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drawings/drawing3.xml" ContentType="application/vnd.openxmlformats-officedocument.drawing+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drawings/drawing4.xml" ContentType="application/vnd.openxmlformats-officedocument.drawing+xml"/>
  <Override PartName="/xl/drawings/drawing5.xml" ContentType="application/vnd.openxmlformats-officedocument.drawing+xml"/>
  <Override PartName="/xl/ctrlProps/ctrlProp412.xml" ContentType="application/vnd.ms-excel.controlproperties+xml"/>
  <Override PartName="/xl/ctrlProps/ctrlProp413.xml" ContentType="application/vnd.ms-excel.controlproperties+xml"/>
  <Override PartName="/xl/drawings/drawing6.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autoCompressPictures="0" defaultThemeVersion="124226"/>
  <mc:AlternateContent xmlns:mc="http://schemas.openxmlformats.org/markup-compatibility/2006">
    <mc:Choice Requires="x15">
      <x15ac:absPath xmlns:x15ac="http://schemas.microsoft.com/office/spreadsheetml/2010/11/ac" url="C:\Users\USER\Dropbox\Hugo - Mes documents\Consultancies\AF RBM\WFP - Malawi\PPR 2\2nd submission\"/>
    </mc:Choice>
  </mc:AlternateContent>
  <xr:revisionPtr revIDLastSave="0" documentId="13_ncr:1_{AB7ECCB3-5971-4188-8ECC-BEF7E2FB84AB}" xr6:coauthVersionLast="47" xr6:coauthVersionMax="47" xr10:uidLastSave="{00000000-0000-0000-0000-000000000000}"/>
  <bookViews>
    <workbookView xWindow="20370" yWindow="-120" windowWidth="29040" windowHeight="15840" tabRatio="741"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Lessons Learned" sheetId="9" r:id="rId8"/>
    <sheet name="Project Indicators" sheetId="8" r:id="rId9"/>
    <sheet name="Results Tracker" sheetId="11" r:id="rId10"/>
  </sheets>
  <externalReferences>
    <externalReference r:id="rId11"/>
    <externalReference r:id="rId12"/>
  </externalReferences>
  <definedNames>
    <definedName name="_xlnm._FilterDatabase" localSheetId="6" hidden="1">Rating!#REF!</definedName>
    <definedName name="_Hlk58338044" localSheetId="8">'Project Indicators'!$C$71</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Tracker'!#REF!</definedName>
    <definedName name="info">'Results Tracker'!#REF!</definedName>
    <definedName name="Month">[1]Dropdowns!$G$2:$G$13</definedName>
    <definedName name="overalleffect">'Results Tracker'!#REF!</definedName>
    <definedName name="physicalassets">'Results Tracker'!#REF!</definedName>
    <definedName name="quality">'Results Tracker'!#REF!</definedName>
    <definedName name="question">'Results Tracker'!#REF!</definedName>
    <definedName name="responses">'Results Tracker'!#REF!</definedName>
    <definedName name="state">'Results Tracker'!#REF!</definedName>
    <definedName name="type1" localSheetId="1">'[2]Results Tracker'!$G$146:$G$149</definedName>
    <definedName name="type1">'Results Tracker'!#REF!</definedName>
    <definedName name="Year">[1]Dropdowns!$H$2:$H$36</definedName>
    <definedName name="yesno">'Results Tracker'!#REF!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1" i="15" l="1"/>
  <c r="F50" i="15"/>
  <c r="F48" i="15"/>
  <c r="F47" i="15"/>
  <c r="F46" i="15"/>
  <c r="F45" i="15"/>
  <c r="F55" i="15" s="1"/>
  <c r="F43" i="15"/>
  <c r="F42" i="15"/>
  <c r="F41" i="15"/>
  <c r="F40" i="15"/>
  <c r="F39" i="15"/>
  <c r="F38" i="15"/>
  <c r="F26" i="15"/>
  <c r="F31" i="15" s="1"/>
  <c r="F34" i="15" s="1"/>
  <c r="E21" i="11" l="1"/>
  <c r="D67" i="11" l="1"/>
  <c r="I23" i="11"/>
  <c r="E23" i="11"/>
  <c r="I22" i="11"/>
  <c r="E22" i="11"/>
  <c r="I2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Geoffrey KampupuZiba</author>
  </authors>
  <commentList>
    <comment ref="I94" authorId="0" shapeId="0" xr:uid="{A9EC35FD-4C06-4623-873E-666F478F85F1}">
      <text>
        <r>
          <rPr>
            <b/>
            <sz val="9"/>
            <color indexed="81"/>
            <rFont val="Tahoma"/>
            <family val="2"/>
          </rPr>
          <t>Geoffrey KampupuZiba:</t>
        </r>
        <r>
          <rPr>
            <sz val="9"/>
            <color indexed="81"/>
            <rFont val="Tahoma"/>
            <family val="2"/>
          </rPr>
          <t xml:space="preserve">
Assuming each hh rehabilitates about 0.4 of a ha, giving us 34,000ha</t>
        </r>
      </text>
    </comment>
  </commentList>
</comments>
</file>

<file path=xl/sharedStrings.xml><?xml version="1.0" encoding="utf-8"?>
<sst xmlns="http://schemas.openxmlformats.org/spreadsheetml/2006/main" count="5544" uniqueCount="1641">
  <si>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</si>
  <si>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</si>
  <si>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</si>
  <si>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2021-06-15 to 2022-06-30</t>
  </si>
  <si>
    <t xml:space="preserve">Project Title: </t>
  </si>
  <si>
    <t>Adapting to Climate Change through Integrated Risk Management Strategies and Enhanced Market Opportunities for Resilient Food Security and Livelihoods</t>
  </si>
  <si>
    <t xml:space="preserve">Project Summary: </t>
  </si>
  <si>
    <t>The overall goal of the project is to enhance climate adaptation and food security of households through access to integrated climate risk management strategies and structured market opportunities. The project will benefit 85,000 households, 382,000 beneficiaries in Balaka, Machinga and Zomba districts for a period of 5 years.
The project will achieve the project goal by;
1. Improving access to insurance as a risk transfer mechanism for targeted farmers affected by climate change and food insecurity;
2. Adopting climate-resilience agriculture practices among targeted farmers thereby contributing to the integrated climate risk management approach; and
3. Strengthening market access strategies and approaches for smallholder farmers.</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</si>
  <si>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</si>
  <si>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</si>
  <si>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</si>
  <si>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</si>
  <si>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</si>
  <si>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</si>
  <si>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</si>
  <si>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</si>
  <si>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</si>
  <si>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</si>
  <si>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</si>
  <si>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</si>
  <si>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</si>
  <si>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</si>
  <si>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</si>
  <si>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</si>
  <si>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</si>
  <si>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World Food programme (WFP) Malawi Country Office</t>
  </si>
  <si>
    <t>Albania</t>
  </si>
  <si>
    <t>MSP</t>
  </si>
  <si>
    <t>No</t>
  </si>
  <si>
    <t>Climate Change Adaptation</t>
  </si>
  <si>
    <t>S</t>
  </si>
  <si>
    <t>BD-SP2-Marine PA</t>
  </si>
  <si>
    <t>2: Coastal, marine &amp; freshwater ecosystems</t>
  </si>
  <si>
    <t>Type of IE:</t>
  </si>
  <si>
    <t>Multilateral Implementing Entity</t>
  </si>
  <si>
    <t>Algeria</t>
  </si>
  <si>
    <t>EA</t>
  </si>
  <si>
    <t>Climate Change Mitigation</t>
  </si>
  <si>
    <t>MU</t>
  </si>
  <si>
    <t>BD-SP3-PA Networks</t>
  </si>
  <si>
    <t>3: Forest ecosystems</t>
  </si>
  <si>
    <t xml:space="preserve">Country(ies): </t>
  </si>
  <si>
    <t>Malawi</t>
  </si>
  <si>
    <t>Angola</t>
  </si>
  <si>
    <t>International Waters</t>
  </si>
  <si>
    <t>Good</t>
  </si>
  <si>
    <t>BD-SP5-Markets</t>
  </si>
  <si>
    <t>13: Conservation and Sustainable Use of Biological Diversity Important to Agriculture</t>
  </si>
  <si>
    <t xml:space="preserve">     </t>
  </si>
  <si>
    <t>Relevant Geographic Points (i.e. cities, villages, bodies of water):</t>
  </si>
  <si>
    <r>
      <rPr>
        <b/>
        <sz val="11"/>
        <color rgb="FF000000"/>
        <rFont val="Times New Roman"/>
        <family val="1"/>
      </rPr>
      <t xml:space="preserve">Machinga District: </t>
    </r>
    <r>
      <rPr>
        <sz val="11"/>
        <color indexed="8"/>
        <rFont val="Times New Roman"/>
        <family val="1"/>
      </rPr>
      <t>Traditional Authorities (TAs) Chiwalo, Kawinga, Sale, Nyambi, Kapoloma, Nkoola, Mchinguza, Nkula and Mposa</t>
    </r>
  </si>
  <si>
    <t>Argentina</t>
  </si>
  <si>
    <t>Multiple Focal Area</t>
  </si>
  <si>
    <t>BD-SP7-Invasive Alien Species(IAS)</t>
  </si>
  <si>
    <t>6: Promoting the adoption of renewable energy by removing barriers and reducing implementation costs</t>
  </si>
  <si>
    <r>
      <rPr>
        <b/>
        <sz val="11"/>
        <color rgb="FF000000"/>
        <rFont val="Times New Roman"/>
        <family val="1"/>
      </rPr>
      <t>Balaka District:</t>
    </r>
    <r>
      <rPr>
        <sz val="11"/>
        <color indexed="8"/>
        <rFont val="Times New Roman"/>
        <family val="1"/>
      </rPr>
      <t xml:space="preserve"> TAs Toreza, Sawali, Matola, Chanthunya, Amidu, Phalula; Nkaya and Nsamala</t>
    </r>
  </si>
  <si>
    <r>
      <rPr>
        <b/>
        <sz val="11"/>
        <color rgb="FF000000"/>
        <rFont val="Times New Roman"/>
        <family val="1"/>
      </rPr>
      <t xml:space="preserve">Zomba District: </t>
    </r>
    <r>
      <rPr>
        <sz val="11"/>
        <color indexed="8"/>
        <rFont val="Times New Roman"/>
        <family val="1"/>
      </rPr>
      <t>TAs Ntholowa, Mbiza, Nkagula, Nkapita and Ngwerero</t>
    </r>
  </si>
  <si>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</si>
  <si>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</si>
  <si>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</si>
  <si>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</si>
  <si>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</si>
  <si>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</si>
  <si>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</si>
  <si>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</si>
  <si>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</si>
  <si>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</si>
  <si>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</si>
  <si>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</si>
  <si>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</si>
  <si>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</si>
  <si>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</si>
  <si>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</si>
  <si>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</si>
  <si>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</si>
  <si>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</si>
  <si>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</si>
  <si>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</si>
  <si>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</si>
  <si>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</si>
  <si>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</si>
  <si>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</si>
  <si>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</si>
  <si>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</si>
  <si>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The Project Inception Report was submitted in September 2020</t>
  </si>
  <si>
    <t>Czech Republic</t>
  </si>
  <si>
    <t>List the Website address (URL) of project</t>
  </si>
  <si>
    <t>Democratic People's Republic of Korea</t>
  </si>
  <si>
    <t>Project website not yet developed</t>
  </si>
  <si>
    <t>Democratic Republic of the Congo</t>
  </si>
  <si>
    <t>Denmark</t>
  </si>
  <si>
    <t xml:space="preserve">Project contacts:  </t>
  </si>
  <si>
    <t>Djibouti</t>
  </si>
  <si>
    <t>National/Regional Project Manager/Coordinator</t>
  </si>
  <si>
    <t>Dominica</t>
  </si>
  <si>
    <t xml:space="preserve">Name: </t>
  </si>
  <si>
    <t>Gilbert Kupunda (National Project Coordinator)</t>
  </si>
  <si>
    <t>Dominican Republic</t>
  </si>
  <si>
    <t xml:space="preserve">Email: </t>
  </si>
  <si>
    <t>gkupunda@gmail.com</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</si>
  <si>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</si>
  <si>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</si>
  <si>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</si>
  <si>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</si>
  <si>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</si>
  <si>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 xml:space="preserve">Mr. Peter K. Simbani (Director, Debt &amp; Aid Management Division)
</t>
  </si>
  <si>
    <t>Equatoral Guinea</t>
  </si>
  <si>
    <t xml:space="preserve"> pksimbane@finance.org.mw, secpsdad@finance.gov.mw</t>
  </si>
  <si>
    <t>Eritrea</t>
  </si>
  <si>
    <t>Estonia</t>
  </si>
  <si>
    <t>Implementing Entity</t>
  </si>
  <si>
    <t>Ethiopia</t>
  </si>
  <si>
    <t>Kathy Derore (Resilience Outcome Mananger)</t>
  </si>
  <si>
    <t>Fiji</t>
  </si>
  <si>
    <t>kathy.derore@wfp.org</t>
  </si>
  <si>
    <t>Finland</t>
  </si>
  <si>
    <t>France</t>
  </si>
  <si>
    <t>Executing Agency</t>
  </si>
  <si>
    <t>Greece</t>
  </si>
  <si>
    <t>Gertrude Kambauwa (Director for Land Resources Conservation Department)</t>
  </si>
  <si>
    <t>Grenada</t>
  </si>
  <si>
    <t xml:space="preserve">gkambauwa@gmail.com </t>
  </si>
  <si>
    <t>Guatemala</t>
  </si>
  <si>
    <t>Guinea</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</si>
  <si>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</si>
  <si>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</si>
  <si>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</si>
  <si>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</si>
  <si>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</si>
  <si>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</si>
  <si>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</si>
  <si>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</si>
  <si>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</si>
  <si>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</si>
  <si>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</si>
  <si>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</si>
  <si>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</si>
  <si>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</si>
  <si>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</si>
  <si>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</si>
  <si>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</si>
  <si>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</si>
  <si>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</si>
  <si>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</si>
  <si>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</si>
  <si>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</si>
  <si>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</si>
  <si>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</si>
  <si>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</si>
  <si>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</si>
  <si>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</si>
  <si>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</si>
  <si>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</si>
  <si>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</si>
  <si>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</si>
  <si>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</si>
  <si>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</si>
  <si>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</si>
  <si>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</si>
  <si>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</si>
  <si>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</si>
  <si>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</si>
  <si>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</si>
  <si>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</si>
  <si>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</si>
  <si>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</si>
  <si>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</si>
  <si>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</si>
  <si>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</si>
  <si>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</si>
  <si>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</si>
  <si>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</si>
  <si>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</si>
  <si>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</si>
  <si>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</si>
  <si>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</si>
  <si>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</si>
  <si>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</si>
  <si>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</si>
  <si>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</si>
  <si>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</si>
  <si>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</si>
  <si>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</si>
  <si>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</si>
  <si>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</si>
  <si>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</si>
  <si>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</si>
  <si>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</si>
  <si>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</si>
  <si>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</si>
  <si>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</si>
  <si>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</si>
  <si>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</si>
  <si>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</si>
  <si>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</si>
  <si>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</si>
  <si>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</si>
  <si>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</si>
  <si>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</si>
  <si>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</si>
  <si>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</si>
  <si>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</si>
  <si>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</si>
  <si>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</si>
  <si>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</si>
  <si>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</si>
  <si>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</si>
  <si>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</si>
  <si>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</si>
  <si>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</si>
  <si>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</si>
  <si>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</si>
  <si>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</si>
  <si>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</si>
  <si>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</si>
  <si>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</si>
  <si>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</si>
  <si>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</si>
  <si>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</si>
  <si>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</si>
  <si>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</si>
  <si>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</si>
  <si>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</si>
  <si>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</si>
  <si>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</si>
  <si>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</si>
  <si>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</si>
  <si>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</si>
  <si>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</si>
  <si>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</si>
  <si>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</si>
  <si>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</si>
  <si>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</si>
  <si>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</si>
  <si>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</si>
  <si>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</si>
  <si>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</si>
  <si>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</si>
  <si>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</si>
  <si>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</si>
  <si>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</si>
  <si>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2:  cumulative from project start to 30th June 2022</t>
  </si>
  <si>
    <t xml:space="preserve">DISBURSEMENT OF AF GRANT FUNDS </t>
  </si>
  <si>
    <t>How much of the total AF grant as noted in Project Document plus any project preparation grant has been spent to date?</t>
  </si>
  <si>
    <t>Estimated cumulative total disbursement as of 30th June 2022</t>
  </si>
  <si>
    <t>USD 4,662,243.00</t>
  </si>
  <si>
    <t>Add any comments on AF Grant Funds. (word limit=200)</t>
  </si>
  <si>
    <t>The above figure incudes: USD 2,848,250.84 of Actual direct costs; USD  1,527,606.12 of direct cost commitments and USD 1,836.00 of direct cost precommitments. Indirect Support Costs (ISC) are also included as USD 185,136.30 (Actual), USD99,294.40 (Commitment); and  USD119.34 (Precommitments)</t>
  </si>
  <si>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</si>
  <si>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</si>
  <si>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</si>
  <si>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</si>
  <si>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</si>
  <si>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 (US Dollars)</t>
  </si>
  <si>
    <t>Output 1.1 A weather index microinsurance product designed for drought and dry spells to cover farmers’ needs at scale.</t>
  </si>
  <si>
    <t>Output 1.2  Awareness raised among farmers on weather index insurance and vulnerable farmers enabled access to weather index micro insurance</t>
  </si>
  <si>
    <t>Output 1.3 Strengthen national capacities and systems to provide weather index insurance working with private and public sectors</t>
  </si>
  <si>
    <t>Output 1.4 Support inclusion of insurance as risk transfer mechanism in national agriculture programmes</t>
  </si>
  <si>
    <t>Output 2.1 Promote irrigation along with soil and water conservation practices through individual and group asset creation ,8</t>
  </si>
  <si>
    <t>Output 2.2 Promote climate resilient agriculture among farmers through extension service support</t>
  </si>
  <si>
    <t xml:space="preserve">Output 2.3 Support crop diversification with a focus on drought tolerant and nutritious crops </t>
  </si>
  <si>
    <t>Output 2.4 Provide climate services to inform livelihood decision making amongst farmers</t>
  </si>
  <si>
    <t xml:space="preserve">Output 2.5 Strengthened access to and use of weather/climate information for targeted communities to inform livelihood decision-making among farmers </t>
  </si>
  <si>
    <t>Output 3.1. Strengthened financial capacities and market access opportunities to enhance investment in climate-resilience agriculture (including saving, credit, and financial literacy)</t>
  </si>
  <si>
    <t xml:space="preserve">Output 3.2 Performance and outreach of farmer organizations/cooperatives strengthened, and capacity to engage in farming as a business enhanced </t>
  </si>
  <si>
    <t>Output 3.3. Targeted farmers supported to access storage and aggregating infrastructure for greater market access, including establishment of rural warehouses</t>
  </si>
  <si>
    <t xml:space="preserve">Output 3.4. Market information provided to inform business planning and activities. </t>
  </si>
  <si>
    <t>Output 3.5. Smallholder procurement promoted through government and private sector strategies and programmes</t>
  </si>
  <si>
    <t xml:space="preserve">Total output cost </t>
  </si>
  <si>
    <t xml:space="preserve">Project Execution Costs </t>
  </si>
  <si>
    <t>MIE fee (including ISC)</t>
  </si>
  <si>
    <t>TOTAL</t>
  </si>
  <si>
    <t>PLANNED EXPENDITURE SCHEDULE</t>
  </si>
  <si>
    <t>List outputs planned and corresponding projected cost for the upcoming reporting period</t>
  </si>
  <si>
    <t>PROJECTED COST</t>
  </si>
  <si>
    <t>Est. Completion Date</t>
  </si>
  <si>
    <t>July 2021 -June 2023</t>
  </si>
  <si>
    <t>Output 1.2 : Awareness raised among farmers on weather index insurance and vulnerable farmers enabled access to weather index micro insurance</t>
  </si>
  <si>
    <t xml:space="preserve">Output 2.1 Promote irrigation along with soil and water conservation practices through individual and group asset creation </t>
  </si>
  <si>
    <t>Output 2.4: Provide climate services to inform livelihood decision making amongst farmers</t>
  </si>
  <si>
    <t xml:space="preserve">Output 2.5. Strengthened access to and use of weather/climate information for targeted communities to inform livelihood decision-making among farmers </t>
  </si>
  <si>
    <t>Output 3.2. Performance and outreach of farmer organizations/cooperatives strengthened, and capacity to engage in farming as a business enhanced</t>
  </si>
  <si>
    <t>Project Execution Costs (PEC)</t>
  </si>
  <si>
    <t>MIE fee</t>
  </si>
  <si>
    <t xml:space="preserve">GRAND TOTAL </t>
  </si>
  <si>
    <t>RISK ASSESMENT</t>
  </si>
  <si>
    <t>IDENTIFIED RISKS</t>
  </si>
  <si>
    <t>List all Risks identified in project preparation phase and what  steps are being taken to mitigate them</t>
  </si>
  <si>
    <t>Identified Risk</t>
  </si>
  <si>
    <t>Steps Taken to Mitigate Risk</t>
  </si>
  <si>
    <t>Unavailability of weather and climate data in the targeted district for analysis</t>
  </si>
  <si>
    <t>Low</t>
  </si>
  <si>
    <t xml:space="preserve">Following the development of climate change products for the project districts in close collaboration with Department of Climate Change and Meteorological Services (DCCMS) in year one of project implementation, the weather and climate data availability problems have now been significantly minimized. In this regard, the project was able to roll out the Participatory Integrated Climate Services Approach (PICSA) in all the districts including Machinga District, which could previously not implement the approach due to data availability challenges. During the reporting period, the project provided trainings to 109 Rainfall recorders in the project impact areas to enhance rainfall data availability, besides the 31 rain gauges which were procured and mounted in year 1 of project implementation. </t>
  </si>
  <si>
    <t>Partners' failure to integrate the project activities into their regular work (framework)</t>
  </si>
  <si>
    <t xml:space="preserve">Partnership at all levels have been maintained and strengthened during the reporting period. This has resulted into adequate integration of project activities at all levels, National, District and Community.   During the reporting period, the project results were presented to the agriculture sector coordination meetings which are held twice a year. Due to the joint and participatory planning approached which the project adopted, increased integration of project activities was noticed at both district and community levels.  The use of government implementation structures at both district and community levels  further enhanced project activity integration.   </t>
  </si>
  <si>
    <t>Humanitarian emergency – A medium/large scale humanitarian emergency occurs in the country, necessitating a diversion of focus for key executing partners and stakeholders.</t>
  </si>
  <si>
    <t xml:space="preserve">During the reporting period, project implementation was affected by cyclone Anna and Gombe which led to some of the households in the impact areas requiring humanitarian assistance.  The late onset of rainfall and prolonged dry spells further affected the project implementation. Through partnerships with other stakeholders at district and national levels, humanitarian assistance was provided to some of the affected project beneficiaries. Furthermore, the project promoted winter cropping to enhance food availability in the impact areas and reduce the effects of the dry spells, late rainfall onset as well as the effects of cyclones. </t>
  </si>
  <si>
    <t>Low stakeholder support/buy in for the project – Key stakeholders do not participate fully in project activities.</t>
  </si>
  <si>
    <t>Relevant stakeholders have been thoroughly engaged during the project on-set and will continue throughout the project implementation period. Joint monitoring visits have been implemented  during the reporting period for both high level officials such the Minister of Agriculture, Principal Secretaries (PSs) and technical officials such as Directors who are members of the National Advisory Technical Committee (NATC).  Two project steering committee (PSC) meetings have been held during the reporting period and three NATC meetings.  Furthermore, with the support of WFP which is the Implementing Entity (IE) one learning event was  organized on the Participatory Integrated Climate Services for Agriculture (PICSA) which drew participation of the Government, Non Government Organizations, the Academia and private sector. Additional learning events were organized on Insurance and integrated resilience programming.   Various stakeholders also participated in Catchment Conservation and Management Campaign launch activities.</t>
  </si>
  <si>
    <t>Lack of risk diversification and operation in high risk zones may discourage insurance partners</t>
  </si>
  <si>
    <t xml:space="preserve">During the reporting period, engagements with insurance providers, the Insurance Association of Malawi (IAM) was intensified to foster active participation of the insurance companies in implementation of the crop insurance. The project also provided for annual reviews of the insurance product note  with the IAM and Pula (the Technical Advisory Institution) to ensure that emerging risks are taken into consideration in the product design.  The annual review is however not yet done as the payout report is not yet released. </t>
  </si>
  <si>
    <t>Political risk considering elections (presidential, parliamentary, and local government elections)</t>
  </si>
  <si>
    <t>The team  reduced the effects by maintaining strong operational partnerships with various national organizations and engaging in advocacy. The inception meetings at district and community levels also significantly helped in getting the buy-in from the various stakeholders at district and community levels.  The project continued to provide project implementation updates to various stakeholders including Full Council Members to further reduce political risks.</t>
  </si>
  <si>
    <t>Technical Capacity of government partners</t>
  </si>
  <si>
    <t xml:space="preserve">In order to enhance the technical capacity of government partners, several technical trainings have been provided to the government officials with key roles in implementation of project activities. For instance, trainings have been provided to the government staff at district and community levels on Insurance, PICSA, gender household vision, soil and water conservation, post harvest handling amongst other.  WFP as an Implementing Entity has also facilitated periodic review meetings with the Government Team seconded to the project to review the  project implementation progress, provide strategic guidance and identify areas requiring additional technical support from WFP. For instance, WFP officers were determined during the reporting period to provide technical backstopping services on implementation of village savings and loan concepts, smallholder agriculture produce marketing, insurance, and M&amp;E </t>
  </si>
  <si>
    <t>Critical Risks Affecting Progress (Not identified at project design)</t>
  </si>
  <si>
    <t>Identify Risks with a 50% or &gt; likelihood of affecting progress of project</t>
  </si>
  <si>
    <t>None identified during the 2021/22 implementation year and the risks which were identified during the 2020/21 implementation year are now in the low state (less than 50% of likelihood)</t>
  </si>
  <si>
    <t>None</t>
  </si>
  <si>
    <t>Risk Measures: Were there any risk mitigation measures employed during the current reporting period?  If so, were risks reduced?  If not, why were these risks not reduced?</t>
  </si>
  <si>
    <t>Add any comments relevant to risk mitigation (word limit = 500)</t>
  </si>
  <si>
    <t xml:space="preserve">Implementation of risk mitigation measures is continuous throughout the project implementation cycle. The project continued to strengthen stakeholder's  capacity  through various trainings to ensure quality delivery of project activities. Implementation of soil and water conservation activities has also helped to reduce the risk and impact of natural disasters. Through the soil and water conservation activities, degraded land are restored and also protective measures are implemented. During the reporting period, the project also emphasized on implementation of Environmental and Social  Management Plans as mitigation and management measures.  Some of the environmental and social  management strategies implemented focused on hygiene and sanitation, gender and protection, pre-harvest  and post harvest produce handling.  Synergy building with other on-going activities in the same project implementation sites remained key during the reporting period and will remain as such during the entire project implementation period to minimize risks of double dipping, duplication of efforts,  and  maximize benefits. In addition, there has been 3 project review and planning meetings with the WFP CO team. This has resulted in a reduced risk on financial accountability. </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</si>
  <si>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</si>
  <si>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</si>
  <si>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</si>
  <si>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</si>
  <si>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</si>
  <si>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</si>
  <si>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</si>
  <si>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</si>
  <si>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</si>
  <si>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</si>
  <si>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</si>
  <si>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</si>
  <si>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</si>
  <si>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</si>
  <si>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No risk</t>
  </si>
  <si>
    <t>NA</t>
  </si>
  <si>
    <t>N/A</t>
  </si>
  <si>
    <t>2 - Access and equity</t>
  </si>
  <si>
    <t>Interference with access to basic services or exacerbate existing inequities by the youth, elders and women in targeted communities</t>
  </si>
  <si>
    <t>Use of the community based participatory planning methods making sure to incorporate the representation and opinions of all, with a principal focus on the typically marginalized, develop project strategy for ensuring access and equity, promote establishment and use of bylaws, establish Complaints and Feedback Mechanism (CFM) for all project sites</t>
  </si>
  <si>
    <t>Number of complaints raised in relation to access and equity</t>
  </si>
  <si>
    <t xml:space="preserve">Put in place deliberate measures to address the access and equity challenges. For instance, during provision of grants to farmer organizations during the reporting period, proper guidelines were put in place to ensure adequate integration of the youth, women and men. The project also continued to employ community based participatory planning methods during workplan development as well as during the quarterly community project reviews to ensure adequate representation  of all gender groups in the project implementation as well as integration of their opinions. Established Complaints and Feedback Mechanism (CFM) for all project sites and monitored utilization of the mechanisms by the various stakeholders including the project beneficiaries. A series of beneficiary sensitizations were conducted promoting access and equity for the assets established under the project. </t>
  </si>
  <si>
    <t xml:space="preserve">Above of power through project committees, Youth/old age beneficiries left out.   </t>
  </si>
  <si>
    <t>Increased awareness on appropriate behaviour among the those holding power, accountability mechanism, deliberate actions targeting youth, old age. Emphasis on all representation for group activities through standard operating procedures. On Village Savings and Loans (VSLs), youths have been deliberately incorporated as the project promotes financial independence of all groups (men, women and youths).</t>
  </si>
  <si>
    <t>3 – Marginalized and vulnerable Groups</t>
  </si>
  <si>
    <t>4 – Human rights</t>
  </si>
  <si>
    <t>5 – Gender equality and women’s empowerment</t>
  </si>
  <si>
    <t xml:space="preserve">Limited consideration of various gender needs and exacerbated gender disparities </t>
  </si>
  <si>
    <t xml:space="preserve">Target at least 50% women in project beneficiary identification as well as project activity implementation </t>
  </si>
  <si>
    <t>Percentage of  women in leadership positions in project impact areas</t>
  </si>
  <si>
    <t>less than 40%</t>
  </si>
  <si>
    <t xml:space="preserve">The project continued to conduct sensitization sessions in all project sites to enhance enhance gender equality and  women empowerment. The project also took part in the 16 days gender activism which takes place annually in December to enhance awareness on gender based violence, promote gender equality and experiment. furthermore, during formation of the Village Savings and Loan Clubs, Radio Listening Clubs and farmers groups for irrigation development and grants award, guidance was made on the groups composition to ensure 40% membership by women and 20% the youth. </t>
  </si>
  <si>
    <t xml:space="preserve">Increased gender based violence due to women economic empowerment and more benefiting in the project </t>
  </si>
  <si>
    <t>Increased sensitization that targets both men and women to encourage men participation even in those activities that seems to be female dominated i.e. VSL. Increase awareness on men supporting gender equality and women empowerment.</t>
  </si>
  <si>
    <t>6 – Core labor rights</t>
  </si>
  <si>
    <t>7 – Indigenous peoples</t>
  </si>
  <si>
    <t>8 – Involuntary resettlement</t>
  </si>
  <si>
    <t>9 – Protection of natural habitats</t>
  </si>
  <si>
    <t xml:space="preserve">Establishment of construction sites for aggregation centers as well as irrigation schemes may involve clearing of the land hence potentially negatively affecting natural habitats </t>
  </si>
  <si>
    <t>Each beneficiaries of both  the irrigation schemes and aggregation centers will be required to plant back a minimum of 20 trees in their homestead  and also establish a communal woodlot. Furthermore, the beneficiaries are being  encouraged to actively  take part in implementation of other soil and water conservation activities like Conservation Agriculture. Implementation of integrated watershed management activities is also enhancing protection of the natural habitats.</t>
  </si>
  <si>
    <t>Number of trees replanted by households in the areas where irrigation schemes and aggregation centers will be constructed  and number of woodlots established.  Number of watersheds delineated and rehabilitated.</t>
  </si>
  <si>
    <t>Enforcement on implementation of complementary activities by the beneficiaries of irrigation schemes and aggregation centers continued during the reporting period. Though construction of both the irrigation schemes and aggregation centers is not yet completed, most  of the beneficiaries have already started establishment of tree nurseries in support of this.</t>
  </si>
  <si>
    <t xml:space="preserve">Household agriculture land area reduced due to establishment of woodlot, and implementation of soil and water conservation activities. This also reducing yield and household income </t>
  </si>
  <si>
    <t xml:space="preserve">The project will continue to provide the fruit tree seedlings for the beneficiaries to plant at their households to increase household income, also support beneficiaries with crop diversification for increased income. </t>
  </si>
  <si>
    <t>10 – Conservation of biological diversity</t>
  </si>
  <si>
    <t>Deterioration of biological diversity if seed and crop types are not correctly selected (e.g. inadvertent introduction of invasive species) and diversified</t>
  </si>
  <si>
    <t>Prioritize local species and avoid the use of non-native and invasive species. Additionally, these activities will be designed in close collaboration with the MoAIWD. By working with local leaders and village chiefs to rescue traditional and native plants and crop species, this project will support the conservation of biological diversity and increase ecosystem resilience</t>
  </si>
  <si>
    <t>Hectarage of land in the impact areas with deteriorated biological diversity due to invasive species amongst others</t>
  </si>
  <si>
    <t>Implementation of crop diversification project activities continued during the reporting period with the technical leadership of Crops Officers from the Ministry of Agriculture to ensure that appropriate crops are promoted in the project impact areas.</t>
  </si>
  <si>
    <t xml:space="preserve">Promoted crops recommended through crops officers not yielding as required. </t>
  </si>
  <si>
    <t>The project will enhance messaging on crop diversity so that farmers are diversifying their crops within the season (maize, soy beans, pigeon peas, etc.) so that the farmers may still be able to harvest higher yield in some crops depending on the weather and season and still increase their incomes sales.</t>
  </si>
  <si>
    <t>11 – Climate change</t>
  </si>
  <si>
    <t>12 – Pollution prevention and resource efficiency</t>
  </si>
  <si>
    <t>Inappropriate waste disposal i.e. polytene tubes during implementation of afforestation and reforestation project interventions</t>
  </si>
  <si>
    <t xml:space="preserve">Advocate for reuse of some of the materials i.e. polythene tubes and advocate for proper collection and storage of  used polythene tubes (not in reusable state) for selling to plastic manufacturing companies </t>
  </si>
  <si>
    <t xml:space="preserve">Number of farmer groups using reused polythene tubes and number of farmer groups linked to plastic manufacturing companies for sale of used plastics </t>
  </si>
  <si>
    <t xml:space="preserve">Sensitizations continued to be provided to the project beneficiaries promoting reuse of the polythene tubes and proper disposal of the same if they cant be reused anymore.  Quarterly monitoring exercises were also done to check implementation of the strategies across the impact areas </t>
  </si>
  <si>
    <t>Farmer groups poorly disposing polythene tubes, causing animal deaths when tubes are swallowed i.e. goats, cattle</t>
  </si>
  <si>
    <t>Working with key stakeholders on environmental support sensitizations on proper disposal of polythene tubes, including alerting the communities on the dangers the polythene tubes may bring on them.</t>
  </si>
  <si>
    <t>13 – Public health</t>
  </si>
  <si>
    <t>Increased cases of injuries during physical asset creation project activities</t>
  </si>
  <si>
    <t>Provision of First Aid kit and beneficiary sensitization on safety measures during implementation of  asset creation activities</t>
  </si>
  <si>
    <t>Number of  First AID kits provided and number of injury cases recorded during physical asset creation project activities</t>
  </si>
  <si>
    <t>Beneficiary sensitization on safety measures continued during the reporting period. No injuries were reported during the reporting period</t>
  </si>
  <si>
    <t xml:space="preserve">Reduced number of beneficiaries as a result of fear and safety </t>
  </si>
  <si>
    <t xml:space="preserve">Continued sensitizations on safety measures to avoid injuries, increased awareness to supervisors on handling of injuries and complaints. </t>
  </si>
  <si>
    <t>14 – Physical and cultural heritage</t>
  </si>
  <si>
    <t>15 – Lands and soil conservation</t>
  </si>
  <si>
    <t>Increase in run-off, soil erosion and flooding that can cause harm to live and livelihoods. In addition, increased agricultural production and livelihoods may lead to increased investment in livestock which may have an unintended effect on the environment, mostly on soils and water resources.</t>
  </si>
  <si>
    <t xml:space="preserve">Selection of the areas for the interventions will be informed by site-specific feasibility studies and aligned with recommendations from the community based participatory sessions. Environmental screening of the project activities. Conduct  project beneficiary and frontline  staff  sensitizations and trainings </t>
  </si>
  <si>
    <t>Number of communities with increased run-off, soil erosion and flooding induced by the project</t>
  </si>
  <si>
    <t>use of community based participatory methodologies  during annual workplan development as well as during periodic project reviews continued to ensure identification of the right interventions, at the right time for the right people and right implementation modalities. Refresher soil and water conservation trainings were provided to the frontline staff as well as project beneficiaries during the project implementation period.</t>
  </si>
  <si>
    <t>Run offs leaving the soil infertile for crop production, leading to low yields</t>
  </si>
  <si>
    <t>Promoting interventions that will improve the soil fertility e.g. making and applying different types of manure on crops, practicing crop rotation and other good agricultural practices</t>
  </si>
  <si>
    <t>SECTION 2: MONITORING FOR UNANTICIPATED IMPACTS / CORRECTIVE ACTIONS REQUIRED</t>
  </si>
  <si>
    <t>Has monitoring for unanticipated ESP risks been carried out?</t>
  </si>
  <si>
    <t xml:space="preserve">Yes and this is on going. The tools for periodic monitoring of project interventions  and ESMPs implementation provides for capturing any unanticipated ESP risks   </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</si>
  <si>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</si>
  <si>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</si>
  <si>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</si>
  <si>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categorization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</si>
  <si>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</si>
  <si>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</si>
  <si>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0"/>
        <rFont val="Calibri"/>
        <family val="2"/>
        <scheme val="minor"/>
      </rPr>
      <t xml:space="preserve">by the Implementing Entity </t>
    </r>
    <r>
      <rPr>
        <b/>
        <sz val="10"/>
        <rFont val="Calibri"/>
        <family val="2"/>
        <scheme val="minor"/>
      </rPr>
      <t>during the reporting period to implement the required ESP safeguard measures?</t>
    </r>
  </si>
  <si>
    <t xml:space="preserve">As the Implementing Entity, WFP continued to provide technical support to the  Ministry of Agriculture which is the Executing Entity (EE) of the project to ensure that the developed ESMPs are implemented and monitored. During the reporting period, WFP has participated in three field level project monitoring activities.  In the periodic project management meetings, as the implementation entity, WFP has continued to ensure that the EE provided adequate implementation progress on the ESMPs.  WFP also provided technical support to the project team to build its capacity of employing community based participatory planning approached which was very key in preparation of project annual workplans. Furthermore, in its capacity as IE, WFP continued to provide  various reference materials to support project off-take and ongoing implementation i.e. WFPs access and equity strategy, Complaints and feedback mechanism to be tailored by the project. Additionally, technical backstopping services were made available in implementation of the soil and water conservation activities and all other project components to ensure adherence to standards and minimize the identified risks. </t>
  </si>
  <si>
    <t>Have the implementation arrangements been effective during the reporting period?</t>
  </si>
  <si>
    <t>Yes. The regular programme review meetings between the IE and project team has also ensured that the project team remained on track in implementation of the ESMPs and all project components. Provision of technical support and reference materials  during development of project workplans and actual implementation ensured adequate integration of ESPs by the EE. Field level monitoring provided an opportunity to check  and appreciate progress in implementation of both project activities and ESMPs.</t>
  </si>
  <si>
    <r>
      <t xml:space="preserve">What arrangements have been put in place </t>
    </r>
    <r>
      <rPr>
        <b/>
        <i/>
        <sz val="10"/>
        <rFont val="Calibri"/>
        <family val="2"/>
        <scheme val="minor"/>
      </rPr>
      <t>by each Executing Entity</t>
    </r>
    <r>
      <rPr>
        <b/>
        <sz val="10"/>
        <rFont val="Calibri"/>
        <family val="2"/>
        <scheme val="minor"/>
      </rPr>
      <t xml:space="preserve"> during the reporting period to implement the required ESP safeguard measures?</t>
    </r>
  </si>
  <si>
    <t xml:space="preserve"> During the reporting period, the project continued to ensure adherence to the developed ESMP in implementation of project activities. The project continued to implement the various proposed strategies in the ESMPs  alongside implementation of the project activities. The project continued to use the monitoring system developed in year 1 to track implementation progress of the ESMPs. At National level, the EE has a full time designated Monitoring and Evaluation Officer who works hand in hand with the District Environmental Committee which oversees ESMP implementation and monitoring at District level. At community level, the EE has empowered the District Environmental Committee  (DEC) to support in monitoring of project activities including implementation of the ESMPs.  </t>
  </si>
  <si>
    <t>Have the implementation arrangements at the EEs been effective during the reporting period?</t>
  </si>
  <si>
    <t xml:space="preserve">Yes. Implementation of the ESMPs alongside project activities implementation  has ensured that adequate attention was put in minimizing/mitigating the risks which were identified.  Engagement of relevant technical experts in implementation of the project activities also proved effectives as appropriate approaches were being adopted. Furthermore, both frontline staff and beneficiary engagement and sensitizations/trainings on the identified Risks and developed ESMPs was fundamental in fostering adherence to the ESMPs and appropriate standards. Development of the manuals and standard operating procedures also proved  to be effective.  during the reporting period, the project continued to foster utilization of the developed standard operating procedures in implementation of  project activities. Use of already established structures at district and community level has proved to be key in fostering project sustainability. </t>
  </si>
  <si>
    <r>
      <t xml:space="preserve">SECTION 5: PROJECTS/PROGRAMMES WITH UNIDENTIFIED SUB-PROJECTS (USPs). </t>
    </r>
    <r>
      <rPr>
        <b/>
        <i/>
        <sz val="10"/>
        <rFont val="Calibri"/>
        <family val="2"/>
        <scheme val="minor"/>
      </rPr>
      <t>This section needs to be completed only if  the project/proramme includes USPs.</t>
    </r>
    <r>
      <rPr>
        <b/>
        <sz val="10"/>
        <rFont val="Calibri"/>
        <family val="2"/>
        <scheme val="minor"/>
      </rPr>
      <t xml:space="preserve"> </t>
    </r>
  </si>
  <si>
    <t>Have the arrangements for the process described in the ESMP for ESP compliance for USPs been put in place? [8]</t>
  </si>
  <si>
    <t>Yes arrangements have been put in place in the developed ESMPs. In particular, the USP include afforestation, construction of aggregation centers, construction of irrigation centers, Nursery establishments and woodlots establishments. Appropriate strategies for minimizing the identified risks across the USPs have been included in the ESMPs and are being implemented.</t>
  </si>
  <si>
    <t xml:space="preserve">Is the required capacity for ESMP implementation present and effective with the IE and the EE(s)? Have all roles and responsibilities adequately been assigned and positions filled? Please provide details. </t>
  </si>
  <si>
    <t>Yes, the required capacity for ESMP implementation is present and effective with both IE and EE. The IE is responsible for monitoring implementation progress of the ESMPs and also provision of technical support. The IE has designated technical focal persons for all the project components i.e. soil and water conservation,  crop insurance, smallholder agriculture produce marketing and Village savings and loans. On the other hand, the EE is responsible for disclosure of the ESMPs to the project beneficiaries and all relevant stakeholders.  Furthermore, the EE is responsible for actual implementation of the ESMP and reporting of the progress. The EE has appropriate structures in place at all levels to foster implementation of the ESMPs. At National level the EE has the National Project Coordination Unit (NPCU) which amongst others comprises, the National project coordinator, project component leads (Soil and Water Conservation, Crop Insurance, Smallholder Agriculture Produce Marketing and M&amp;E). The NPCU works hand in hand with the District project coordination units (DPCUs)  in implementation of the project activities which comprise  three  technical officers (the District Project Coordinator, Assistant District Project Coordinator and WFP Programme Associate). The DPCUs work in close collaboration with district subject matter specialists for technical support.  Furthermore, the DPCUs work in close collaboration with frontline workers in all the project impact areas, who spearhead activity implementation at community level. Adequate orientation/sensitizations have ben done at all levels on the ESMPs. Additionally, at community level, the project is making use of local coordination structures to support monitoring project implementation. These include the Agriculture Stakeholder Panel at Traditional Authority Level and Village Agriculture Committee and Village Natural Resources Management Committee at GVH level. At district level the following coordination structures are in place to perform monitoring roles: the District Environmental Committee and District Agriculture stakeholder Panel. at National Level its the project established a national technical advisory committee which is responsible for monitoring project implementation progress and proving technical direction and guidance. At National Level, the project has also put in place a Project Steering Committee which mainly performs oversight functions.</t>
  </si>
  <si>
    <t>Has the overall ESMP been updated with the findings of the USPs that have been identified in this reporting period? [9]</t>
  </si>
  <si>
    <t>Yes, the ESMPs, were updated with the USPs which were identified during the year 1 of project implementation, after conducting the screening exercise. In this regard, appropriate implementation strategies were included in the ESMPs.</t>
  </si>
  <si>
    <t xml:space="preserve">List each USP that has been identified in the reporting period to the level where effective ESP compliance is possible. 
Add lines as necessary, one line for every USP identified. </t>
  </si>
  <si>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</si>
  <si>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</si>
  <si>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</si>
  <si>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</si>
  <si>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</si>
  <si>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</si>
  <si>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</si>
  <si>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t>BALAKA DISTRICT</t>
  </si>
  <si>
    <r>
      <t xml:space="preserve">USP 1: [Mitengwe Irrigation Scheme Development]:  </t>
    </r>
    <r>
      <rPr>
        <sz val="10"/>
        <rFont val="Calibri"/>
        <family val="2"/>
        <scheme val="minor"/>
      </rPr>
      <t>The irrigation schemes will be developed within the space of 5 years  project implementation. A screening exercise  for the scheme located in  Balaka district in Traditional Authority (TA) Nkaya, in Utale Extension Planning Area (EPA)</t>
    </r>
  </si>
  <si>
    <t xml:space="preserve">General sensitizations to beneficiaries on  covid preventive measures adherence amongst beneficiaries have been done, and also reforestation has been promoted a lot during the reporting period. Each  beneficiary of the irrigation scheme is also planting a minimum of 20 trees at homestead of which 10 are for fruits </t>
  </si>
  <si>
    <t>loss of trees and vegetation/ Loss of natural habitats of insects</t>
  </si>
  <si>
    <t xml:space="preserve">Yes. The Balaka District Environmental Sub-committee  was consulted as well as the  communities </t>
  </si>
  <si>
    <t>Yes, the data was gender disaggregated. A total of 25F and 25M beneficiaries  were consulted during the screening process</t>
  </si>
  <si>
    <t>Planting trees ( boundary planting plus agroforestry species. Fruits tree species to be included too</t>
  </si>
  <si>
    <t>Number of trees planted</t>
  </si>
  <si>
    <t xml:space="preserve">Conduct sensitization meetings on good farming practices </t>
  </si>
  <si>
    <t>No of meetings conducted and number of farmers reached</t>
  </si>
  <si>
    <t>Conflicts within the community, with neighboring communities or with workers from outside community</t>
  </si>
  <si>
    <t>Conduct sensitization meetings on the guidelines of the project</t>
  </si>
  <si>
    <t>No. of sensitization meetings conducted and number of cases recorded and redressed</t>
  </si>
  <si>
    <t>Increased cases of injuries</t>
  </si>
  <si>
    <t>Conduct sensitization meetings on occupational safety</t>
  </si>
  <si>
    <t>No. of meetings and Number of cases registered</t>
  </si>
  <si>
    <t>Procure First Aid Kit</t>
  </si>
  <si>
    <t>No of kits procured</t>
  </si>
  <si>
    <t>Spread of diseases or introduction of new diseases like Covid-19, HIV/AIDS</t>
  </si>
  <si>
    <t>-Conduct awareness meetings</t>
  </si>
  <si>
    <t>-No of meetings conducted</t>
  </si>
  <si>
    <t>-Procure and distribute masks</t>
  </si>
  <si>
    <t>No of masks distributed</t>
  </si>
  <si>
    <t>Distribute handwashing facilities(Pail, basin and soap)</t>
  </si>
  <si>
    <t>No. of hand washing facilities distributed</t>
  </si>
  <si>
    <t xml:space="preserve">-Distribution of condoms </t>
  </si>
  <si>
    <t>No of condoms distributed</t>
  </si>
  <si>
    <t>Soil erosion/Siltation</t>
  </si>
  <si>
    <t>Promote good farming practices that enhances water and soil conservation</t>
  </si>
  <si>
    <t>No of hectares conserved</t>
  </si>
  <si>
    <r>
      <t xml:space="preserve">USP 2: [Njobvu Irrigation Scheme Development]:  </t>
    </r>
    <r>
      <rPr>
        <sz val="10"/>
        <rFont val="Calibri"/>
        <family val="2"/>
        <scheme val="minor"/>
      </rPr>
      <t>The irrigation schemes will be developed within the space of 5 years  project implementation. A screening exercise  for the scheme located in  Balaka district in Traditional Authority (TA) Sawali, in Bazale Extension Planning Area (EPA)</t>
    </r>
  </si>
  <si>
    <t>General sensitizations to beneficiaries on  covid preventive measures adherence amongst beneficiaries have been done, and also reforestation has been promoted a lot during the reporting period. Each  beneficiary of the irrigation scheme is also planting a minimum of 20 trees at homestead of which 10 are for fruits</t>
  </si>
  <si>
    <t>Alter the land cover of forests (loss of trees and vegetation) on a less than 1ha land, Loss of natural habitats of insects</t>
  </si>
  <si>
    <t>Planting trees (Surrounding the center)</t>
  </si>
  <si>
    <t xml:space="preserve">Conduct sensitization meetings </t>
  </si>
  <si>
    <t>No of meetings conducted</t>
  </si>
  <si>
    <t>Procure and Distribute First Aid Kits</t>
  </si>
  <si>
    <t>No of Kits Procured and No of cases registered</t>
  </si>
  <si>
    <t>Loss of soil/ siltation</t>
  </si>
  <si>
    <t>Promote good farming practices</t>
  </si>
  <si>
    <t>No of hectares under soil and water conservation</t>
  </si>
  <si>
    <r>
      <rPr>
        <b/>
        <sz val="10"/>
        <rFont val="Calibri"/>
        <family val="2"/>
        <scheme val="minor"/>
      </rPr>
      <t>USP 3:</t>
    </r>
    <r>
      <rPr>
        <b/>
        <i/>
        <sz val="10"/>
        <rFont val="Calibri"/>
        <family val="2"/>
        <scheme val="minor"/>
      </rPr>
      <t xml:space="preserve"> [M'mangeni Nursery and Woodlot establishment]:  </t>
    </r>
    <r>
      <rPr>
        <sz val="10"/>
        <rFont val="Calibri"/>
        <family val="2"/>
        <scheme val="minor"/>
      </rPr>
      <t xml:space="preserve">The screening was conducted in  Balaka district, TA  Nsamala, Mpilisi EPA,  
GVH :                    Chiendausiku             </t>
    </r>
  </si>
  <si>
    <t xml:space="preserve">Yes, sensitization of farmer groups involved in afforestation continued during the reporting period, focusing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and gender equality in project participation .  During the reporting period, adequate awareness was also made to the project beneficiaries on use of the  complaints redress mechanism </t>
  </si>
  <si>
    <t>Loss of vegetative cover ( Trees)</t>
  </si>
  <si>
    <t>Tree planting</t>
  </si>
  <si>
    <t>No of trees planted</t>
  </si>
  <si>
    <t>Spread of  HIV/AIDS and STIs</t>
  </si>
  <si>
    <t>-Conduct sensitization meetings on the dangers of unprotected sex</t>
  </si>
  <si>
    <t xml:space="preserve">No of meetings conducted </t>
  </si>
  <si>
    <t>-Linking beneficiaries to the nearest Health Centre/Distribution of condoms</t>
  </si>
  <si>
    <t>Spread of Covid-19</t>
  </si>
  <si>
    <t>medium</t>
  </si>
  <si>
    <t>-Conduct sensitization meetings.</t>
  </si>
  <si>
    <t>No. of sensitization meetings conducted</t>
  </si>
  <si>
    <t>Procure and distribute masks</t>
  </si>
  <si>
    <t>handwashing/sanitary facility (Basin, Pail, soap)</t>
  </si>
  <si>
    <t xml:space="preserve"> handwashing facilities distributed</t>
  </si>
  <si>
    <t>Increased conflicts over land</t>
  </si>
  <si>
    <t>Conduct sensitization meetings on the need to give land voluntarily and have the Land acquisition forms</t>
  </si>
  <si>
    <t>No of meetings &amp; acquisition forms signed</t>
  </si>
  <si>
    <t>Disruption of marriages</t>
  </si>
  <si>
    <t>Conduct sensitization meetings on the dangers of sexual relationships</t>
  </si>
  <si>
    <t>No of meetings conducted  and No of cases</t>
  </si>
  <si>
    <r>
      <rPr>
        <b/>
        <sz val="10"/>
        <rFont val="Calibri"/>
        <family val="2"/>
        <scheme val="minor"/>
      </rPr>
      <t>USP 4:</t>
    </r>
    <r>
      <rPr>
        <b/>
        <i/>
        <sz val="10"/>
        <rFont val="Calibri"/>
        <family val="2"/>
        <scheme val="minor"/>
      </rPr>
      <t xml:space="preserve"> [Kapasule Nursery and Woodlot establishment]:  </t>
    </r>
    <r>
      <rPr>
        <sz val="10"/>
        <rFont val="Calibri"/>
        <family val="2"/>
        <scheme val="minor"/>
      </rPr>
      <t>The screening was conducted in  Balaka district, TA Nsamala, Mpilisi EPA, GVH Mackenzie</t>
    </r>
  </si>
  <si>
    <t>No. of condoms distributed</t>
  </si>
  <si>
    <t>Procure and distribute condoms</t>
  </si>
  <si>
    <t>No of condoms</t>
  </si>
  <si>
    <t>Distribute handwashing/sanitary facility (Basin, Pail, soap)</t>
  </si>
  <si>
    <t>Number of handwashing facilities distributed</t>
  </si>
  <si>
    <t>No of meetings, acquisition forms signed and No of cases</t>
  </si>
  <si>
    <r>
      <rPr>
        <b/>
        <sz val="10"/>
        <rFont val="Calibri"/>
        <family val="2"/>
        <scheme val="minor"/>
      </rPr>
      <t>USP 5:</t>
    </r>
    <r>
      <rPr>
        <b/>
        <i/>
        <sz val="10"/>
        <rFont val="Calibri"/>
        <family val="2"/>
        <scheme val="minor"/>
      </rPr>
      <t xml:space="preserve"> [Chamba Nursery and Woodlot establishment]:  </t>
    </r>
    <r>
      <rPr>
        <sz val="10"/>
        <rFont val="Calibri"/>
        <family val="2"/>
        <scheme val="minor"/>
      </rPr>
      <t>The screening was conducted in  Balaka district, TA Toleza, Bazale EPA, GVH Chimkwita</t>
    </r>
  </si>
  <si>
    <t>Spread of HIV/AIDS and STIs</t>
  </si>
  <si>
    <t>USP 6: [Chisawasawa Nursery and Woodlot establishment]:  The screening was conducted in  Balaka district, TA Nsamala, Mpilisi EPA, GVH Disi</t>
  </si>
  <si>
    <t>low</t>
  </si>
  <si>
    <t>Spread of HIV/AIDS and STIs, Covid-19, Waterborne diseases</t>
  </si>
  <si>
    <t>-Linking beneficiaries to the nearest Health Centre</t>
  </si>
  <si>
    <r>
      <rPr>
        <b/>
        <sz val="10"/>
        <rFont val="Calibri"/>
        <family val="2"/>
        <scheme val="minor"/>
      </rPr>
      <t>USP 7:</t>
    </r>
    <r>
      <rPr>
        <b/>
        <i/>
        <sz val="10"/>
        <rFont val="Calibri"/>
        <family val="2"/>
        <scheme val="minor"/>
      </rPr>
      <t xml:space="preserve"> [Matola Nursery and Woodlot establishment]:  </t>
    </r>
    <r>
      <rPr>
        <sz val="10"/>
        <rFont val="Calibri"/>
        <family val="2"/>
        <scheme val="minor"/>
      </rPr>
      <t>The screening was conducted in  Balaka district, TA Matola, Bazale EPA, GVH Matola</t>
    </r>
  </si>
  <si>
    <t xml:space="preserve">Yes, sensitization of farmer groups involved in afforestation continued during the reporting period, focusing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and gender equality in project participation .  During the reporting period, adequate awareness was also made to the project beneficiaries on use of the  complaints redress mechanism. </t>
  </si>
  <si>
    <t>Medium</t>
  </si>
  <si>
    <t>Spread of HIV/AIDS and STIs, Covid-19</t>
  </si>
  <si>
    <t xml:space="preserve">USP 8: [Mchilakwenda Nursery and Woodlot establishment]:  The screening was conducted in  Balaka district, TA Matola, Bazale EPA, GVH Mchilakwenda </t>
  </si>
  <si>
    <r>
      <rPr>
        <b/>
        <sz val="10"/>
        <rFont val="Calibri"/>
        <family val="2"/>
        <scheme val="minor"/>
      </rPr>
      <t>USP 9:</t>
    </r>
    <r>
      <rPr>
        <b/>
        <i/>
        <sz val="10"/>
        <rFont val="Calibri"/>
        <family val="2"/>
        <scheme val="minor"/>
      </rPr>
      <t xml:space="preserve"> [Mikaele Nursery and Woodlot establishment]:  </t>
    </r>
    <r>
      <rPr>
        <sz val="10"/>
        <rFont val="Calibri"/>
        <family val="2"/>
        <scheme val="minor"/>
      </rPr>
      <t>The screening was conducted in  Balaka district, TA Nsamala, Mpilisi EPA, GVH Chilumba</t>
    </r>
  </si>
  <si>
    <t>-Distribution of condoms</t>
  </si>
  <si>
    <t>No of meeting, acquisition forms signed, No of cases</t>
  </si>
  <si>
    <t>USP 10: [Mpinga Nursery and Woodlot establishment]:  The screening was conducted in  Balaka district, TA Nsamala, Mpilisi EPA, GVH Kampeni</t>
  </si>
  <si>
    <t>Loss of vegetative cover ( Trees) during nursery establishment</t>
  </si>
  <si>
    <t>USP 11: [Kalembera Nursery and Woodlot establishment]:  The screening was conducted in  Balaka district, TA Matola, Bazale EPA, GVH Tembo</t>
  </si>
  <si>
    <t>Loss of vegetative cover ( Trees) on a land less the 1ha during nursery establishment</t>
  </si>
  <si>
    <t>- (i) Conduct sensitization meetings on the dangers of unprotected sex</t>
  </si>
  <si>
    <t>- (ii) Linking beneficiaries to the nearest Health Centre/Distribution of condoms</t>
  </si>
  <si>
    <r>
      <rPr>
        <b/>
        <sz val="10"/>
        <rFont val="Calibri"/>
        <family val="2"/>
        <scheme val="minor"/>
      </rPr>
      <t>USP 12:</t>
    </r>
    <r>
      <rPr>
        <b/>
        <i/>
        <sz val="10"/>
        <rFont val="Calibri"/>
        <family val="2"/>
        <scheme val="minor"/>
      </rPr>
      <t xml:space="preserve"> [Mgumbala Afforestation :  </t>
    </r>
    <r>
      <rPr>
        <sz val="10"/>
        <rFont val="Calibri"/>
        <family val="2"/>
        <scheme val="minor"/>
      </rPr>
      <t xml:space="preserve">The screening was conducted in  Balaka district, TA Nkaya, Utale EPA, GVH Nkaya 1 </t>
    </r>
  </si>
  <si>
    <t>loss of trees and vegetation on a less than 1ha land, Loss of natural habitats of insects during nursery establishment</t>
  </si>
  <si>
    <t>Planting trees</t>
  </si>
  <si>
    <t>Spread of diseases or introduction of new diseases</t>
  </si>
  <si>
    <r>
      <rPr>
        <b/>
        <sz val="10"/>
        <rFont val="Calibri"/>
        <family val="2"/>
        <scheme val="minor"/>
      </rPr>
      <t>USP 13:</t>
    </r>
    <r>
      <rPr>
        <b/>
        <i/>
        <sz val="10"/>
        <rFont val="Calibri"/>
        <family val="2"/>
        <scheme val="minor"/>
      </rPr>
      <t xml:space="preserve"> [Kayamba Afforestation]:  </t>
    </r>
    <r>
      <rPr>
        <sz val="10"/>
        <rFont val="Calibri"/>
        <family val="2"/>
        <scheme val="minor"/>
      </rPr>
      <t xml:space="preserve">The screening was conducted in  Balaka district, TA Nkaya, Utale EPA, GVH Mgomwa </t>
    </r>
  </si>
  <si>
    <t>Poor waste disposal i.e. polythene tubes</t>
  </si>
  <si>
    <t>Conduct sensitizations on proper waste disposal, reuse of polythene tubes</t>
  </si>
  <si>
    <t>No of sensitization sessions, number of farmer groups reached and number of farmer groups reusing polythene tube</t>
  </si>
  <si>
    <t xml:space="preserve">Spread of diseases or new introduction of diseases (Covid-19, </t>
  </si>
  <si>
    <t xml:space="preserve">Conduct awareness meetings </t>
  </si>
  <si>
    <t xml:space="preserve">No of meetings </t>
  </si>
  <si>
    <r>
      <rPr>
        <b/>
        <sz val="10"/>
        <rFont val="Calibri"/>
        <family val="2"/>
        <scheme val="minor"/>
      </rPr>
      <t>USP 14:</t>
    </r>
    <r>
      <rPr>
        <b/>
        <i/>
        <sz val="10"/>
        <rFont val="Calibri"/>
        <family val="2"/>
        <scheme val="minor"/>
      </rPr>
      <t xml:space="preserve"> [Meleka Afforestation]:  </t>
    </r>
    <r>
      <rPr>
        <sz val="10"/>
        <rFont val="Calibri"/>
        <family val="2"/>
        <scheme val="minor"/>
      </rPr>
      <t>The screening was conducted in  Balaka district, TA Chakanza, Utale EPA, GVH Chakanza</t>
    </r>
  </si>
  <si>
    <t>Spread of diseases or introduction of new diseases (Covid-19, HIV/AIDS)</t>
  </si>
  <si>
    <r>
      <rPr>
        <b/>
        <sz val="10"/>
        <rFont val="Calibri"/>
        <family val="2"/>
        <scheme val="minor"/>
      </rPr>
      <t>USP 15:</t>
    </r>
    <r>
      <rPr>
        <b/>
        <i/>
        <sz val="10"/>
        <rFont val="Calibri"/>
        <family val="2"/>
        <scheme val="minor"/>
      </rPr>
      <t xml:space="preserve"> [Jingasiya Afforestation   </t>
    </r>
    <r>
      <rPr>
        <sz val="10"/>
        <rFont val="Calibri"/>
        <family val="2"/>
        <scheme val="minor"/>
      </rPr>
      <t>The screening was conducted in  Balaka district, TA khwalala, Utale EPA, GVH Khwalala</t>
    </r>
  </si>
  <si>
    <t>Yes, sensitization of farmer groups involved in afforestation continued during the reporting period, focusing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and gender equality in project participation .  During the reporting period, adequate awareness was also made to the project beneficiaries on use of the  complaints redress mechanism.</t>
  </si>
  <si>
    <t>Conduct sensitization meetings on the diseases</t>
  </si>
  <si>
    <t xml:space="preserve">USP 16: [Maliwata Afforestation]   The screening was conducted in  Balaka district, TA Sawali, Bazale EPA, GVH Maliwata </t>
  </si>
  <si>
    <t>Provide handwashing facilities</t>
  </si>
  <si>
    <t>No of facilities provided</t>
  </si>
  <si>
    <t>USP 17: [Mmanga Afforestation] :  The screening was conducted in  Balaka district, TA Sawali, Bazale EPA, GVH Sawali</t>
  </si>
  <si>
    <t>Spread of diseases or introduction of new diseases including HIV/AIDS,TB</t>
  </si>
  <si>
    <t xml:space="preserve">-Procure and distribute of condoms </t>
  </si>
  <si>
    <t>USP 18: [Misowa Afforestation   The screening was conducted in  Balaka district, TA Amidu, Ulongwe EPA, GVH Misowa</t>
  </si>
  <si>
    <t>Planting trees where some have been cut</t>
  </si>
  <si>
    <t>No of seedlings out planted</t>
  </si>
  <si>
    <t>Use of tree branches or thinned sprouts when constructing fences or marking planting stations</t>
  </si>
  <si>
    <t>Sensitization meetings</t>
  </si>
  <si>
    <r>
      <rPr>
        <b/>
        <sz val="10"/>
        <rFont val="Calibri"/>
        <family val="2"/>
        <scheme val="minor"/>
      </rPr>
      <t>USP 19:</t>
    </r>
    <r>
      <rPr>
        <b/>
        <i/>
        <sz val="10"/>
        <rFont val="Calibri"/>
        <family val="2"/>
        <scheme val="minor"/>
      </rPr>
      <t xml:space="preserve"> [Mkwekwere Afforestation   </t>
    </r>
    <r>
      <rPr>
        <sz val="10"/>
        <rFont val="Calibri"/>
        <family val="2"/>
        <scheme val="minor"/>
      </rPr>
      <t>The screening was conducted in  Balaka district, TAAmidu, Ulongwe EPA, GVH Mkwekwere</t>
    </r>
  </si>
  <si>
    <r>
      <rPr>
        <b/>
        <sz val="10"/>
        <rFont val="Calibri"/>
        <family val="2"/>
        <scheme val="minor"/>
      </rPr>
      <t>USP 20:</t>
    </r>
    <r>
      <rPr>
        <b/>
        <i/>
        <sz val="10"/>
        <rFont val="Calibri"/>
        <family val="2"/>
        <scheme val="minor"/>
      </rPr>
      <t xml:space="preserve"> [Zilipaiwo Afforestation   </t>
    </r>
    <r>
      <rPr>
        <sz val="10"/>
        <rFont val="Calibri"/>
        <family val="2"/>
        <scheme val="minor"/>
      </rPr>
      <t>The screening was conducted in  Balaka district, TA Sawali, Bazale EPA. GVH Chikalongwe</t>
    </r>
  </si>
  <si>
    <t>Spread of diseases or introduction of new diseases including cholera, HIV/AIDS, TB</t>
  </si>
  <si>
    <t>Procure and distribute</t>
  </si>
  <si>
    <r>
      <rPr>
        <b/>
        <sz val="10"/>
        <rFont val="Calibri"/>
        <family val="2"/>
        <scheme val="minor"/>
      </rPr>
      <t>USP 21:</t>
    </r>
    <r>
      <rPr>
        <b/>
        <i/>
        <sz val="10"/>
        <rFont val="Calibri"/>
        <family val="2"/>
        <scheme val="minor"/>
      </rPr>
      <t xml:space="preserve"> [Pilitu Afforestation   </t>
    </r>
    <r>
      <rPr>
        <sz val="10"/>
        <rFont val="Calibri"/>
        <family val="2"/>
        <scheme val="minor"/>
      </rPr>
      <t>The screening was conducted in  Balaka district, TA Sawali, Bazale EPA, GVH Pilitu</t>
    </r>
  </si>
  <si>
    <t>Conduct awareness meetings on the importance</t>
  </si>
  <si>
    <t>Land conflicts</t>
  </si>
  <si>
    <t>Conduct sensitization meetings</t>
  </si>
  <si>
    <t>USP 22: [Mlambe Afforestation ] The screening was conducted in  Balaka district, TA Chanthuya, Rivirivi EPA, GVH Siliya</t>
  </si>
  <si>
    <t>Spread of diseases or introduction of new diseases (HIV/AIDS, Covid-19)</t>
  </si>
  <si>
    <r>
      <rPr>
        <b/>
        <sz val="10"/>
        <rFont val="Calibri"/>
        <family val="2"/>
        <scheme val="minor"/>
      </rPr>
      <t>USP 23 [Tithandizane A</t>
    </r>
    <r>
      <rPr>
        <b/>
        <i/>
        <sz val="10"/>
        <rFont val="Calibri"/>
        <family val="2"/>
        <scheme val="minor"/>
      </rPr>
      <t xml:space="preserve">fforestation ] </t>
    </r>
    <r>
      <rPr>
        <sz val="10"/>
        <rFont val="Calibri"/>
        <family val="2"/>
        <scheme val="minor"/>
      </rPr>
      <t>The screening was conducted in  Balaka district, TA Chanthuya, Rivirivi EPA, GVH Chimpakati</t>
    </r>
  </si>
  <si>
    <t>Spread of diseases or introduction of new diseases (TB, HIV/AIDS)</t>
  </si>
  <si>
    <t xml:space="preserve">-No of meetings </t>
  </si>
  <si>
    <t>USP 24 [Kachingwefafforestationa ] The screening was conducted in  Balaka district, TA Chanthuya, Rivirivi EPA, GVH Chimpakati</t>
  </si>
  <si>
    <t>Proposed Mitigation/enhancement  Measures</t>
  </si>
  <si>
    <t>Number of items distributed</t>
  </si>
  <si>
    <t>Number of meetings conducted</t>
  </si>
  <si>
    <t>Number of condoms distributed</t>
  </si>
  <si>
    <t>USP 25[Talandira/Sakaiko Afforestation ] The screening was conducted in  Balaka district, TA Nsamala, mpilisi EPA,  GVH Nsamala</t>
  </si>
  <si>
    <t>Yes, Farmer groups involved in afforestation have been sensitized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and gender equality in project participation .  During the reporting period a complaints redress mechanism has been developed and the associated manual. sensitization of the project beneficiaries on the GRM are continuous.</t>
  </si>
  <si>
    <t>USP 26[Thamanda Afforestation ] The screening was conducted in  Balaka district, TA Chanthunya, Rivirivi EPA, GVH Maitoni</t>
  </si>
  <si>
    <t xml:space="preserve">Conduct sensitization meetings on the expected behavior from the beneficiaries as well as guidelines of the project </t>
  </si>
  <si>
    <t>USP 27 [Manjanja Afforestation ] The screening was conducted in  Balaka district, TA Chanthunya, Rivirivi EPA, GVH Manjanja</t>
  </si>
  <si>
    <r>
      <rPr>
        <b/>
        <sz val="10"/>
        <rFont val="Calibri"/>
        <family val="2"/>
        <scheme val="minor"/>
      </rPr>
      <t xml:space="preserve">USP 28 [Mulunguzi </t>
    </r>
    <r>
      <rPr>
        <b/>
        <i/>
        <sz val="10"/>
        <rFont val="Calibri"/>
        <family val="2"/>
        <scheme val="minor"/>
      </rPr>
      <t xml:space="preserve">Afforestation ] </t>
    </r>
    <r>
      <rPr>
        <sz val="10"/>
        <rFont val="Calibri"/>
        <family val="2"/>
        <scheme val="minor"/>
      </rPr>
      <t>The screening was conducted in  Balaka district, TA Chanthunya, Rivirivi EPA, GVH Chimpakati-Chanza</t>
    </r>
  </si>
  <si>
    <t xml:space="preserve">Spread of diseases or introduction of new diseases </t>
  </si>
  <si>
    <t>No  of condoms distributed</t>
  </si>
  <si>
    <t>Procure and distribute Masks</t>
  </si>
  <si>
    <t>USP 29[Msechero Afforestation ] The screening was conducted in  Balaka district, TA Amidu, Ulongwe EPA, GVH Msechero</t>
  </si>
  <si>
    <r>
      <rPr>
        <b/>
        <sz val="10"/>
        <rFont val="Calibri"/>
        <family val="2"/>
        <scheme val="minor"/>
      </rPr>
      <t xml:space="preserve">USP 30 [Mkanongwa </t>
    </r>
    <r>
      <rPr>
        <b/>
        <i/>
        <sz val="10"/>
        <rFont val="Calibri"/>
        <family val="2"/>
        <scheme val="minor"/>
      </rPr>
      <t xml:space="preserve">Afforestation ] </t>
    </r>
    <r>
      <rPr>
        <sz val="10"/>
        <rFont val="Calibri"/>
        <family val="2"/>
        <scheme val="minor"/>
      </rPr>
      <t>The screening was conducted in  Balaka district, TA Amidu, Ulongwe EPA, GVH Chipyali</t>
    </r>
  </si>
  <si>
    <r>
      <rPr>
        <b/>
        <sz val="10"/>
        <rFont val="Calibri"/>
        <family val="2"/>
        <scheme val="minor"/>
      </rPr>
      <t>USP 31 [Namaya</t>
    </r>
    <r>
      <rPr>
        <b/>
        <i/>
        <sz val="10"/>
        <rFont val="Calibri"/>
        <family val="2"/>
        <scheme val="minor"/>
      </rPr>
      <t xml:space="preserve">Afforestationa ] </t>
    </r>
    <r>
      <rPr>
        <sz val="10"/>
        <rFont val="Calibri"/>
        <family val="2"/>
        <scheme val="minor"/>
      </rPr>
      <t>The screening was conducted in  Balaka district, TA Amidu, Ulongwe EPA, GVH Namaya</t>
    </r>
  </si>
  <si>
    <t xml:space="preserve">Yes, sensitisation of farmer groups involved in afforestation continued during the reporting period, focusing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and gender equality in project participation .  During the reporting period, adequate awareness was also made to the project beneficiaries on use of the  complaints redress mechanism </t>
  </si>
  <si>
    <t>Planting 10 trees where one has been cut</t>
  </si>
  <si>
    <t>Spread of diseases or introduce new diseases (HIV/AIDS, Waterborne diseases)</t>
  </si>
  <si>
    <t>-Conduct sensitization meetings on diseases transmission and preventive measures</t>
  </si>
  <si>
    <t>No. of meetings conducted</t>
  </si>
  <si>
    <t>Increased incidences of open  defecation</t>
  </si>
  <si>
    <t>Construction of pit latrines</t>
  </si>
  <si>
    <t>No. of pit latrines constructed</t>
  </si>
  <si>
    <r>
      <rPr>
        <b/>
        <sz val="10"/>
        <rFont val="Calibri"/>
        <family val="2"/>
        <scheme val="minor"/>
      </rPr>
      <t>USP 32 [Namonde</t>
    </r>
    <r>
      <rPr>
        <b/>
        <i/>
        <sz val="10"/>
        <rFont val="Calibri"/>
        <family val="2"/>
        <scheme val="minor"/>
      </rPr>
      <t xml:space="preserve">Afforestationa ] </t>
    </r>
    <r>
      <rPr>
        <sz val="10"/>
        <rFont val="Calibri"/>
        <family val="2"/>
        <scheme val="minor"/>
      </rPr>
      <t>The screening was conducted in  Balaka district, TA Amidu, Ulongwe EPA, GVH Namonde</t>
    </r>
  </si>
  <si>
    <t>ZOMBA DISTRICT</t>
  </si>
  <si>
    <r>
      <t>USP 1:</t>
    </r>
    <r>
      <rPr>
        <b/>
        <i/>
        <sz val="10"/>
        <rFont val="Calibri"/>
        <family val="2"/>
        <scheme val="minor"/>
      </rPr>
      <t xml:space="preserve"> Chakalamba Afforestation   Subproject in Traditional Authority Nkagula]: </t>
    </r>
    <r>
      <rPr>
        <b/>
        <sz val="10"/>
        <rFont val="Calibri"/>
        <family val="2"/>
        <scheme val="minor"/>
      </rPr>
      <t xml:space="preserve"> </t>
    </r>
  </si>
  <si>
    <t>Yes, Farmer groups involved in afforestation have been sensitized on proper handling of polythene tubes  and re-using of the same where possible.  Covid preventive measures sensitizations have continuously been done in the project impact areas and during each farmer engagement, the measures have been adhered to. sensitizations on gender based violence and gender balance in leadersip positions have also been done.</t>
  </si>
  <si>
    <t>Poor disposal of polythene tubes</t>
  </si>
  <si>
    <t xml:space="preserve">Yes. The Zomba District Environmental Sub-committee  was consulted as well as the  communities </t>
  </si>
  <si>
    <t>re-using  the polythene tubes after planting the seedlings</t>
  </si>
  <si>
    <t>Number of polythene tubes collected and re-used</t>
  </si>
  <si>
    <t>Inadequate community participation on the project</t>
  </si>
  <si>
    <t>Conduct sensitization meetings to categories of group in the community</t>
  </si>
  <si>
    <t>Number of targeted groups sensitized</t>
  </si>
  <si>
    <t>Spread of COVID-19</t>
  </si>
  <si>
    <t>following covid-19 prevention measures as set by Ministry of Health</t>
  </si>
  <si>
    <t xml:space="preserve">No of project beneficiaries  following covid-19 prevention measures </t>
  </si>
  <si>
    <r>
      <t>USP 2:</t>
    </r>
    <r>
      <rPr>
        <b/>
        <i/>
        <sz val="10"/>
        <rFont val="Calibri"/>
        <family val="2"/>
        <scheme val="minor"/>
      </rPr>
      <t xml:space="preserve"> [Mgwalangwa Afforestation Subproject in Traditional Authority Nkagula]:  </t>
    </r>
  </si>
  <si>
    <t>Increased cases of gender based violence</t>
  </si>
  <si>
    <t>Conduct Sensitization and capacity building meetings on gender based violence</t>
  </si>
  <si>
    <t>Number of farmers trained and Number of Cases Recorded and resolved</t>
  </si>
  <si>
    <t>No of people following covid-19 prevention measures</t>
  </si>
  <si>
    <r>
      <t>USP 3:</t>
    </r>
    <r>
      <rPr>
        <b/>
        <i/>
        <sz val="10"/>
        <rFont val="Calibri"/>
        <family val="2"/>
        <scheme val="minor"/>
      </rPr>
      <t xml:space="preserve"> [Chidule Afforestation Subproject in Traditional Authority Nkagula]:  </t>
    </r>
  </si>
  <si>
    <t>Spread of  HIV and STIs</t>
  </si>
  <si>
    <t>Sensitize community on HIV &amp; AIDS</t>
  </si>
  <si>
    <t>Number of people sensitized</t>
  </si>
  <si>
    <r>
      <t>USP 4:</t>
    </r>
    <r>
      <rPr>
        <b/>
        <i/>
        <sz val="10"/>
        <rFont val="Calibri"/>
        <family val="2"/>
        <scheme val="minor"/>
      </rPr>
      <t xml:space="preserve"> [Staubi Afforestation Subproject in Traditional Authority Nkagula]:  </t>
    </r>
  </si>
  <si>
    <t>Yes, sensitisation of farmer groups involved in afforestation continued during the reporting period, focusing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and gender equality in project participation .  During the reporting period, adequate awareness was also made to the project beneficiaries on use of the  complaints redress mechanism .</t>
  </si>
  <si>
    <r>
      <t>USP 5:</t>
    </r>
    <r>
      <rPr>
        <b/>
        <i/>
        <sz val="10"/>
        <rFont val="Calibri"/>
        <family val="2"/>
        <scheme val="minor"/>
      </rPr>
      <t xml:space="preserve"> [Chilimani Afforestation Subproject in Traditional Authority Nkagula]:  </t>
    </r>
  </si>
  <si>
    <t>Relevant stakeholders feeling not consulted</t>
  </si>
  <si>
    <t>Conduct sensitization meetings involving all categories of people</t>
  </si>
  <si>
    <t>Number of stakeholders sensitized</t>
  </si>
  <si>
    <r>
      <t>USP 6:</t>
    </r>
    <r>
      <rPr>
        <b/>
        <i/>
        <sz val="10"/>
        <rFont val="Calibri"/>
        <family val="2"/>
        <scheme val="minor"/>
      </rPr>
      <t xml:space="preserve"> [Bonnongwe Afforestation Subproject in Traditional Authority Nkagula]:  </t>
    </r>
  </si>
  <si>
    <r>
      <t>USP 7:</t>
    </r>
    <r>
      <rPr>
        <b/>
        <i/>
        <sz val="10"/>
        <rFont val="Calibri"/>
        <family val="2"/>
        <scheme val="minor"/>
      </rPr>
      <t xml:space="preserve"> [Mkwezaziyo Afforestation Subproject in Traditional Authority Nkagula]  </t>
    </r>
  </si>
  <si>
    <r>
      <t>USP 8:</t>
    </r>
    <r>
      <rPr>
        <b/>
        <i/>
        <sz val="10"/>
        <rFont val="Calibri"/>
        <family val="2"/>
        <scheme val="minor"/>
      </rPr>
      <t xml:space="preserve"> [Disi Afforestation Subproject in Traditional Authority Nkagula] </t>
    </r>
  </si>
  <si>
    <t>Putting hand washing  station in place</t>
  </si>
  <si>
    <t>Number of handwashing station established</t>
  </si>
  <si>
    <r>
      <t>USP 9:</t>
    </r>
    <r>
      <rPr>
        <b/>
        <i/>
        <sz val="10"/>
        <rFont val="Calibri"/>
        <family val="2"/>
        <scheme val="minor"/>
      </rPr>
      <t xml:space="preserve"> [Mphatsa Afforestation Subproject in Traditional Authority Nkagula]  </t>
    </r>
  </si>
  <si>
    <t xml:space="preserve">Provision and use of hand washing items </t>
  </si>
  <si>
    <t>Number of Hand washing station in place</t>
  </si>
  <si>
    <t>Using masks to prevent the spread of COVID-19</t>
  </si>
  <si>
    <t>Number of people using face masks</t>
  </si>
  <si>
    <r>
      <t xml:space="preserve">USP 10: </t>
    </r>
    <r>
      <rPr>
        <b/>
        <i/>
        <sz val="10"/>
        <rFont val="Calibri"/>
        <family val="2"/>
        <scheme val="minor"/>
      </rPr>
      <t>[Khanda Afforestation Subproject in Traditional Authority Nkagula]</t>
    </r>
  </si>
  <si>
    <t>Poor disposal of polythene tubes after outplanting seedlings</t>
  </si>
  <si>
    <t>Number of people following covid-19 prevention measures</t>
  </si>
  <si>
    <r>
      <t>USP 11:</t>
    </r>
    <r>
      <rPr>
        <b/>
        <i/>
        <sz val="10"/>
        <rFont val="Calibri"/>
        <family val="2"/>
        <scheme val="minor"/>
      </rPr>
      <t xml:space="preserve"> [khewa Afforestation Subproject in Traditional Authority Ngwelero]:  </t>
    </r>
  </si>
  <si>
    <r>
      <t>USP 12:</t>
    </r>
    <r>
      <rPr>
        <b/>
        <i/>
        <sz val="10"/>
        <rFont val="Calibri"/>
        <family val="2"/>
        <scheme val="minor"/>
      </rPr>
      <t xml:space="preserve"> [Maliko Afforestation Subproject in Traditional Authority Ngwelero]</t>
    </r>
  </si>
  <si>
    <r>
      <t>USP 13:</t>
    </r>
    <r>
      <rPr>
        <b/>
        <i/>
        <sz val="10"/>
        <rFont val="Calibri"/>
        <family val="2"/>
        <scheme val="minor"/>
      </rPr>
      <t xml:space="preserve"> [Kadyampakani Afforestation Subproject in Traditional Authority Ngwelero]</t>
    </r>
  </si>
  <si>
    <t>No of Hand washing station in place</t>
  </si>
  <si>
    <t>provision of face  masks to prevent the spread of COVID-19</t>
  </si>
  <si>
    <t>No of people putting on face masks</t>
  </si>
  <si>
    <r>
      <t>USP 14:</t>
    </r>
    <r>
      <rPr>
        <b/>
        <i/>
        <sz val="10"/>
        <rFont val="Calibri"/>
        <family val="2"/>
        <scheme val="minor"/>
      </rPr>
      <t xml:space="preserve"> [Jumbe 1 Afforestation Subproject in Traditional Authority Ngwelero]</t>
    </r>
  </si>
  <si>
    <r>
      <t>USP 15:</t>
    </r>
    <r>
      <rPr>
        <b/>
        <i/>
        <sz val="10"/>
        <rFont val="Calibri"/>
        <family val="2"/>
        <scheme val="minor"/>
      </rPr>
      <t xml:space="preserve"> [Bille 1 Afforestation Subproject in Traditional Authority Ngwelero]</t>
    </r>
  </si>
  <si>
    <r>
      <t>USP 16:</t>
    </r>
    <r>
      <rPr>
        <b/>
        <i/>
        <sz val="10"/>
        <rFont val="Calibri"/>
        <family val="2"/>
        <scheme val="minor"/>
      </rPr>
      <t xml:space="preserve"> [Nanyole Afforestation Subproject in Traditional Authority Ngwelero]</t>
    </r>
  </si>
  <si>
    <r>
      <t>USP 17:</t>
    </r>
    <r>
      <rPr>
        <b/>
        <i/>
        <sz val="10"/>
        <rFont val="Calibri"/>
        <family val="2"/>
        <scheme val="minor"/>
      </rPr>
      <t xml:space="preserve"> [Ndechere Afforestation Subproject in Traditional Authority Ntholowa]  </t>
    </r>
  </si>
  <si>
    <r>
      <t>USP 18:</t>
    </r>
    <r>
      <rPr>
        <b/>
        <i/>
        <sz val="10"/>
        <rFont val="Calibri"/>
        <family val="2"/>
        <scheme val="minor"/>
      </rPr>
      <t xml:space="preserve"> [Ndalama Afforestation Subproject in Traditional Authority Ntholowa]  </t>
    </r>
  </si>
  <si>
    <t>Project being controlled by a subset of a group- monopolised</t>
  </si>
  <si>
    <t>Conduct Sensitization meetings with all groups of people</t>
  </si>
  <si>
    <t>Number of meetinga conducted</t>
  </si>
  <si>
    <r>
      <t>USP 19</t>
    </r>
    <r>
      <rPr>
        <b/>
        <i/>
        <sz val="10"/>
        <rFont val="Calibri"/>
        <family val="2"/>
        <scheme val="minor"/>
      </rPr>
      <t xml:space="preserve"> [Jiya Afforestation Subproject in Traditional Authority Ntholowa]  </t>
    </r>
  </si>
  <si>
    <r>
      <t>USP 20:</t>
    </r>
    <r>
      <rPr>
        <b/>
        <i/>
        <sz val="10"/>
        <rFont val="Calibri"/>
        <family val="2"/>
        <scheme val="minor"/>
      </rPr>
      <t xml:space="preserve"> [Saiti Afforestation Subproject in Traditional Authority Ntholowa]  </t>
    </r>
  </si>
  <si>
    <t>Stakeholders feel that they have not been consulted</t>
  </si>
  <si>
    <r>
      <t>USP 21</t>
    </r>
    <r>
      <rPr>
        <b/>
        <i/>
        <sz val="10"/>
        <rFont val="Calibri"/>
        <family val="2"/>
        <scheme val="minor"/>
      </rPr>
      <t xml:space="preserve"> [Taombe Afforestation Subproject in Traditional Authority Ntholowa]  </t>
    </r>
  </si>
  <si>
    <r>
      <t>USP 22</t>
    </r>
    <r>
      <rPr>
        <b/>
        <i/>
        <sz val="10"/>
        <rFont val="Calibri"/>
        <family val="2"/>
        <scheme val="minor"/>
      </rPr>
      <t xml:space="preserve"> [Machiringa Afforestation Subproject in Traditional Authority Ntholowa]  </t>
    </r>
  </si>
  <si>
    <t xml:space="preserve">Yes, sensitisation of farmer groups involved in afforestation continued during the reporting period, focusing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and gender equality in project participation .  During the reporting period, adequate awareness was also made to the project beneficiaries on use of the  complaints redress mechanism . </t>
  </si>
  <si>
    <r>
      <t>USP 23:</t>
    </r>
    <r>
      <rPr>
        <b/>
        <i/>
        <sz val="10"/>
        <rFont val="Calibri"/>
        <family val="2"/>
        <scheme val="minor"/>
      </rPr>
      <t xml:space="preserve"> [Solobala Afforestation Subproject in Traditional Authority Ntholowa]  </t>
    </r>
  </si>
  <si>
    <r>
      <t>USP 24</t>
    </r>
    <r>
      <rPr>
        <b/>
        <i/>
        <sz val="10"/>
        <rFont val="Calibri"/>
        <family val="2"/>
        <scheme val="minor"/>
      </rPr>
      <t xml:space="preserve"> [Mapemba Afforestation Subproject in Traditional Authority Ntholowa]  </t>
    </r>
  </si>
  <si>
    <r>
      <t xml:space="preserve">USP 25: </t>
    </r>
    <r>
      <rPr>
        <b/>
        <i/>
        <sz val="10"/>
        <rFont val="Calibri"/>
        <family val="2"/>
        <scheme val="minor"/>
      </rPr>
      <t>[ Sululu Afforestation Subproject in Traditional Authority Malemia]</t>
    </r>
  </si>
  <si>
    <t>Provision of face masks to prevent the spread of COVID-19</t>
  </si>
  <si>
    <t>Number of farmers wearing face masks</t>
  </si>
  <si>
    <t>Number of handwashing facilities in place and being used</t>
  </si>
  <si>
    <r>
      <t xml:space="preserve">USP 26: </t>
    </r>
    <r>
      <rPr>
        <b/>
        <i/>
        <sz val="10"/>
        <rFont val="Calibri"/>
        <family val="2"/>
        <scheme val="minor"/>
      </rPr>
      <t>[Chipulumutso Irrigation Scheme in Traditional Authority Malemia]</t>
    </r>
  </si>
  <si>
    <t>General sensitizations to beneficiaries on  covid preventive measures adherance amongs beneficiaries have been done, and also reforestation has been prompoted a lot during the reporting period. Each  beneficiary of the irrigation scheme is also planting a minimum of 20 trees at homested of which about 10 are fruit trees</t>
  </si>
  <si>
    <t>Loss of trees to clear land for irrigation</t>
  </si>
  <si>
    <t>Panting of trees</t>
  </si>
  <si>
    <t>Number of trees planted in the catchment</t>
  </si>
  <si>
    <t>Number of farmers sensitized</t>
  </si>
  <si>
    <t>Provision and use of masks by workers and supervisors</t>
  </si>
  <si>
    <t>Number of workers and farmers wearing masks</t>
  </si>
  <si>
    <t>Awareness meeting on covid-19 preventions</t>
  </si>
  <si>
    <t>Number of farmers and workers sensitized on covid 19 preventive measures</t>
  </si>
  <si>
    <t>Adherence to land acquisition procedures</t>
  </si>
  <si>
    <t>Number of land agreement forms signed</t>
  </si>
  <si>
    <t>Use of agro-chemicals to pollute environment</t>
  </si>
  <si>
    <t>conduct farmer training on the safe use of agrochemicals and  in integrated pest management</t>
  </si>
  <si>
    <t>Number. of farmers trained</t>
  </si>
  <si>
    <t>Increased incidences of injuries to workers</t>
  </si>
  <si>
    <t>Provision of First Aid kit</t>
  </si>
  <si>
    <t>Number of fully stocked. first Aid Kit provided</t>
  </si>
  <si>
    <t>Provision of PPE</t>
  </si>
  <si>
    <t>Number of PPE provided and being used by all workers</t>
  </si>
  <si>
    <r>
      <t xml:space="preserve">USP 27: </t>
    </r>
    <r>
      <rPr>
        <b/>
        <i/>
        <sz val="10"/>
        <rFont val="Calibri"/>
        <family val="2"/>
        <scheme val="minor"/>
      </rPr>
      <t>[Chigumukile  Irrigation Scheme in Traditional Authority Malemia]</t>
    </r>
  </si>
  <si>
    <t>General sensitizations to beneficiaries on  covid preventive measures adherance amongs beneficiaries have been done, and also reforestation has been prompoted a lot during the reporting period. Each  beneficiary of the irrigation scheme is also planting a minimum of 20 trees at homestead of which 10 are fruit trees</t>
  </si>
  <si>
    <r>
      <t xml:space="preserve">USP 28: </t>
    </r>
    <r>
      <rPr>
        <b/>
        <i/>
        <sz val="10"/>
        <rFont val="Calibri"/>
        <family val="2"/>
        <scheme val="minor"/>
      </rPr>
      <t>[Tithandizane Irrigation Scheme in Traditional Authority Malemia]</t>
    </r>
  </si>
  <si>
    <t>General sensitizations to beneficiaries on  covid preventive measures adherance amongs beneficiaries have been done, and also reforestation has been prompoted a lot during the reporting period. Each  beneficiary of the irrigation scheme is also planting a minimum of 20 trees at homested of which 10 are fruit trees</t>
  </si>
  <si>
    <r>
      <t>USP 29:</t>
    </r>
    <r>
      <rPr>
        <b/>
        <i/>
        <sz val="10"/>
        <rFont val="Calibri"/>
        <family val="2"/>
        <scheme val="minor"/>
      </rPr>
      <t xml:space="preserve"> [Nsomba Aggregation Centre in Traditional Authority Malemia]</t>
    </r>
  </si>
  <si>
    <t>Spread of HIV and STIs</t>
  </si>
  <si>
    <t>Sensitization community on HIV &amp; AIDS</t>
  </si>
  <si>
    <t>Number of people of people sensitized</t>
  </si>
  <si>
    <t>Store produce in PICS bags</t>
  </si>
  <si>
    <t>No of farmers using pics bags</t>
  </si>
  <si>
    <t xml:space="preserve">Conflict over land use  </t>
  </si>
  <si>
    <t>Signing of land agreement form/ transfer form</t>
  </si>
  <si>
    <t>Number of Land agreement forms signed</t>
  </si>
  <si>
    <t>Generation of  Solid and liquid waste</t>
  </si>
  <si>
    <t>Construction of a rubbish pit and pit latrine for biodegradable waste</t>
  </si>
  <si>
    <t>No of pits constructed</t>
  </si>
  <si>
    <t>Provision of waste bins for collection and disposal of non-biodegradable waste e.g. construction waste</t>
  </si>
  <si>
    <t>No of bins provided</t>
  </si>
  <si>
    <r>
      <t>USP 30:</t>
    </r>
    <r>
      <rPr>
        <b/>
        <i/>
        <sz val="10"/>
        <rFont val="Calibri"/>
        <family val="2"/>
        <scheme val="minor"/>
      </rPr>
      <t xml:space="preserve"> [Nthiko Afforestation Subproject in Traditional Authority Malemia]</t>
    </r>
  </si>
  <si>
    <r>
      <t>USP 31:</t>
    </r>
    <r>
      <rPr>
        <b/>
        <i/>
        <sz val="10"/>
        <rFont val="Calibri"/>
        <family val="2"/>
        <scheme val="minor"/>
      </rPr>
      <t xml:space="preserve"> [Msosa Afforestation Subproject in Traditional Authority Malemia]</t>
    </r>
  </si>
  <si>
    <r>
      <t>USP 32:</t>
    </r>
    <r>
      <rPr>
        <b/>
        <i/>
        <sz val="10"/>
        <rFont val="Calibri"/>
        <family val="2"/>
        <scheme val="minor"/>
      </rPr>
      <t xml:space="preserve"> [Malupi Afforestation Subproject in Traditional Authority Malemia]</t>
    </r>
  </si>
  <si>
    <r>
      <t>USP 33:</t>
    </r>
    <r>
      <rPr>
        <b/>
        <i/>
        <sz val="10"/>
        <rFont val="Calibri"/>
        <family val="2"/>
        <scheme val="minor"/>
      </rPr>
      <t xml:space="preserve"> [Kanyesi Afforestation Subproject in Traditional Authority Malemia]</t>
    </r>
  </si>
  <si>
    <r>
      <t>USP 34:</t>
    </r>
    <r>
      <rPr>
        <b/>
        <i/>
        <sz val="10"/>
        <rFont val="Calibri"/>
        <family val="2"/>
        <scheme val="minor"/>
      </rPr>
      <t xml:space="preserve"> [Masambuka Afforestation Subproject in Traditional Authority Malemia]</t>
    </r>
  </si>
  <si>
    <r>
      <t>USP 35:</t>
    </r>
    <r>
      <rPr>
        <b/>
        <i/>
        <sz val="10"/>
        <rFont val="Calibri"/>
        <family val="2"/>
        <scheme val="minor"/>
      </rPr>
      <t xml:space="preserve"> [Machinjili Afforestation Subproject in Traditional Authority Malemia]</t>
    </r>
  </si>
  <si>
    <r>
      <t>USP 36:</t>
    </r>
    <r>
      <rPr>
        <b/>
        <i/>
        <sz val="10"/>
        <rFont val="Calibri"/>
        <family val="2"/>
        <scheme val="minor"/>
      </rPr>
      <t xml:space="preserve"> [Mulomba Afforestation Subproject in Traditional Authority Malemia]</t>
    </r>
  </si>
  <si>
    <t xml:space="preserve">Yes, sensitisation of farmer groups involved in afforestation continued during the reporting period, focusing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and gender equality in project participation .  During the reporting period, adequate awareness was also made to the project beneficiaries on use of the  complaints redress mechanism  </t>
  </si>
  <si>
    <r>
      <t>USP 37:</t>
    </r>
    <r>
      <rPr>
        <b/>
        <i/>
        <sz val="10"/>
        <rFont val="Calibri"/>
        <family val="2"/>
        <scheme val="minor"/>
      </rPr>
      <t xml:space="preserve"> [Chitenjere Afforestation Subproject in Traditional Authority Malemia]</t>
    </r>
  </si>
  <si>
    <r>
      <t>USP 38:</t>
    </r>
    <r>
      <rPr>
        <b/>
        <i/>
        <sz val="10"/>
        <rFont val="Calibri"/>
        <family val="2"/>
        <scheme val="minor"/>
      </rPr>
      <t xml:space="preserve"> [Nachawe Afforestation Subproject in Traditional Authority Malemia]</t>
    </r>
  </si>
  <si>
    <r>
      <t>USP 39:</t>
    </r>
    <r>
      <rPr>
        <b/>
        <i/>
        <sz val="10"/>
        <rFont val="Calibri"/>
        <family val="2"/>
        <scheme val="minor"/>
      </rPr>
      <t xml:space="preserve"> [Chitope  Afforestation Subproject in Traditional Authority M'biza]</t>
    </r>
  </si>
  <si>
    <r>
      <t>USP 40:</t>
    </r>
    <r>
      <rPr>
        <b/>
        <i/>
        <sz val="10"/>
        <rFont val="Calibri"/>
        <family val="2"/>
        <scheme val="minor"/>
      </rPr>
      <t xml:space="preserve"> [Namichimba  Afforestation Subproject in Traditional Authority M'biza]</t>
    </r>
  </si>
  <si>
    <r>
      <t>USP 41:</t>
    </r>
    <r>
      <rPr>
        <b/>
        <i/>
        <sz val="10"/>
        <rFont val="Calibri"/>
        <family val="2"/>
        <scheme val="minor"/>
      </rPr>
      <t xml:space="preserve"> [Namichimba  Re-Afforestation Subproject in Traditional Authority M'biza]</t>
    </r>
  </si>
  <si>
    <r>
      <t>USP 42:</t>
    </r>
    <r>
      <rPr>
        <b/>
        <i/>
        <sz val="10"/>
        <rFont val="Calibri"/>
        <family val="2"/>
        <scheme val="minor"/>
      </rPr>
      <t xml:space="preserve"> [Kudwale  Afforestation Subproject in Traditional Authority M'biza]</t>
    </r>
  </si>
  <si>
    <r>
      <t>USP 43:</t>
    </r>
    <r>
      <rPr>
        <b/>
        <i/>
        <sz val="10"/>
        <rFont val="Calibri"/>
        <family val="2"/>
        <scheme val="minor"/>
      </rPr>
      <t xml:space="preserve"> [Chimwazeni, Sunuzi and Lungazi Re-fforestation   Subproject in Traditional Authority M'biza]</t>
    </r>
  </si>
  <si>
    <r>
      <t>USP 44:</t>
    </r>
    <r>
      <rPr>
        <b/>
        <i/>
        <sz val="10"/>
        <rFont val="Calibri"/>
        <family val="2"/>
        <scheme val="minor"/>
      </rPr>
      <t xml:space="preserve"> [Chiloweni and Mulinga Re-afforestation  Subproject in Traditional Authority M'biza]</t>
    </r>
  </si>
  <si>
    <r>
      <t>USP 45:</t>
    </r>
    <r>
      <rPr>
        <b/>
        <i/>
        <sz val="10"/>
        <rFont val="Calibri"/>
        <family val="2"/>
        <scheme val="minor"/>
      </rPr>
      <t xml:space="preserve"> [Tsekanyenua and Namichimba Afforestation  Subproject in Traditional Authority M'biza]</t>
    </r>
  </si>
  <si>
    <r>
      <t>USP 46:</t>
    </r>
    <r>
      <rPr>
        <b/>
        <i/>
        <sz val="10"/>
        <rFont val="Calibri"/>
        <family val="2"/>
        <scheme val="minor"/>
      </rPr>
      <t xml:space="preserve"> [Utwe Re- Afforestation  Subproject in Traditional Authority M'biza]</t>
    </r>
  </si>
  <si>
    <r>
      <t>USP 47:</t>
    </r>
    <r>
      <rPr>
        <b/>
        <i/>
        <sz val="10"/>
        <rFont val="Calibri"/>
        <family val="2"/>
        <scheme val="minor"/>
      </rPr>
      <t xml:space="preserve"> [Mulinga and Chilowe Afforestation Subproject in Traditional Authority Nkagula]</t>
    </r>
  </si>
  <si>
    <r>
      <t>USP 47:</t>
    </r>
    <r>
      <rPr>
        <b/>
        <i/>
        <sz val="10"/>
        <rFont val="Calibri"/>
        <family val="2"/>
        <scheme val="minor"/>
      </rPr>
      <t xml:space="preserve"> [Tsekanyenua  Afforestation Subproject in Traditional Authority M,biza]</t>
    </r>
  </si>
  <si>
    <r>
      <t>USP 47:</t>
    </r>
    <r>
      <rPr>
        <b/>
        <i/>
        <sz val="10"/>
        <rFont val="Calibri"/>
        <family val="2"/>
        <scheme val="minor"/>
      </rPr>
      <t xml:space="preserve"> [Tsekanyenua  Afforestation Subproject in Traditional Authority Malemia]</t>
    </r>
  </si>
  <si>
    <r>
      <t>USP 48:</t>
    </r>
    <r>
      <rPr>
        <b/>
        <i/>
        <sz val="10"/>
        <rFont val="Calibri"/>
        <family val="2"/>
        <scheme val="minor"/>
      </rPr>
      <t xml:space="preserve"> [Mambo Trading Aggregation Centre in Traditional Authority Nkapita]</t>
    </r>
  </si>
  <si>
    <t>No of farmers using picsa bags</t>
  </si>
  <si>
    <r>
      <t>USP 49:</t>
    </r>
    <r>
      <rPr>
        <b/>
        <i/>
        <sz val="10"/>
        <rFont val="Calibri"/>
        <family val="2"/>
        <scheme val="minor"/>
      </rPr>
      <t xml:space="preserve"> [Kwilindi  Afforestation Subproject in Traditional Authority Nkapita]</t>
    </r>
  </si>
  <si>
    <t xml:space="preserve">Yes, sensitisation of farmer groups involved in afforestation continued during the reporting period, focusing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and gender equality in project participation .  During the reporting period, adequate awareness was also made to the project beneficiaries on use of the  complaints redress mechanism y. </t>
  </si>
  <si>
    <r>
      <t>USP 50:</t>
    </r>
    <r>
      <rPr>
        <b/>
        <i/>
        <sz val="10"/>
        <rFont val="Calibri"/>
        <family val="2"/>
        <scheme val="minor"/>
      </rPr>
      <t xml:space="preserve"> [Matola Afforestation Subproject in Traditional Authority Nkapita]</t>
    </r>
  </si>
  <si>
    <t xml:space="preserve">Yes, Farmer groups involved in afforestation have been sensitized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sensitized on the project components  including their roles including gender equality. </t>
  </si>
  <si>
    <r>
      <t>USP 51:</t>
    </r>
    <r>
      <rPr>
        <b/>
        <i/>
        <sz val="10"/>
        <rFont val="Calibri"/>
        <family val="2"/>
        <scheme val="minor"/>
      </rPr>
      <t xml:space="preserve"> [Fikila 1 Afforestation Subproject in Traditional Authority Nkapita]</t>
    </r>
  </si>
  <si>
    <t>Discrimination of individual groups</t>
  </si>
  <si>
    <r>
      <t>USP 52:</t>
    </r>
    <r>
      <rPr>
        <b/>
        <i/>
        <sz val="10"/>
        <rFont val="Calibri"/>
        <family val="2"/>
        <scheme val="minor"/>
      </rPr>
      <t xml:space="preserve"> [Jussu 1(Tuntu)  Afforestation Subproject in Traditional Authority Nkapita]</t>
    </r>
  </si>
  <si>
    <t>Pollution of water courses</t>
  </si>
  <si>
    <t>Promote natural regeneration</t>
  </si>
  <si>
    <t>Area under natural regeneration</t>
  </si>
  <si>
    <t>Water logging and salinization</t>
  </si>
  <si>
    <t>Use Pot filling</t>
  </si>
  <si>
    <t>Number of trees sown in tubes</t>
  </si>
  <si>
    <r>
      <t>USP 53:</t>
    </r>
    <r>
      <rPr>
        <b/>
        <i/>
        <sz val="10"/>
        <rFont val="Calibri"/>
        <family val="2"/>
        <scheme val="minor"/>
      </rPr>
      <t xml:space="preserve"> [Mikundi Soil and Water Conservation Subproject in Traditional Authority Nkapita]</t>
    </r>
  </si>
  <si>
    <t xml:space="preserve">Yes, sensitisation of farmer groups involved in afforestation continued during the reporting period, focusing on proper handling of polythene tubes  and re-using  of the same where possible.  Covid preventive measures sensitizations have continuously been done in the project impact areas and during each farmer engagement, the measures have been adhered to. Additionally, smallholder farmers have been adequately sensitised on the project components  including their roles and gender equality in project participation .  During the reporting period, adequate awareness was also made to the project beneficiaries on use of the  complaints redress mechanism </t>
  </si>
  <si>
    <t>Solid and liquid waste generation</t>
  </si>
  <si>
    <r>
      <t>USP 54:</t>
    </r>
    <r>
      <rPr>
        <b/>
        <i/>
        <sz val="10"/>
        <rFont val="Calibri"/>
        <family val="2"/>
        <scheme val="minor"/>
      </rPr>
      <t xml:space="preserve"> [Aggregation Centre in Traditional Authority Mbiza, GVH lototoni]</t>
    </r>
  </si>
  <si>
    <t>General sensitizations to beneficiaries on  covid preventive measures adherance amongs beneficiaries have been done, and also reforestation has been prompoted a lot during the reporting period. Each  beneficiary of the irrigation scheme is also planting a minimum of 20 trees at homested</t>
  </si>
  <si>
    <r>
      <t>USP 55:</t>
    </r>
    <r>
      <rPr>
        <b/>
        <i/>
        <sz val="10"/>
        <rFont val="Calibri"/>
        <family val="2"/>
        <scheme val="minor"/>
      </rPr>
      <t xml:space="preserve"> [Aggregation Centre in Traditional Authority Nkagula GVH, GVH Khanda]</t>
    </r>
  </si>
  <si>
    <r>
      <t>USP 56:</t>
    </r>
    <r>
      <rPr>
        <b/>
        <i/>
        <sz val="10"/>
        <rFont val="Calibri"/>
        <family val="2"/>
        <scheme val="minor"/>
      </rPr>
      <t xml:space="preserve"> [Aggregation Centre in Traditional Authority Nkagula GVH, GVH Kataya]</t>
    </r>
  </si>
  <si>
    <t>General sensitizations to beneficiaries on  covid preventive measures adherance amongs beneficiaries have been done, and also reforestation has been prompoted a lot during the reporting period. Each  beneficiary of the irrigation scheme is also planting a minimum of 20 trees athomested</t>
  </si>
  <si>
    <t>MACHINGA  DISTRICT</t>
  </si>
  <si>
    <r>
      <t>USP 1:</t>
    </r>
    <r>
      <rPr>
        <b/>
        <i/>
        <sz val="10"/>
        <rFont val="Calibri"/>
        <family val="2"/>
        <scheme val="minor"/>
      </rPr>
      <t xml:space="preserve"> Nyambi EPA aggregation centre</t>
    </r>
    <r>
      <rPr>
        <b/>
        <sz val="10"/>
        <rFont val="Calibri"/>
        <family val="2"/>
        <scheme val="minor"/>
      </rPr>
      <t xml:space="preserve"> in T/A Nyambi</t>
    </r>
  </si>
  <si>
    <t>Cutting down of trees and removal of vegetative cover</t>
  </si>
  <si>
    <t>Tree nursery establishment</t>
  </si>
  <si>
    <t>Number of seedligs raised</t>
  </si>
  <si>
    <t xml:space="preserve">Planting trees </t>
  </si>
  <si>
    <t>Use of cement blocks</t>
  </si>
  <si>
    <t>No. of blocks moulded</t>
  </si>
  <si>
    <t>Angle iron for roofing</t>
  </si>
  <si>
    <t>No. o f iron bars procured</t>
  </si>
  <si>
    <t>Pollution of air and water due to use of agrochemicals</t>
  </si>
  <si>
    <t>Use of PICs bags</t>
  </si>
  <si>
    <t>No. of farmers using PICS bags for produce storage</t>
  </si>
  <si>
    <t>Use of tapauline for drying and covering produce after fumigation</t>
  </si>
  <si>
    <t>No. of farmers using tapaulines during produce storage/fumigation</t>
  </si>
  <si>
    <t>Use of protective wear</t>
  </si>
  <si>
    <t>No. of protective gears procured/No. of farmers using protective gear</t>
  </si>
  <si>
    <t>Soil erosion</t>
  </si>
  <si>
    <t>Vertivar planting</t>
  </si>
  <si>
    <t>Area planted</t>
  </si>
  <si>
    <t>Conflicts amongst members</t>
  </si>
  <si>
    <t>Development of by-laws</t>
  </si>
  <si>
    <t>No. of by-laws developed</t>
  </si>
  <si>
    <t>Community sensitization meetings</t>
  </si>
  <si>
    <t>No. of meetings</t>
  </si>
  <si>
    <t>Contact and dialogue</t>
  </si>
  <si>
    <t>Training on human rights</t>
  </si>
  <si>
    <t>No. of trainings and No. of cases registered and redressed</t>
  </si>
  <si>
    <t>Injury from heavy machinery</t>
  </si>
  <si>
    <t xml:space="preserve">No. of protective gears procured </t>
  </si>
  <si>
    <t>Training on accident prevention safety</t>
  </si>
  <si>
    <t>No. of trainings and No. of cases recorded</t>
  </si>
  <si>
    <t>Spread of infectious diseases</t>
  </si>
  <si>
    <t>Awareness meetings</t>
  </si>
  <si>
    <t xml:space="preserve">Training on prevention of infectious diseases </t>
  </si>
  <si>
    <t>No. of trainings and No. of cases registered</t>
  </si>
  <si>
    <t>USP 2: Ngaukanika aggregation centre under T/A Kawinga</t>
  </si>
  <si>
    <t>No. of farmers using  PICS bags for agricultural produce storage</t>
  </si>
  <si>
    <t>No. of trainings and No. of cases recorded and addressed</t>
  </si>
  <si>
    <t>No. of protective gears procured</t>
  </si>
  <si>
    <t>No. of trainings</t>
  </si>
  <si>
    <t>USP 3: Mchiguza aggregation centre under T/A Mchiguza</t>
  </si>
  <si>
    <t>General sensitizations to beneficiaries on  covid preventive measures adherance amongs beneficiaries have been done, and also reforestation has been prompoted a lot during the reporting period. Each beneficiary is planting a minum of 20 trees at homested</t>
  </si>
  <si>
    <t>No. of farmers  using tapaulines during produce fumigation</t>
  </si>
  <si>
    <t>No. of trainings and No of cases registered and addressed</t>
  </si>
  <si>
    <t>No. of trainings and no. of injury cases registered</t>
  </si>
  <si>
    <t xml:space="preserve">No. of trainings and No of cases registered </t>
  </si>
  <si>
    <t>USP 4: Nkula Headquarters aggregation Centre under T/A Nkula</t>
  </si>
  <si>
    <t>construction of the aggregation centres  is yet to commence. However general sensitizations to beneficiaries on  covid preventive measures adherance amongs beneficiaries have been done, and also reforestation has been prompoted a lot during the reporting period. Each beneficiary i also planting a minumum of 20 trees at homested</t>
  </si>
  <si>
    <t>No. of trainings and No of cases</t>
  </si>
  <si>
    <t>USP 5: Nyenyezi 2 Irrigation scheme under T/A Sale</t>
  </si>
  <si>
    <t>construction of the  irrigation scheme is yet to commence. However general sensitizations to beneficiaries on  covid preventive measures adherance amongs beneficiaries have been done, and also reforestation has been prompoted a lot during the reporting period. Each beneficiary is planting a minimum of 20 trees at homestead</t>
  </si>
  <si>
    <t>Increased soil erosion, floods and sediment load</t>
  </si>
  <si>
    <t xml:space="preserve">Construction of marker ridges </t>
  </si>
  <si>
    <t>Area conserved (ha)</t>
  </si>
  <si>
    <t xml:space="preserve">Ridge realignment </t>
  </si>
  <si>
    <t>Vetiver planting</t>
  </si>
  <si>
    <t>Box ridging</t>
  </si>
  <si>
    <t>Area ridged (ha)</t>
  </si>
  <si>
    <t>Construction of deep trenches</t>
  </si>
  <si>
    <t>No. of deep trenches</t>
  </si>
  <si>
    <t>Length (m)</t>
  </si>
  <si>
    <t>Construction of stone bunds</t>
  </si>
  <si>
    <t>Gully formation</t>
  </si>
  <si>
    <t>Construction of mansonery checkdams</t>
  </si>
  <si>
    <t>No. of checkdams</t>
  </si>
  <si>
    <t>Tree Nursery establishment</t>
  </si>
  <si>
    <t>No. of seedlings raised</t>
  </si>
  <si>
    <t xml:space="preserve">Tree planting </t>
  </si>
  <si>
    <t>No. of seedlings planted</t>
  </si>
  <si>
    <t>Area planted (ha)</t>
  </si>
  <si>
    <t>Promote natural tree regeneration (ha)</t>
  </si>
  <si>
    <t>Area (ha)</t>
  </si>
  <si>
    <t>Training in Integrated Pest Management</t>
  </si>
  <si>
    <t>No. of trainings and No of cases registered</t>
  </si>
  <si>
    <t>No. of by-laws</t>
  </si>
  <si>
    <t>No. of meetings and No of cases registered and reddressed</t>
  </si>
  <si>
    <t>Community sensititzation</t>
  </si>
  <si>
    <t>No. of meetings and No of cases registered.</t>
  </si>
  <si>
    <t>Distribution of condoms at the scheme</t>
  </si>
  <si>
    <r>
      <t>USP 6:</t>
    </r>
    <r>
      <rPr>
        <b/>
        <i/>
        <sz val="10"/>
        <rFont val="Calibri"/>
        <family val="2"/>
        <scheme val="minor"/>
      </rPr>
      <t xml:space="preserve"> Chibulubulu Irrigation Scheme</t>
    </r>
    <r>
      <rPr>
        <b/>
        <sz val="10"/>
        <rFont val="Calibri"/>
        <family val="2"/>
        <scheme val="minor"/>
      </rPr>
      <t xml:space="preserve"> under T/A Chamba</t>
    </r>
  </si>
  <si>
    <t>Construction of the  irrigation scheme is yet to commence. However general sensitizations to beneficiaries on  covid preventive measures adherance amongs beneficiaries have been done, and also reforestation has been prompoted a lot during the reporting period. Each beneficiary is constructing a minimum of 20 trees at homestead</t>
  </si>
  <si>
    <t xml:space="preserve"> Low</t>
  </si>
  <si>
    <t>USP 7:Mchuwa Irrigation Scheme under T/A Nyambi</t>
  </si>
  <si>
    <t>Construction of the  irrigation scheme is yet to commence. However general sensitizations to beneficiaries on  covid preventive measures adherance amongs beneficiaries have been done, and also reforestation has been prompoted a lot during the reporting period. Each beneficiary is constructing a minimum of 20 trees at homested</t>
  </si>
  <si>
    <t>Soil degradation</t>
  </si>
  <si>
    <t>Manure making and application</t>
  </si>
  <si>
    <t>No. of heaps made</t>
  </si>
  <si>
    <t>Area (ha) applied</t>
  </si>
  <si>
    <t>Conflicts amongst community members</t>
  </si>
  <si>
    <t>Sharing of condoms at construction site</t>
  </si>
  <si>
    <t>Community sensitization meeting</t>
  </si>
  <si>
    <t>Training in infectious diseases</t>
  </si>
  <si>
    <t>No. of trainings conducted and No of cases registered</t>
  </si>
  <si>
    <t>USP 8: Mdikira Irrigation Scheme under T/A Nkula</t>
  </si>
  <si>
    <t>construction of the  irrigation scheme is yet to commence. However general sensitizations to beneficiaries on  covid preventive measures adherance amongs beneficiaries have been done, and also reforestation has been prompoted a lot during the reporting period.  Each beneficiary is constructing a minimum of 20 trees at  homestead of which 10 are for fruit trees</t>
  </si>
  <si>
    <t>Construction of checkdams</t>
  </si>
  <si>
    <t>Polluton of air and water due to use of agrochemicals</t>
  </si>
  <si>
    <t>Community sensitizations</t>
  </si>
  <si>
    <t>No of sensitisation compaigns conducted and No of beneficiaries adhering to the preventive measures</t>
  </si>
  <si>
    <t>No. of cases registered</t>
  </si>
  <si>
    <t>USP 9: Chimwankhwazi afforestation under T/A Nkula</t>
  </si>
  <si>
    <t>Removal of vegetative cover</t>
  </si>
  <si>
    <t>Encourage contractor to recuit skilled and non skilled labour locally</t>
  </si>
  <si>
    <t>No. of local workers recruited</t>
  </si>
  <si>
    <t>USP 10: Tembenu afforestation under T/A Mposa</t>
  </si>
  <si>
    <t>Removal of vegetative cover during nursery establishment and poor disposal of the polythen tubes</t>
  </si>
  <si>
    <t>No. of polythene tubes reused per season</t>
  </si>
  <si>
    <t>USP 11: Mtalikachawu afforestation under T/A Mposa</t>
  </si>
  <si>
    <t>USP 12:  Msombi afforestation under T/A Mposa</t>
  </si>
  <si>
    <t>USP 13:Mangulu afforestation under T/A Mposa</t>
  </si>
  <si>
    <t>USP 14: Tiyanjane afforestation under T/A Mposa</t>
  </si>
  <si>
    <t>USP 15: Samute afforestation under T/A Kapoloma</t>
  </si>
  <si>
    <t>Increased unpaid work for women/girls</t>
  </si>
  <si>
    <t>Equal distribution of wprk</t>
  </si>
  <si>
    <t>Activities done by men and women</t>
  </si>
  <si>
    <t>poor disposal of the polythen tubes</t>
  </si>
  <si>
    <t>Inadequate consultation by other stakeholders</t>
  </si>
  <si>
    <t>Sensitization at all levels</t>
  </si>
  <si>
    <t>USP 16:Saidi Ndege Afforestation under T/A Kapoloma</t>
  </si>
  <si>
    <t>Spread of endogenous/existing  diseases</t>
  </si>
  <si>
    <t>Provision and use of reusable  face masks</t>
  </si>
  <si>
    <t>No. of face masks provied</t>
  </si>
  <si>
    <t>USP 17: Tiyanjane Afforestation under T/A Kapoloma</t>
  </si>
  <si>
    <t>Provisionn and use of reusable  face masks</t>
  </si>
  <si>
    <t>Availability of condoms at the site</t>
  </si>
  <si>
    <t>No. of condoms</t>
  </si>
  <si>
    <t>USP 18:Kalambo Afforestation under T/A Nyambi</t>
  </si>
  <si>
    <t>Marginalized people having difficulties in filing complaints of feedback</t>
  </si>
  <si>
    <t>Sensitize the people to chanel the complaints to relevant authorities</t>
  </si>
  <si>
    <t>No. of complaints lodged</t>
  </si>
  <si>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</si>
  <si>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</si>
  <si>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</si>
  <si>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</si>
  <si>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 xml:space="preserve">Some community members were claiming that they were initially identified as project beneficiaries however later on they were replaced by others. </t>
  </si>
  <si>
    <t xml:space="preserve">The project enhanced backstopping visits and sensitisation to the communties to enhance beneficiary understandng of the project and  the insurance component as most of them perceieved that all project beneficiaries will benefit the insurance component of the project. Yet according to the project design, only 30% of the total project target is expected to benefit from the insurance component.  With intensified sensitisation, most of the project beneficiaries now have a good understanding of the project and its components.  </t>
  </si>
  <si>
    <t>Inadequate inputs distribution such for agroforestry, afforestation and other soil and water conservation practices</t>
  </si>
  <si>
    <t>The project beneficiaries and extension workers were re-sensitization and encouraged to use  locally available resources as much as possible in addressing the soil and water conservation challenges for purposes of project results sustainability. It was therefore made clear to the project beneficiaries that the project will only be providing top up inputs.  This concept has now been well understood by the communities and extension workers.</t>
  </si>
  <si>
    <t xml:space="preserve">The beneficiaries have been complaining about the delayed provision of the insurance payouts. This is due to the design of the insurance product,  as payout amounts can only be calculated at the end of the season. In addition, there is a misconception amongst some beneficiaries that insurance payouts are automatic at the end of the season, irrespective of whether the index has actually been triggered or not. Such beneficiaries think that index insurance is like a government social protection system that provides cash regularly every year. </t>
  </si>
  <si>
    <t xml:space="preserve">Engagement meetings with beneficiaries were conducted to re-sensitize them on the insurance component and payout  processes.                                                                                                                                                                              WFP and AF project coordination team also closely followed-up with the insurance companies and PULA on the final report and outcome of crop-cuts.  For the subsequent year WFP and the AF project team are negotiating with the insurance companies and PULA to develop a roll-out plan with clear timelines to reduce delays in the processes at all stages.  </t>
  </si>
  <si>
    <t>GENDER POLICY COMPLIANCE</t>
  </si>
  <si>
    <r>
      <t>SECTION 1: QUALITY AT ENTRY [</t>
    </r>
    <r>
      <rPr>
        <b/>
        <i/>
        <sz val="10"/>
        <rFont val="Times New Roman"/>
        <family val="1"/>
      </rPr>
      <t>to be completed only at PPR1</t>
    </r>
    <r>
      <rPr>
        <b/>
        <sz val="10"/>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</si>
  <si>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</si>
  <si>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</si>
  <si>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</si>
  <si>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 xml:space="preserve">The AF project in line with the project document implemented a new baseline in the 2nd quarter of 2021, this has resulted in some changes in the values of the baselines from the original project document </t>
  </si>
  <si>
    <t>Gender-responsive element [1]</t>
  </si>
  <si>
    <t>Level [2]</t>
  </si>
  <si>
    <t>Indicator</t>
  </si>
  <si>
    <t>Baseline</t>
  </si>
  <si>
    <t>Target</t>
  </si>
  <si>
    <t>Rated result for the reporting period (poor, satisfactory, good)</t>
  </si>
  <si>
    <t xml:space="preserve">Note that baseline figures have been updated following the baseline survey </t>
  </si>
  <si>
    <t>Disaggregation of the target  by gender</t>
  </si>
  <si>
    <t xml:space="preserve">Impact: Enhanced climate adaptation and food security of households through access to integrated climate risk management strategies </t>
  </si>
  <si>
    <t>% of the population in targeted communities reporting benefits from an enhanced livelihood asset base by gender using the Asset Benefit Indicator (ABI)</t>
  </si>
  <si>
    <r>
      <t xml:space="preserve">Good;  During the reporting period, the project has supported the beneficiaries to be organized in groups and practice seed multiplication i.e. sweet potatoes, cassava as well as fruits like banana in order to foster crop diversification.  Additionally, through the same farmer groups, the beneficiaries have been supported under marketing by linking them to better produce markets and also provision of grants. Farmers accessibility to climate information has improved as well as utilization of the climate information. Farmer accessibility to crop insurance as a risk transfer mechanism has been also promoted to both direct and indirect project beneficiaries.  Implementation of various soil and water conservation activities has also enhanced smallholder farmers adaptive capacity to climate change. The project progress is therefore on track.                                       </t>
    </r>
    <r>
      <rPr>
        <b/>
        <sz val="10"/>
        <rFont val="Times New Roman"/>
        <family val="1"/>
      </rPr>
      <t>Note that the baseline value remained the same even after conducting the baseline survey</t>
    </r>
    <r>
      <rPr>
        <sz val="10"/>
        <rFont val="Times New Roman"/>
        <family val="1"/>
      </rPr>
      <t xml:space="preserve">. </t>
    </r>
  </si>
  <si>
    <t>Outcome 1:
Improved access to
insurance as a risk
transfer mechanism for
targeted farmers affected
by climate change and
food insecurity</t>
  </si>
  <si>
    <t>% of households in targeted communities with reduced risk related to extreme weather events by gender of household head</t>
  </si>
  <si>
    <t>7%F;</t>
  </si>
  <si>
    <t xml:space="preserve">F: 65% </t>
  </si>
  <si>
    <r>
      <t xml:space="preserve">Good.  About 18%F &amp; 11%M of the total project beneficiaries have been supported under crop insurance as a risk transfer mechanism. During the reporting period, a lot of soil and water conservation practices were also promoted leading to reduced climatic risks.  Collectively, 27F and 18M reported reduced risks related to extreme weather events.                                            </t>
    </r>
    <r>
      <rPr>
        <b/>
        <sz val="10"/>
        <rFont val="Times New Roman"/>
        <family val="1"/>
      </rPr>
      <t>Note that the baseline value was updated  after  the baseline survey</t>
    </r>
    <r>
      <rPr>
        <sz val="10"/>
        <rFont val="Times New Roman"/>
        <family val="1"/>
      </rPr>
      <t xml:space="preserve">. . </t>
    </r>
  </si>
  <si>
    <t xml:space="preserve"> 5%M</t>
  </si>
  <si>
    <t>M: 70%</t>
  </si>
  <si>
    <t>% of households belonging to vulnerable groups with access to weather index micro insurance by gender of household head</t>
  </si>
  <si>
    <t>F: 0%</t>
  </si>
  <si>
    <t>F: 30%</t>
  </si>
  <si>
    <r>
      <t xml:space="preserve">Good.  About 18% Females and 11% Males had access to the crop insurance however, discussions are still underway with IAM and PULA on how best to improve farmers accessibility.     About 34% of the total project beneficiaries expressed interest to access the insurance cover                                                                                </t>
    </r>
    <r>
      <rPr>
        <b/>
        <sz val="10"/>
        <rFont val="Times New Roman"/>
        <family val="1"/>
      </rPr>
      <t>Note that the baseline value remained the same even after conducting the baseline survey</t>
    </r>
  </si>
  <si>
    <t>M:0%</t>
  </si>
  <si>
    <t>M:40%</t>
  </si>
  <si>
    <t>Output 1.1: Targeted population groups  covered by adequate risk reduction systems</t>
  </si>
  <si>
    <t>Number of people insured (non-cash, partial cash payment and full cash payment by gender</t>
  </si>
  <si>
    <t xml:space="preserve">F: 10,240 </t>
  </si>
  <si>
    <r>
      <t xml:space="preserve">Good.  A total of 25395 project beneficiaries ((16,103F, 9,292M) were covered under the crop-micro insurance as a risk transfer mechanism during the reporting period against  the expected target of 25,600 households.                                                                                                                                                                                                                       </t>
    </r>
    <r>
      <rPr>
        <b/>
        <sz val="10"/>
        <rFont val="Times New Roman"/>
        <family val="1"/>
      </rPr>
      <t>Note that the baseline value remained the same even after conducting the baseline survey</t>
    </r>
  </si>
  <si>
    <t xml:space="preserve">M:15,360 </t>
  </si>
  <si>
    <t xml:space="preserve">Output 1.2 Awareness raised among farmers on weather index insurance </t>
  </si>
  <si>
    <t>Number of people trained on index design by gender</t>
  </si>
  <si>
    <t>F: 0</t>
  </si>
  <si>
    <t>F: 160</t>
  </si>
  <si>
    <r>
      <t xml:space="preserve">Good.  A total of 160 farmers (43F and 117M) have been trained  on insurance as a risk transfer mechanism and the Area Yield Index Design as ToT.   The lead farmers  further sensitized the general farmers.                                                                                                                                                                                                                                                                   </t>
    </r>
    <r>
      <rPr>
        <b/>
        <sz val="10"/>
        <rFont val="Times New Roman"/>
        <family val="1"/>
      </rPr>
      <t>Note that the baseline value was updated  after  the baseline survey</t>
    </r>
  </si>
  <si>
    <t xml:space="preserve">M:0 </t>
  </si>
  <si>
    <t>M: 20</t>
  </si>
  <si>
    <t>Number of people sensitized on insurance as a risk transfer mechanism by gender</t>
  </si>
  <si>
    <t>F: 240</t>
  </si>
  <si>
    <t>M: 195,075</t>
  </si>
  <si>
    <r>
      <t xml:space="preserve">Good. Beneficiary sensitization was conducted several times during the reporting period to sensitize the beneficiaries about payouts, about the insurance report and on the registration for insurance service. this formed an integral part of the project implementation in year 2 considering that for most of the project beneficiaries, the concept is  still relatively new. The sensitization campaigns were conducted not only the insurance project beneficiaries which is 30% of the total project beneficiaries, but rather to the entire universal set of beneficiaries, 382500 people, which is 85,000 households.                                                                                                  </t>
    </r>
    <r>
      <rPr>
        <b/>
        <sz val="10"/>
        <rFont val="Times New Roman"/>
        <family val="1"/>
      </rPr>
      <t xml:space="preserve">Note that the baseline value was updated  upward after  the baseline survey. </t>
    </r>
    <r>
      <rPr>
        <sz val="10"/>
        <rFont val="Times New Roman"/>
        <family val="1"/>
      </rPr>
      <t xml:space="preserve"> In one of the project sites in Zomba district, crop insurance as a risk transfer mechanism was not a new concept as WFP had previously implemented the insurance scheme in part of the site</t>
    </r>
  </si>
  <si>
    <t>M: 160</t>
  </si>
  <si>
    <t>F:187,425</t>
  </si>
  <si>
    <t>Outcome 2: Adopted climate-resilient agriculture practices among targeted farmers contributing to the integrated climate risk management approach</t>
  </si>
  <si>
    <t>% of targeted population aware of predicted adverse impacts of climate change, and of appropriate responses by gender</t>
  </si>
  <si>
    <t>F: 41.1%</t>
  </si>
  <si>
    <t>F: 90%</t>
  </si>
  <si>
    <r>
      <t>Good. About 79% females and 93% males</t>
    </r>
    <r>
      <rPr>
        <sz val="10"/>
        <color rgb="FFFF0000"/>
        <rFont val="Times New Roman"/>
        <family val="1"/>
      </rPr>
      <t xml:space="preserve">  </t>
    </r>
    <r>
      <rPr>
        <sz val="10"/>
        <rFont val="Times New Roman"/>
        <family val="1"/>
      </rPr>
      <t xml:space="preserve">have been made aware of the adverse impacts of climate change and appropriate responses.  The beneficiaries were sensitized with information regarding the prospects of the season using the downscaled seasonal forecast, and using the lead farmer approach most farmers have been trained in PICSA methodology to enhance their usage of climate information in planning, and have received climate information for their areas. The project beneficiaries have implemented  soil and water conservation practices such as vetiver grass plantation, construction of check dams, construction of stone bands and swales, afforestation and reforestation; natural tree regeneration. Furthermore, crop diversification and formation of backyard gardens have been encouraged amongst the beneficiaries.                                                                                                                                                                                                  Note that the baseline value was updated  upwards after  the baseline survey.  Balaka and Zomba districts had already been implementing PICSA methodology which amongst others enhances farmers awareness of the adverse impacts of climate change to inform their livelihood decision making while for Machinga District, it was the first time to roll out full PICSA methodology during the reporting period. </t>
    </r>
  </si>
  <si>
    <t>M: 58.9%</t>
  </si>
  <si>
    <t>M: 95%</t>
  </si>
  <si>
    <t>% of households using weather and climate information for decision-making on livelihoods and food security by gender and district</t>
  </si>
  <si>
    <t>F: 60%</t>
  </si>
  <si>
    <t>F: 75%</t>
  </si>
  <si>
    <r>
      <t xml:space="preserve">Good. About 75%F and 90%M have been using weather and climate information for decision making on livelihoods. As we move into year 3 of project implementation, tremendous improvement is expected more lead farmers have been trained in the  PICSA methodology who will be helping in cascading the trainings to all our project beneficiaries.  </t>
    </r>
    <r>
      <rPr>
        <b/>
        <sz val="10"/>
        <rFont val="Times New Roman"/>
        <family val="1"/>
      </rPr>
      <t>Note that the baseline value remained the same even after conducting the baseline survey</t>
    </r>
  </si>
  <si>
    <t>M: 80%</t>
  </si>
  <si>
    <t>M: 85%</t>
  </si>
  <si>
    <t>% of targeted households with borderline to acceptable food consumption score by gender of household head and district</t>
  </si>
  <si>
    <t>F: 90.9%</t>
  </si>
  <si>
    <r>
      <t xml:space="preserve">Good. *About 95% F and 97.9%M had the food consumption score in the range of borderline to acceptable line. It should however be noted that the baseline of the project happened close to the harvest time and as such it skewed the results since 7 days dietary recall data is used on this indicator. The same period was used for the annual outcome monitoring survey to allow for results comparability. This was a food abundance period as most of the beneficiaries had just harvested. </t>
    </r>
    <r>
      <rPr>
        <b/>
        <sz val="10"/>
        <rFont val="Times New Roman"/>
        <family val="1"/>
      </rPr>
      <t>Note that the baseline values were updated upwards  after  the baseline survey</t>
    </r>
  </si>
  <si>
    <t>M: 94.2%</t>
  </si>
  <si>
    <t>Output: 2.2. Promote climate resilient agriculture among farmers through extension service support</t>
  </si>
  <si>
    <t>% of HHs involved in CA (minimum tillage, crop diversity, retention of crop residues) by gender of household head</t>
  </si>
  <si>
    <t>F: 8%</t>
  </si>
  <si>
    <t>Good. The project promoted  conservation agriculture, integrating crops with trees (agroforestry) manure making and application among farmer fields and it also mounted various demonstrations on  three themes i.e drought mitigation, integrated soil fertility improvement and crop diversification</t>
  </si>
  <si>
    <t>M: 7%</t>
  </si>
  <si>
    <t>M: 35%</t>
  </si>
  <si>
    <t>Output 2.3. Support crop diversification with a focus on drought tolerant and nutritious crops</t>
  </si>
  <si>
    <t>Number of HH accessing improved fruit seedlings, leguminous trees and fodder tree seed by gender of household head</t>
  </si>
  <si>
    <t>F:  21,590 (Leguminous Trees); F: 9,010 (fodder trees); 2,550 (improved Fruits)</t>
  </si>
  <si>
    <t>F: 40,000</t>
  </si>
  <si>
    <t>Good. Significant progress was registered under this indicator as farmers were supported with legume pass on such soya.  further direct sowing of agroforestry and fodder seeds as well assorted fruit seedlings for planting at both individual level and group level. The project also distributed sweet potato vines to farmers.                                                                                                                Pigeon peas are predominantly grown in the project impact areas hence high values of leguminous trees. Additionally, in most of the project impact areas, soil and water conservation projects were previously implemented by the Governments, besides the normal promotion of the soil and water conservation practices at  community level.                                                                                                                                                                                                                                                                                           Furthermore, in some of the project areas, Food For Asset (FFA) was previously implemented by WFP, especially in Zomba and Balaka Districts while in Machinga, FFA is still on -going in one TA in which AF is also being Implemented.</t>
  </si>
  <si>
    <t>M: 23,800 (Leguminous trees); M:11,815 (Fodder trees); 3,400 (Improved fruits)</t>
  </si>
  <si>
    <t>M: 45,000</t>
  </si>
  <si>
    <t>2.5. Strengthened national capacities and systems to provide integrated climate risk management approaches</t>
  </si>
  <si>
    <t>Number of intermediaries trained in how to access, interpret and communicate climate information to households, to support household decision-making related to food security, livelihoods, and DRR – disaggregated per gender and district</t>
  </si>
  <si>
    <t>10F; 44M</t>
  </si>
  <si>
    <t>Extension Officers
F:31
M:84
Lead Farmers
F: 650
M:1109</t>
  </si>
  <si>
    <t xml:space="preserve">Good.  A good progress was registered. About 1,193 Male and 6818 Female intermediaries have been trained during the reporting period in PICSA methodologies which is key in informing household decision making  related to food security, livelihoods and DRR. The approach to use lead farmers have helped to increase number of intermediaries
Note that the baseline values were updated for this indicator. </t>
  </si>
  <si>
    <t xml:space="preserve">Outcome 3:Strengthened market access strategies and approaches for smallholder farmers </t>
  </si>
  <si>
    <t>% of households having more secure (increased) access to livelihood assets by gender of household head</t>
  </si>
  <si>
    <t>F: 9.2%</t>
  </si>
  <si>
    <t xml:space="preserve">F:75% </t>
  </si>
  <si>
    <r>
      <t xml:space="preserve">Good. about 40.1% Female beneficiaries and 45.2% Male beneficiaries reported having more secure (increased) access to livelihood assets. </t>
    </r>
    <r>
      <rPr>
        <b/>
        <sz val="10"/>
        <rFont val="Times New Roman"/>
        <family val="1"/>
      </rPr>
      <t xml:space="preserve">Note that the baseline value was updated upwards  after  the baseline survey. </t>
    </r>
  </si>
  <si>
    <t>M: 9.9%</t>
  </si>
  <si>
    <t>% of targeted population with sustained climate-resilient livelihoods by gender of household head</t>
  </si>
  <si>
    <t>F: 10%</t>
  </si>
  <si>
    <r>
      <t xml:space="preserve">Good. about 40.1% Female beneficiaries and 45.2% Male beneficiaries reported to have sustained climate-resilient livelihoods.  </t>
    </r>
    <r>
      <rPr>
        <b/>
        <sz val="10"/>
        <rFont val="Times New Roman"/>
        <family val="1"/>
      </rPr>
      <t xml:space="preserve">Note that the baseline value was updated upwards  after  the baseline survey. </t>
    </r>
  </si>
  <si>
    <t>M: 15%</t>
  </si>
  <si>
    <t>% change in household income disaggregated by activity type and gender of household head</t>
  </si>
  <si>
    <t xml:space="preserve">F:25% </t>
  </si>
  <si>
    <t>Fair. About 5% in household income levels by both gender groups was reported during the annual outcome monitoring. Significant progress is expected to be registered in the third year of project implementation following provision of farmer group grants, increased VSLs as well as enhance linkages to markets.</t>
  </si>
  <si>
    <t>M: 30%</t>
  </si>
  <si>
    <t>% of  both male-headed and female HHs within the targeted communities using market advice to make livelihood related decisions (by type)</t>
  </si>
  <si>
    <t xml:space="preserve"> Both 27%</t>
  </si>
  <si>
    <t>Both - 40%</t>
  </si>
  <si>
    <t xml:space="preserve">Good progress has been registered on use of market advice. The PICSA, Gender household visioning, and SHEP approaches have enhanced the progress especially through use of lead farmers. Significant improvements are expected to be made in the third year of project implementation when the partnership with farm radio trust gets fully operationalized. </t>
  </si>
  <si>
    <t>% of male-headed HHs within the targeted communities using market advice to make livelihood related decisions (by type)</t>
  </si>
  <si>
    <t>Men: 37%</t>
  </si>
  <si>
    <t xml:space="preserve">Men - 30% </t>
  </si>
  <si>
    <t>% of female-headed HHs within the targeted communities using market advice to make livelihood related decisions (by type)</t>
  </si>
  <si>
    <t xml:space="preserve">Women 36% </t>
  </si>
  <si>
    <t>women-30%</t>
  </si>
  <si>
    <t>cross-cutting Indicators: Improved gender equality and women's empowerment among assisted populations</t>
  </si>
  <si>
    <t>% of households where women, men or both women and men make decisions on the use/access of markets</t>
  </si>
  <si>
    <r>
      <t xml:space="preserve">Good progress has been registered on accessibility and use of market advice. The PICSA, Gender household visioning, and SHEP approaches have enhanced the progress especially through use of lead farmers. Significant improvements are expected to be made in the third year of project implementation when the partnership with farm radio trust gets fully operationalized.                                                                                                         </t>
    </r>
    <r>
      <rPr>
        <b/>
        <sz val="10"/>
        <rFont val="Times New Roman"/>
        <family val="1"/>
      </rPr>
      <t>Note that the baseline value was updated upwards  after  the baseline survey</t>
    </r>
  </si>
  <si>
    <t xml:space="preserve">Women - 30% </t>
  </si>
  <si>
    <t>Men-30%</t>
  </si>
  <si>
    <t>% of households where women, men or both women and men make decisions on insurance and climate services access</t>
  </si>
  <si>
    <t xml:space="preserve">Both- 29% </t>
  </si>
  <si>
    <r>
      <t xml:space="preserve">Good progress has been registered on accessibility and use of insurance and climate services. The PICSA and Gender household visioning approaches have enhanced the progress especially through use of lead farmers. Significant improvements are expected to be made in the third year of project implementation when the partnership with farm radio trust gets fully operationalized.                                                                                                         </t>
    </r>
    <r>
      <rPr>
        <b/>
        <sz val="10"/>
        <rFont val="Times New Roman"/>
        <family val="1"/>
      </rPr>
      <t>Note that the baseline value was updated upwards  after  the baseline survey</t>
    </r>
  </si>
  <si>
    <t>Women 34.1%</t>
  </si>
  <si>
    <t>Women - 30%</t>
  </si>
  <si>
    <t xml:space="preserve">Men:37% </t>
  </si>
  <si>
    <r>
      <t xml:space="preserve"> SECTION 2: QUALITY DURING IMPLEMENTATION AND AT EXIT [</t>
    </r>
    <r>
      <rPr>
        <b/>
        <i/>
        <sz val="10"/>
        <rFont val="Times New Roman"/>
        <family val="1"/>
      </rPr>
      <t>to be completed at final PPR</t>
    </r>
    <r>
      <rPr>
        <b/>
        <sz val="10"/>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</si>
  <si>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</si>
  <si>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</si>
  <si>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</si>
  <si>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0"/>
        <rFont val="Times New Roman"/>
        <family val="1"/>
      </rPr>
      <t xml:space="preserve">by the Implementing Entity </t>
    </r>
    <r>
      <rPr>
        <b/>
        <sz val="10"/>
        <rFont val="Times New Roman"/>
        <family val="1"/>
      </rPr>
      <t>during the reporting period to comply with the GP</t>
    </r>
  </si>
  <si>
    <t>The implementing entity continued to provide technical support to the project coordination team during the reporting period. Adequate support by the IEs Gender Protection focal person was provided during the annual workplan development and  development of M&amp;E tools. IE focal point on GP has also been handy during the reporting period to provide technical backstopping services on Gender and Age Marker Reporting. Additionally, the IE provided speak up sessions to the project coordination unit to promote reporting of any unethical issues at workplace including GBVs, sexual harassments etc.</t>
  </si>
  <si>
    <t>Have the implementation arrangements at the IE been effective during the reporting period?</t>
  </si>
  <si>
    <t>Yes they have been effective. The arrangement under IE has been effective through the close collaboration with the Government personnel whereby joint technical expertise has been put to optimum use for effective planning, implementation and review of project activities.</t>
  </si>
  <si>
    <r>
      <t xml:space="preserve">What arrangements have been put in place </t>
    </r>
    <r>
      <rPr>
        <b/>
        <i/>
        <sz val="10"/>
        <rFont val="Times New Roman"/>
        <family val="1"/>
      </rPr>
      <t>by each Executing Entity</t>
    </r>
    <r>
      <rPr>
        <b/>
        <sz val="10"/>
        <rFont val="Times New Roman"/>
        <family val="1"/>
      </rPr>
      <t xml:space="preserve"> during the reporting period to comply with the GP? [5]</t>
    </r>
  </si>
  <si>
    <t xml:space="preserve">The EE has ensured that the monitoring tools and  project reporting templates are gender responsive. Furthermore, the EE integrates gender in implementation of the project activities. Use of grievance redress mechanisms by the project beneficiaries have also been encouraged during the reporting period. Furthermore, during the reporting period, the EE took part in the 16 days of gender activities which is done annually in  December to promote issues of gender protection. </t>
  </si>
  <si>
    <t>Have the implementation arrangements at the EE(s) been effective during the reporting period? [5]</t>
  </si>
  <si>
    <t>Yes it has been effective.  There has been adequate gender integration in implementation of project activities as well as reporting. Adequate awareness through sensitizations has been made during the reporting period. Youth integration has been emphasized throughout. For instance, in provision of grants to farmer groups under the marketing component of the project, 20% youth integration was made mandatory in the farmer group composition</t>
  </si>
  <si>
    <t>Have any capacity gaps affecting GP compliance been identified during the reporting period and if so, what remediation was implemented?</t>
  </si>
  <si>
    <t>N/A at the moment</t>
  </si>
  <si>
    <t>SECTION 4: GRIEVANCES</t>
  </si>
  <si>
    <r>
      <t>Was a grievance mechanism established capable and known to stakeholders to accept grievances and complaints related to gender equality and women's empowerment? [</t>
    </r>
    <r>
      <rPr>
        <b/>
        <i/>
        <sz val="10"/>
        <rFont val="Times New Roman"/>
        <family val="1"/>
      </rPr>
      <t>to be completed at PPR1</t>
    </r>
    <r>
      <rPr>
        <b/>
        <sz val="10"/>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</si>
  <si>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</si>
  <si>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</si>
  <si>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</si>
  <si>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</si>
  <si>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</si>
  <si>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</si>
  <si>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</si>
  <si>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</si>
  <si>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</si>
  <si>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</si>
  <si>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</si>
  <si>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</si>
  <si>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</si>
  <si>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</si>
  <si>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</si>
  <si>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</si>
  <si>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</si>
  <si>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</si>
  <si>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</si>
  <si>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</si>
  <si>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</si>
  <si>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</si>
  <si>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</si>
  <si>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</si>
  <si>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</si>
  <si>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</si>
  <si>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</si>
  <si>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</si>
  <si>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</si>
  <si>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</si>
  <si>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</si>
  <si>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 WFP</t>
  </si>
  <si>
    <t>Outcome 1: Improved access to insurance as a risk transfer mechanism for targeted farmers affected by climate change and food insecurity</t>
  </si>
  <si>
    <t>Outcome 1</t>
  </si>
  <si>
    <t>Improved access to insurance as a risk transfer mechanism for targeted farmers affected by climate change and food insecurity;</t>
  </si>
  <si>
    <t>Outcome 2</t>
  </si>
  <si>
    <t>Outcome 3</t>
  </si>
  <si>
    <t>Outcome 7</t>
  </si>
  <si>
    <t>Outcome 2. Adopted climate-resilient agriculture practices among targeted farmers contributing to the integrated climate risk management approach</t>
  </si>
  <si>
    <t xml:space="preserve">Adopted climate-resilient agriculture practices among targeted farmers contributing to the integrated climate risk management approach; </t>
  </si>
  <si>
    <t>Outcome 5</t>
  </si>
  <si>
    <t>Outcome 6</t>
  </si>
  <si>
    <t xml:space="preserve">Outcome 3: Strengthened Market access strategies and approaches for smallholder farmers </t>
  </si>
  <si>
    <t>3.	Strengthened market access strategies and approaches for smallholder farmers.</t>
  </si>
  <si>
    <t>Overall Rating</t>
  </si>
  <si>
    <t>Please Provide the Name and Contact information of person(s) responsible for completing the Rating section</t>
  </si>
  <si>
    <t>Kathy Derore Programme Advisor WFP Malawi</t>
  </si>
  <si>
    <t>Please justify your rating.  Outline the positive and negative progress made by the project since it started.  Provide specific recommendations for next steps.  (word limit=500)</t>
  </si>
  <si>
    <t xml:space="preserve">Executing Entity/Project Coordinator: </t>
  </si>
  <si>
    <t>Gilbert Kupunda, National Project Coordinator</t>
  </si>
  <si>
    <t xml:space="preserve">gkupunda@gmail.com </t>
  </si>
  <si>
    <t>Other (If there is more than one executing entity a rating should be provided from each EE for the outputs/outcomes of the project for which the entity is responsible; the Designated Authority can also provide a rating)</t>
  </si>
  <si>
    <t>Please Provide the Name and Contact information of person(s) responsible for complete ling the Rating section</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</si>
  <si>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</si>
  <si>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</si>
  <si>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Reduced exposure to climate-related
hazards and threats</t>
  </si>
  <si>
    <t>Highly Satisfactory (HS)</t>
  </si>
  <si>
    <t xml:space="preserve">Strengthened institutional capacity to reduce risks associated with climate-induced socioeconomic and environmental losses </t>
  </si>
  <si>
    <t>Satisfactory (S)</t>
  </si>
  <si>
    <t xml:space="preserve">Strengthened awareness and ownership of adaptation and climate risk reduction processes at local level </t>
  </si>
  <si>
    <t>Marginally Satisfactory (MS)</t>
  </si>
  <si>
    <t>Outcome 4</t>
  </si>
  <si>
    <t>Increased adaptive capacity within relevant development sector services and infrastructure assets</t>
  </si>
  <si>
    <t>Marginally Unsatisfactory (MU)</t>
  </si>
  <si>
    <t xml:space="preserve">Increased ecosystem resilience in response to climate change and variability-induced stress </t>
  </si>
  <si>
    <t>Unsatisfactory (U)</t>
  </si>
  <si>
    <t xml:space="preserve">Outcome 6 </t>
  </si>
  <si>
    <t xml:space="preserve">Diversified and strengthened livelihoods and sources of income for vulnerable people in targeted areas </t>
  </si>
  <si>
    <t>Highly Unsatisfactory (U)</t>
  </si>
  <si>
    <t xml:space="preserve">Outcome 7 </t>
  </si>
  <si>
    <t>Improved policies and regulations that promote and enforce resilience measures</t>
  </si>
  <si>
    <t xml:space="preserve">Outcome 8 </t>
  </si>
  <si>
    <t>Support the development and diffusion of innovative adaptation practices, tools and technologies</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</si>
  <si>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</si>
  <si>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</si>
  <si>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</si>
  <si>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</si>
  <si>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</si>
  <si>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 Use of devolved government structures at all levels helped to foster timely implementation of project activities and ascertain sustainability of project interventions.                                                                 
: - Enhanced stakeholder collaboration including the private sector has also proved to be key in fostering intervention complementarities, improving intervention scale up and ascertaining intervention sustainability.                                                                                           
: - Joint planning and supervision missions have also proved to be key in fostering stakeholders’ commitments towards implementation of project activities. Use of community participatory processes has also helped ensuring implementation of relevant activities to the community members, hence fostering ownership, commitment, and sustainability.                                                                                               
: - Capacity building to the community members has been key for knowledge transfer, hence fostering project sustainability. Additionally, use of locally available resources in implementation of project interventions has also proved to be fundamental for project sustainability.                                                                                               : - The cyclones Anna and Gombe affected the project progress on the ground as some of the physical structures were affected. Community preparedness for such extreme climatic events as well as construction of quality standards structures is very key.</t>
  </si>
  <si>
    <t>Were there any delays in implementation?  If so, include any causes of delays. What measures have been taken to reduce delays?</t>
  </si>
  <si>
    <t>Yes, some delays have been encountered especially on construction of aggregation centers and development of irrigation schemes due to the thorough stakeholder consultations which were required with the government stakeholders. However, procurement of the contractors for both the aggregation centers and irrigation schemes were now initiated and we are at bid evaluation stage</t>
  </si>
  <si>
    <t>Describe any changes undertaken to improve results on the ground or any changes made to project outputs (i.e. changes to project design)*</t>
  </si>
  <si>
    <t xml:space="preserve">In order to improve the impact of grants to farmer groups, the grant which were meant to be provided to only 12 farmer groups were changed in terms of value per farmer group from USD 35,000 to USD3,000 per farmer group and the number of benefiting farmer groups was increased from 12 to 95.  This was an alignment to similar support being offered by the government to the similarly farmer group category (small-medium scale farmers). The small-scale grants will enhance smallholder farmers capacity to do crop production for business and diversify their enterprises into other income generating activities like livestock production and apiculture, hence fostering rapid resilience capacity building.   </t>
  </si>
  <si>
    <t xml:space="preserve">Have the environmental and social safeguard measures that were taken been effective in avoiding unwanted negative impacts? </t>
  </si>
  <si>
    <t>Yes, especially in implementation of soil and water conservation activities. As project activities were being implemented, environmental and social management plans were implemented alongside in order to ensure the identified risks were avoided or mitigated appropriately. Furthermore, for beneficiaries of irrigation schemes, aggregation centers and grants, it was a mandatory requirement for them plant a minimum of 20 trees around their homestead of which 10 should be fruit trees</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</si>
  <si>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</si>
  <si>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The project coordination teams at both National and District levels with the gender focal points from both the government and WFP in order to ensure adequate integration of gender issues throughout the project implementation cycle.  This has enabled equity considerations of all gender groups in implementation of project activities.  The gender household visioning trainings which were provided to the project beneficiaries, has also enhanced the participation of both the men, women and their children in their household decision making processes.  The vision setting has helped the project beneficiaries to be focused on their household plans to ensure attainment of their desired status.</t>
  </si>
  <si>
    <t>Gender inclusion has been promoted also through deliberate setting of targeting criteria which promote gender inclusion. i.e., during provision of grants to farmer groups, each farmer group was requested to include 20% the youth and at least 40% women.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</si>
  <si>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</si>
  <si>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</si>
  <si>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</si>
  <si>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</si>
  <si>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</si>
  <si>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 xml:space="preserve">                                                                                 </t>
  </si>
  <si>
    <t>What is the potential for the climate resilience measures undertaken by the project/programmed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</si>
  <si>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</si>
  <si>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projects/programmed?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</si>
  <si>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</si>
  <si>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</si>
  <si>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</si>
  <si>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</si>
  <si>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</si>
  <si>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</si>
  <si>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</si>
  <si>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</si>
  <si>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</si>
  <si>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</si>
  <si>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</si>
  <si>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</si>
  <si>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</si>
  <si>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</si>
  <si>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</si>
  <si>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</si>
  <si>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</si>
  <si>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</si>
  <si>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</si>
  <si>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</si>
  <si>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PROJECT Indicators </t>
  </si>
  <si>
    <t>Please provide all indicators being tracked for the project as outlined in the project document</t>
  </si>
  <si>
    <t>The AF project in line with the project document implemented a new baseline in the 2nd quarter of 2021, this has resulted in some changes in the values of the baselines from the original project document as indicated in the remarks column below.</t>
  </si>
  <si>
    <t>Type of Indicator (indicators towards Objectives, Outcomes, etc…)</t>
  </si>
  <si>
    <t>Type of Indicator</t>
  </si>
  <si>
    <t>Progress since inception</t>
  </si>
  <si>
    <t>Target for Project End</t>
  </si>
  <si>
    <t>Remarks</t>
  </si>
  <si>
    <t>% of households in target communities who independently access insurance and climate services by gender of household head</t>
  </si>
  <si>
    <t>34% smallholder farmers across to the project impact areas however expressed interest to participate in crop insurance independently however they were not covered due to lack of insurance collection mechanism in the ipact areas</t>
  </si>
  <si>
    <t xml:space="preserve">% increase of government owned resilience and climate change adaptation activities </t>
  </si>
  <si>
    <t xml:space="preserve">During the reporting year about 5 government owned resilience and climate change adaptation project  have been introduced such as MWASIP, MRDP, Financial Access for Rural Markets Smallholder Enterprises (FARMSE), Social Support for Resilient Livelihood Project (SSRLP), TRADE. All these are livelihood enhancement projects. </t>
  </si>
  <si>
    <t>% of targeted communities where there is evidence of improved capacity to manage climate shocks and risks</t>
  </si>
  <si>
    <t>26% of the GVHs</t>
  </si>
  <si>
    <t>% of the population in targeted communities reporting benefits from an enhanced livelihood asset base by gender</t>
  </si>
  <si>
    <t>89.5% of the targeted female beneficiaries and 96.7% of the targeted male beneficiaries are reporting benefits from enhanced asset base</t>
  </si>
  <si>
    <t>Outcome 1: Improved access to insurance and climate services as risk transfer and reduction mechanisms for targeted farmers affected by climate change and food insecurity</t>
  </si>
  <si>
    <t>7%F; 5%M</t>
  </si>
  <si>
    <t>27%F and 18%M</t>
  </si>
  <si>
    <t>The baseline value was updated</t>
  </si>
  <si>
    <t>F: 18%</t>
  </si>
  <si>
    <t xml:space="preserve">Accessibility by independent households (Tier 2 beneficiaries) is currently still being controlled  because discussions on mechanisms for premium payment by independent households are still  underway with the IAM and PULA. </t>
  </si>
  <si>
    <t>M: 11%</t>
  </si>
  <si>
    <t>% of households not engaged in coping adverse mechanisms</t>
  </si>
  <si>
    <t>Limited progress made due to effects of cyclones and late rainfall onset</t>
  </si>
  <si>
    <t>Output 1.1 Targeted population groups  covered by adequate risk reduction systems</t>
  </si>
  <si>
    <t>25,395(16,103F, 9,292M)</t>
  </si>
  <si>
    <t>Total premiums paid, by access modality (insurance for assets or cash)</t>
  </si>
  <si>
    <t>Total sum insured (IFA, partial cash payment and full cash payment)</t>
  </si>
  <si>
    <t>F: 43</t>
  </si>
  <si>
    <t>F: 15</t>
  </si>
  <si>
    <t>M: 0</t>
  </si>
  <si>
    <t>M: 117</t>
  </si>
  <si>
    <t xml:space="preserve">Output 1.3 Develop and test tools and systems for weather insurance insurance tools </t>
  </si>
  <si>
    <t>Number of national coordination mechanisms supported</t>
  </si>
  <si>
    <t>Number of staff trained on weather index insurance (disaggregated by public/private, national/local) by gender</t>
  </si>
  <si>
    <t>F:2; M:8</t>
  </si>
  <si>
    <t>Public: 160; 43F and 117M</t>
  </si>
  <si>
    <t xml:space="preserve">Output 1.4. Inclusion of insurance as risk transfer mechanisms in national agriculture programs and supported schemes </t>
  </si>
  <si>
    <t xml:space="preserve">Number of national agriculture programs and supported schemes with insurance packages as risk transfer mechanisms </t>
  </si>
  <si>
    <t>F: 41.1%;</t>
  </si>
  <si>
    <t>M: 90%</t>
  </si>
  <si>
    <t>% of targeted households with border line to acceptable food consumption score by gender of household head and district</t>
  </si>
  <si>
    <t>F: 95%</t>
  </si>
  <si>
    <t>M: 97.9</t>
  </si>
  <si>
    <t>Output2.1:  Promote soil and water conservation practices through individual and group asset creation, including irrigation development</t>
  </si>
  <si>
    <t>No. and type of risk reduction actions or strategies introduced at local level</t>
  </si>
  <si>
    <t>7 types, a)backyard gardening , b) Winter cropping in dambos; c) Insurance as a risk tranfer mechanism;  d) Various soil and water conservation practices; e) Access to climate information; f) Crop Diversification; g) Cultivation of drought torelant crops (h) Distribution of grants</t>
  </si>
  <si>
    <t xml:space="preserve">Number of assets built, restored or maintained by targeted households and communities, by type and unit of measure and a percentage of planned </t>
  </si>
  <si>
    <t xml:space="preserve">114 community woodlots established; 3 irrigation sites identififed and priotised for dvelopment; 497  vetiver nurseries established, 954.5 Ha under agroforestry </t>
  </si>
  <si>
    <t>Percentage of households that are involved in irrigation farming, in addition to rain-fed agriculture</t>
  </si>
  <si>
    <t>This indicator was updated based on self declaration annual monitoring data. A significant increase on the percentage of households involved in irrigation was has been reported (9.6%  to 34%) due to increased sensitisation on the need for farmers to practice irrigation farmers as well as winter croping. The statistsic also include farmer who established small scale vegetable gardens in the dambo lands. The baseline value was updated</t>
  </si>
  <si>
    <t>Output 2.2. Promote climate resilient agriculture among farmers through extension service support</t>
  </si>
  <si>
    <t>F:50.7%</t>
  </si>
  <si>
    <t>M:49.0%</t>
  </si>
  <si>
    <t>Ha of land under CA</t>
  </si>
  <si>
    <t>Ha applied with manure</t>
  </si>
  <si>
    <t>Number of crops grown by HHs (by type) for crop diversification</t>
  </si>
  <si>
    <t>7 (Maize, Cassava, Groundnuts, sweet potatoes, pigeon peas, banana and cow peas)</t>
  </si>
  <si>
    <t>F: 55,021 (Leguminous trees); F9,378 (Fodder trees); 11, 600 (improved fruits)</t>
  </si>
  <si>
    <t>M: 29,980 (Leguminous trees); M:12,615 (Fodder trees); 14,600 (Improved fruits)</t>
  </si>
  <si>
    <t xml:space="preserve">Output 2.4. Strengthened access to weather/climate information for targeted communities to inform livelihood decision-making among farmers 
</t>
  </si>
  <si>
    <t>Number of main delivery channels used by households to receive information for the  climate agricultural services (i.e. in-person intermediaries, radio advisories, and SMS) by gender</t>
  </si>
  <si>
    <t>3F; 3M</t>
  </si>
  <si>
    <t>3F &amp; 3M</t>
  </si>
  <si>
    <t>Number of households within the targeted communities that receive climate services, disaggregated by source (i.e. farm intermediaries, radio advisories, and SMS), by gender, vulnerable groups and district</t>
  </si>
  <si>
    <t>Extension Officer: 19,405F &amp; 8,199M ; 
Radio: 35,804F &amp; 25,418M; SMS: 1,094F &amp; 1,640M</t>
  </si>
  <si>
    <t>Extension Officer: 45,280F, 31,280M &amp; ; 
Radio: 36,800F &amp; 26,989M; SMS: 1,094F &amp; 1,640M</t>
  </si>
  <si>
    <t>Extension Officer: 51,000F &amp;34,000M; 
Radio: 51,000F &amp; 34,000M; SMS: 51,000F &amp; 34,000M</t>
  </si>
  <si>
    <t>The baseline value was updated. Note that radio listening clubs have just been established hence no significant imporvement registered on use of radios to access climate information.</t>
  </si>
  <si>
    <t>F:80 
M: 100</t>
  </si>
  <si>
    <t>2.6 Strengthened national capacities and systems to provide integrated climate risk management approaches</t>
  </si>
  <si>
    <t xml:space="preserve">Number of communities extension workers and national agricultural content development committee members engaged in capacity strengthening initiatives to enhance national food security and nutrition stakeholder capacities </t>
  </si>
  <si>
    <t>F:38
M:95</t>
  </si>
  <si>
    <t>40F; 64M</t>
  </si>
  <si>
    <t>Number of capacity building trainings with national/local entities</t>
  </si>
  <si>
    <t xml:space="preserve">Outcome 3: Strengthened market access strategies and approaches for smallholder farmers </t>
  </si>
  <si>
    <t>F:40.1%</t>
  </si>
  <si>
    <t>M: 45.2%</t>
  </si>
  <si>
    <t>M:45.2%</t>
  </si>
  <si>
    <t>5% (both F &amp; M)</t>
  </si>
  <si>
    <t>Significant progress is expected to be registered in the third year of project implmenetation following provision of farmer group grants, increased VSLs as well as enhance linkages to markets.</t>
  </si>
  <si>
    <t>% of targeted smallholders selling through WFP-supported farmer aggregation systems</t>
  </si>
  <si>
    <t>0% (construction of aggregation centres is yet to be finailised)</t>
  </si>
  <si>
    <t>% change in HH savings (by type: individual, group, formal, informal)</t>
  </si>
  <si>
    <t>Due to the VSL concept, gender household visioning trainings and financial literacy trainings</t>
  </si>
  <si>
    <t>% of HHs accessing markets to sell surplus</t>
  </si>
  <si>
    <t>The baseline value was updated. Limited progress made due to the effects of cyclones and late rainfall onset which affected yield</t>
  </si>
  <si>
    <t>% of HHs within the targeted communities using market advice to make livelihood related decisions (by type)</t>
  </si>
  <si>
    <t xml:space="preserve"> Both 37.6%</t>
  </si>
  <si>
    <t xml:space="preserve"> Women 31% </t>
  </si>
  <si>
    <t>Men: 26.5%</t>
  </si>
  <si>
    <t>% change in HH participating in FOs</t>
  </si>
  <si>
    <t>Output 3.1. Strengthened financial capacities to enhance investment in climate-resilience agriculture (including saving, credit, and financial literacy)</t>
  </si>
  <si>
    <t>No. and type of adaptive financial capacities (Insurance, saving, credit, and financial literacy) created in support of individual or community-livelihood strategies as a percentage of plan</t>
  </si>
  <si>
    <t>70% (Insurance, VSL, Financial Literacy, Grants, Gender household visioning, SHEP)</t>
  </si>
  <si>
    <t>Value of HH savings (MK)</t>
  </si>
  <si>
    <t>F: 5,692.58</t>
  </si>
  <si>
    <t xml:space="preserve">F: 15,701 &amp; M: 90,126 </t>
  </si>
  <si>
    <t>M: 20,656.97</t>
  </si>
  <si>
    <t>Number of HH accessing credit (by type)</t>
  </si>
  <si>
    <t>19,550 households</t>
  </si>
  <si>
    <t xml:space="preserve">44,550 households  </t>
  </si>
  <si>
    <t xml:space="preserve">Value of HH credit accessed (formal)  (MK)  </t>
  </si>
  <si>
    <t>K22,079.56</t>
  </si>
  <si>
    <t>K35,477.56</t>
  </si>
  <si>
    <t>The baseline value was updated. Grants to farmer groups have not been captured in this average credit value because the farmers will not be given direct cash, but rather materials.</t>
  </si>
  <si>
    <t>Output 3.2. Strengthen performance and outreach of farmer organizations/cooperatives and enhance their capacity to engage in farming as a business</t>
  </si>
  <si>
    <t>Quantity of food purchased locally from pro-smallholder aggregation systems (in mt)</t>
  </si>
  <si>
    <t>Output 3.3. Provider market information to inform business planning and activities</t>
  </si>
  <si>
    <t>Number of farmers’ organizations trained in market access and post-harvest handling skills</t>
  </si>
  <si>
    <t xml:space="preserve">245 farmer committees trained in market access and post-harvest losses at Group Village Headman level </t>
  </si>
  <si>
    <t>Number of participants receiving market advice (by type)</t>
  </si>
  <si>
    <t>3,918F &amp; 1,448M</t>
  </si>
  <si>
    <t>8,637.6F &amp; 5,758.4M, government minimum prices and places of commodity and market availability etc</t>
  </si>
  <si>
    <t>23,600 (14,160F &amp;  9,440)</t>
  </si>
  <si>
    <t>3.4. Promoted smallholder procurement through government/private sector strategies and programs</t>
  </si>
  <si>
    <t xml:space="preserve">Number of smallholder farmers supported </t>
  </si>
  <si>
    <t>6,248F &amp; 2,982M</t>
  </si>
  <si>
    <t>3.5 Promote public pro-small holder procurement</t>
  </si>
  <si>
    <t>Number of pro-smallholder policies developed</t>
  </si>
  <si>
    <t xml:space="preserve">Gender Crosscutting: Improved gender equality and women;s empowerment among assisted populations </t>
  </si>
  <si>
    <t xml:space="preserve">Both- 47.6% </t>
  </si>
  <si>
    <t xml:space="preserve">Men:21.2% </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</si>
  <si>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</si>
  <si>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</si>
  <si>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rFont val="Times New Roman"/>
        <family val="1"/>
      </rPr>
      <t>Important:</t>
    </r>
    <r>
      <rPr>
        <sz val="12"/>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</si>
  <si>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</si>
  <si>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</si>
  <si>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</si>
  <si>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World Food programme</t>
  </si>
  <si>
    <t>Type of implementing entity</t>
  </si>
  <si>
    <t>MIE</t>
  </si>
  <si>
    <t>Country</t>
  </si>
  <si>
    <t>Region</t>
  </si>
  <si>
    <t>Africa</t>
  </si>
  <si>
    <t>Sector</t>
  </si>
  <si>
    <t>Food security</t>
  </si>
  <si>
    <t>Baseline information</t>
  </si>
  <si>
    <t>Target performance at completion</t>
  </si>
  <si>
    <t>Performance at mid-term</t>
  </si>
  <si>
    <t>Performance at completion</t>
  </si>
  <si>
    <t>Impact: Increased resiliency at the community, national, and regional levels to climate variability and change</t>
  </si>
  <si>
    <r>
      <rPr>
        <b/>
        <u/>
        <sz val="11"/>
        <rFont val="Calibri"/>
        <family val="2"/>
        <scheme val="minor"/>
      </rPr>
      <t>Core Indicator</t>
    </r>
    <r>
      <rPr>
        <sz val="1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</si>
  <si>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</si>
  <si>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</si>
  <si>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</si>
  <si>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</si>
  <si>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</si>
  <si>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</si>
  <si>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</si>
  <si>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</si>
  <si>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</si>
  <si>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</si>
  <si>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</si>
  <si>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</si>
  <si>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2: Partially 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</si>
  <si>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</si>
  <si>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</si>
  <si>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</si>
  <si>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</si>
  <si>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</si>
  <si>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</si>
  <si>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</si>
  <si>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Agriculture</t>
  </si>
  <si>
    <t>Local</t>
  </si>
  <si>
    <t>3: Risk and vulnterability assessments completed or updated</t>
  </si>
  <si>
    <t>Output 1.2 Targeted population groups covered by adequate risk reduction systems</t>
  </si>
  <si>
    <r>
      <rPr>
        <b/>
        <u/>
        <sz val="11"/>
        <rFont val="Calibri"/>
        <family val="2"/>
        <scheme val="minor"/>
      </rPr>
      <t>Core Indicator</t>
    </r>
    <r>
      <rPr>
        <sz val="11"/>
        <rFont val="Calibri"/>
        <family val="2"/>
        <scheme val="minor"/>
      </rPr>
      <t xml:space="preserve"> 1.2: No. of Early Warning Systems</t>
    </r>
  </si>
  <si>
    <t>No. of adopted Early Warning Systems</t>
  </si>
  <si>
    <t>Category targeted</t>
  </si>
  <si>
    <t>Hazard</t>
  </si>
  <si>
    <t>1: Risk knowledge</t>
  </si>
  <si>
    <t>Geographical coverage</t>
  </si>
  <si>
    <t>2: Monitoring and warning service</t>
  </si>
  <si>
    <t>Number of municipalities</t>
  </si>
  <si>
    <t>3: Dissemination and communication</t>
  </si>
  <si>
    <t>4: Response capability</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</si>
  <si>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</si>
  <si>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</si>
  <si>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</si>
  <si>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</si>
  <si>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Multi-sector</t>
  </si>
  <si>
    <t>3: Medium capacity</t>
  </si>
  <si>
    <t>4: High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</si>
  <si>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</si>
  <si>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</si>
  <si>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</si>
  <si>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</si>
  <si>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</si>
  <si>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</si>
  <si>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</si>
  <si>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2: Low capacity</t>
  </si>
  <si>
    <t>National</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</si>
  <si>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</si>
  <si>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</si>
  <si>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</si>
  <si>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</si>
  <si>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</si>
  <si>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</si>
  <si>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</si>
  <si>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</si>
  <si>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</si>
  <si>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</si>
  <si>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</si>
  <si>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3: Partially aware</t>
  </si>
  <si>
    <t>4: Mostly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</si>
  <si>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</si>
  <si>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</si>
  <si>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</si>
  <si>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</si>
  <si>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</si>
  <si>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40% to 60%</t>
  </si>
  <si>
    <t>Indicator 3.2.2: No. of tools and guidelines developed (thematic, sectoral, institutional) and shared with relevant stakeholders</t>
  </si>
  <si>
    <t>No. of tools and guidelines</t>
  </si>
  <si>
    <t xml:space="preserve">Scale </t>
  </si>
  <si>
    <t>type</t>
  </si>
  <si>
    <t>Technical guidelines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</si>
  <si>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</si>
  <si>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</si>
  <si>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</si>
  <si>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</si>
  <si>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</si>
  <si>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rFont val="Calibri"/>
        <family val="2"/>
        <scheme val="minor"/>
      </rPr>
      <t>Core Indicator</t>
    </r>
    <r>
      <rPr>
        <sz val="1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</si>
  <si>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</si>
  <si>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</si>
  <si>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</si>
  <si>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</si>
  <si>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</si>
  <si>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</si>
  <si>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</si>
  <si>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</si>
  <si>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land</t>
  </si>
  <si>
    <t>Output 5: Vulnerable ecosystem services and natural resource assets strengthned in response to climate change impacts, including variability</t>
  </si>
  <si>
    <r>
      <rPr>
        <b/>
        <u/>
        <sz val="11"/>
        <rFont val="Calibri"/>
        <family val="2"/>
        <scheme val="minor"/>
      </rPr>
      <t>Core Indicator</t>
    </r>
    <r>
      <rPr>
        <sz val="1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</si>
  <si>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</si>
  <si>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</si>
  <si>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</si>
  <si>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</si>
  <si>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Cultivated land/Agricultural land</t>
  </si>
  <si>
    <t>ha rehabilitated</t>
  </si>
  <si>
    <t>1: Ineffective</t>
  </si>
  <si>
    <t>Catchment area/Watershed/Aquifer</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</si>
  <si>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</si>
  <si>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</si>
  <si>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</si>
  <si>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</si>
  <si>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</si>
  <si>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</si>
  <si>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4: High improvement</t>
  </si>
  <si>
    <t>Indicator 6.2: Increase in targeted population's sustained climate-resilient alternative livelihoods</t>
  </si>
  <si>
    <t>% increase in income level vis-à-vis baseline</t>
  </si>
  <si>
    <t>Alternate Source</t>
  </si>
  <si>
    <t>From 0 to 0.5%</t>
  </si>
  <si>
    <t>From 40% to 50%</t>
  </si>
  <si>
    <t>Agricultural-related</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</si>
  <si>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</si>
  <si>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</si>
  <si>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</si>
  <si>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</si>
  <si>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</si>
  <si>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</si>
  <si>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Soil water conservation</t>
  </si>
  <si>
    <r>
      <rPr>
        <b/>
        <u/>
        <sz val="11"/>
        <rFont val="Calibri"/>
        <family val="2"/>
        <scheme val="minor"/>
      </rPr>
      <t>Core Indicator</t>
    </r>
    <r>
      <rPr>
        <sz val="11"/>
        <rFont val="Calibri"/>
        <family val="2"/>
        <scheme val="minor"/>
      </rPr>
      <t xml:space="preserve"> 6.1.2: Increased income, or avoided decrease in income</t>
    </r>
  </si>
  <si>
    <r>
      <t xml:space="preserve">Number of households </t>
    </r>
    <r>
      <rPr>
        <i/>
        <sz val="9"/>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</si>
  <si>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</si>
  <si>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</si>
  <si>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</si>
  <si>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</si>
  <si>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</si>
  <si>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4: Most</t>
  </si>
  <si>
    <t>Output 7:Improved integration of climate-resilience strategies into country development plans</t>
  </si>
  <si>
    <t>Indicator 7.1: No. of policies introduced or adjusted to address climate change risks</t>
  </si>
  <si>
    <t>No. of Policies introduced or adjusted</t>
  </si>
  <si>
    <t>Public policy</t>
  </si>
  <si>
    <t>Indicator 7.2: No. of targeted development strategies with incorporated climate change priorities enforced</t>
  </si>
  <si>
    <t>No. of Development strategies</t>
  </si>
  <si>
    <t>Regulation</t>
  </si>
  <si>
    <t>Effectiveness</t>
  </si>
  <si>
    <t>1: Not enforced (No elements implemented)</t>
  </si>
  <si>
    <t>4: Enforced (Most elements implemented)</t>
  </si>
  <si>
    <t>Glacier lake outburst flood</t>
  </si>
  <si>
    <t>Inland flooding</t>
  </si>
  <si>
    <t>fr</t>
  </si>
  <si>
    <t>biological assets</t>
  </si>
  <si>
    <t>Company policy</t>
  </si>
  <si>
    <t>5: Fully enforced (All elements implemented)</t>
  </si>
  <si>
    <t>Salinization</t>
  </si>
  <si>
    <t>Decrease</t>
  </si>
  <si>
    <t>Communication &amp; Information policy</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</si>
  <si>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</si>
  <si>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</si>
  <si>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</si>
  <si>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</si>
  <si>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</si>
  <si>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</si>
  <si>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</si>
  <si>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</si>
  <si>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</si>
  <si>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</si>
  <si>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</si>
  <si>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</si>
  <si>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</si>
  <si>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</si>
  <si>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Financial capital</t>
  </si>
  <si>
    <t>Storm surge</t>
  </si>
  <si>
    <t>Please choose</t>
  </si>
  <si>
    <t>enhanced level of protection</t>
  </si>
  <si>
    <t>Education policy</t>
  </si>
  <si>
    <t>Human capital</t>
  </si>
  <si>
    <t>Hurricane</t>
  </si>
  <si>
    <t>Selected</t>
  </si>
  <si>
    <t>Aquaculture</t>
  </si>
  <si>
    <t>Not relevant</t>
  </si>
  <si>
    <t>5: All (Fully integrated)</t>
  </si>
  <si>
    <t>Construction/repairing business</t>
  </si>
  <si>
    <t>Social capital</t>
  </si>
  <si>
    <t>Cultivation</t>
  </si>
  <si>
    <t>Natural capital</t>
  </si>
  <si>
    <t>3: Some</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</si>
  <si>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</si>
  <si>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</si>
  <si>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</si>
  <si>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</si>
  <si>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</si>
  <si>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</si>
  <si>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</si>
  <si>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</si>
  <si>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</si>
  <si>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</si>
  <si>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</si>
  <si>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</si>
  <si>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</si>
  <si>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</si>
  <si>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</si>
  <si>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Departmental</t>
  </si>
  <si>
    <t>Coastal management</t>
  </si>
  <si>
    <t>Livestock production</t>
  </si>
  <si>
    <t>2: Some</t>
  </si>
  <si>
    <t>NGO</t>
  </si>
  <si>
    <t>Disaster risk reduction</t>
  </si>
  <si>
    <t>Manufacturing</t>
  </si>
  <si>
    <t>5: Very high improvement</t>
  </si>
  <si>
    <t>Established</t>
  </si>
  <si>
    <t>other</t>
  </si>
  <si>
    <t>Maintained</t>
  </si>
  <si>
    <t xml:space="preserve">Health </t>
  </si>
  <si>
    <t>Services</t>
  </si>
  <si>
    <t>Regional</t>
  </si>
  <si>
    <t>3: Moderate improvement</t>
  </si>
  <si>
    <t>Improved</t>
  </si>
  <si>
    <t>Urban development</t>
  </si>
  <si>
    <t>Tourism-related</t>
  </si>
  <si>
    <t>2: Limited improvement</t>
  </si>
  <si>
    <t>Water management</t>
  </si>
  <si>
    <t>Trading</t>
  </si>
  <si>
    <t>1: No improvement</t>
  </si>
  <si>
    <t>1 -generated information is irrelevant, and neither the stakeholders reached nor the timeframe managed were achieved</t>
  </si>
  <si>
    <t>1: No info transferred on time</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</si>
  <si>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</si>
  <si>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</si>
  <si>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</si>
  <si>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</si>
  <si>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</si>
  <si>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</si>
  <si>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</si>
  <si>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</si>
  <si>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</si>
  <si>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4: Mostly responsive (Most defined elements)</t>
  </si>
  <si>
    <t>4: Mostly Improved</t>
  </si>
  <si>
    <t>Gov Buildings</t>
  </si>
  <si>
    <t>Latin America and Caribbean</t>
  </si>
  <si>
    <t>RIE</t>
  </si>
  <si>
    <t>3 -relevant information is generated and disseminated to all identified stakeholders on timely basis</t>
  </si>
  <si>
    <t>3: Info transferred on time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</si>
  <si>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</si>
  <si>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</si>
  <si>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</si>
  <si>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</si>
  <si>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</si>
  <si>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</si>
  <si>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</si>
  <si>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</si>
  <si>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</si>
  <si>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Eastern Europe</t>
  </si>
  <si>
    <t>1: Aware of neither</t>
  </si>
  <si>
    <t>1: Non responsive (Lacks all elements )</t>
  </si>
  <si>
    <t>1: Not improved</t>
  </si>
  <si>
    <t>Schools</t>
  </si>
  <si>
    <t>ha protected</t>
  </si>
  <si>
    <t>Training Centres</t>
  </si>
  <si>
    <t>Monitoring/Forecasting capacity</t>
  </si>
  <si>
    <t>Hospitals</t>
  </si>
  <si>
    <t>Afghanistan, Islamic Rep. of</t>
  </si>
  <si>
    <t>km protected</t>
  </si>
  <si>
    <t>Policy/regulatory reform</t>
  </si>
  <si>
    <t>Drinking water systems</t>
  </si>
  <si>
    <t>km rehabilitated</t>
  </si>
  <si>
    <t>1: No plans conducted or updated</t>
  </si>
  <si>
    <t>Capacity development</t>
  </si>
  <si>
    <t>2: Undertaking or updating of assessments in progress</t>
  </si>
  <si>
    <t>Sustainable forest management</t>
  </si>
  <si>
    <t>Strengthening infrastructure</t>
  </si>
  <si>
    <r>
      <t xml:space="preserve">1: Health and Social Infrastructure </t>
    </r>
    <r>
      <rPr>
        <i/>
        <sz val="11"/>
        <rFont val="Calibri"/>
        <family val="2"/>
        <scheme val="minor"/>
      </rPr>
      <t>(developed/improved)</t>
    </r>
  </si>
  <si>
    <t>Armenia</t>
  </si>
  <si>
    <t>Forests</t>
  </si>
  <si>
    <t>Supporting livelihoods</t>
  </si>
  <si>
    <r>
      <t xml:space="preserve">2: Physical asset </t>
    </r>
    <r>
      <rPr>
        <i/>
        <sz val="11"/>
        <rFont val="Calibri"/>
        <family val="2"/>
        <scheme val="minor"/>
      </rPr>
      <t>(produced/improved/strenghtened)</t>
    </r>
  </si>
  <si>
    <t>Antigua and Barbuda</t>
  </si>
  <si>
    <t>Mangroves</t>
  </si>
  <si>
    <t>Mangrove reforestation</t>
  </si>
  <si>
    <t>Azerbaijan</t>
  </si>
  <si>
    <t>Coasts</t>
  </si>
  <si>
    <t>Energy policy</t>
  </si>
  <si>
    <t>Coastal drainage and infrastructure</t>
  </si>
  <si>
    <t>Burundi</t>
  </si>
  <si>
    <t>Rangelands</t>
  </si>
  <si>
    <t>From 0.5 to 1%</t>
  </si>
  <si>
    <t>Environmental policy</t>
  </si>
  <si>
    <t>Irrigation system</t>
  </si>
  <si>
    <t>Benin</t>
  </si>
  <si>
    <t>From 1% to 5%</t>
  </si>
  <si>
    <t>Foreign policy</t>
  </si>
  <si>
    <t>Community-based adaptation</t>
  </si>
  <si>
    <t>Burkina Faso</t>
  </si>
  <si>
    <t>From 5% to 10%</t>
  </si>
  <si>
    <t>Health policy</t>
  </si>
  <si>
    <t>Erosion control</t>
  </si>
  <si>
    <t>Bangladesh</t>
  </si>
  <si>
    <t>Protected areas/National parks</t>
  </si>
  <si>
    <t>From 10% to 20%</t>
  </si>
  <si>
    <t>Housing policy</t>
  </si>
  <si>
    <t>Bulgaria</t>
  </si>
  <si>
    <t>From 20% to 30%</t>
  </si>
  <si>
    <t>Human resource policies</t>
  </si>
  <si>
    <t>Microfinance</t>
  </si>
  <si>
    <t>Bahrain</t>
  </si>
  <si>
    <t>From 30% to 40%</t>
  </si>
  <si>
    <t>Information policy</t>
  </si>
  <si>
    <t>Special Program for women</t>
  </si>
  <si>
    <t>Bahamas, The</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</si>
  <si>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</si>
  <si>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</si>
  <si>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</si>
  <si>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</si>
  <si>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</si>
  <si>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</si>
  <si>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</si>
  <si>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</si>
  <si>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</si>
  <si>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</si>
  <si>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</si>
  <si>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</si>
  <si>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</si>
  <si>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</si>
  <si>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</si>
  <si>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</si>
  <si>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</si>
  <si>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</si>
  <si>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</si>
  <si>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</si>
  <si>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</si>
  <si>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</si>
  <si>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</si>
  <si>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</si>
  <si>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</si>
  <si>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</si>
  <si>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</si>
  <si>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</si>
  <si>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</si>
  <si>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</si>
  <si>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</si>
  <si>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</si>
  <si>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</si>
  <si>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</si>
  <si>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</si>
  <si>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</si>
  <si>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</si>
  <si>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</si>
  <si>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</si>
  <si>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</si>
  <si>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</si>
  <si>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Georgia</t>
  </si>
  <si>
    <t>Ghana</t>
  </si>
  <si>
    <t>Gambia, The</t>
  </si>
  <si>
    <t>Guinea-Bissau</t>
  </si>
  <si>
    <t>Equatorial Guinea</t>
  </si>
  <si>
    <t>Guyana</t>
  </si>
  <si>
    <t>Honduras</t>
  </si>
  <si>
    <t>Croatia</t>
  </si>
  <si>
    <t>Haiti</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</si>
  <si>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</si>
  <si>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</si>
  <si>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</si>
  <si>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</si>
  <si>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</si>
  <si>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</si>
  <si>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</si>
  <si>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</si>
  <si>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</si>
  <si>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</si>
  <si>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</si>
  <si>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</si>
  <si>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</si>
  <si>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</si>
  <si>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</si>
  <si>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</si>
  <si>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</si>
  <si>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</si>
  <si>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</si>
  <si>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</si>
  <si>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</si>
  <si>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</si>
  <si>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</si>
  <si>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</si>
  <si>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Food Security</t>
  </si>
  <si>
    <t>Innovation rolled out</t>
  </si>
  <si>
    <t>Innovation scaled-up</t>
  </si>
  <si>
    <t>Output 8: Viable innovations are rolled out, saled up, encourages and/or accelerated</t>
  </si>
  <si>
    <t>Indicator 8.1: No. of innovative adaptation practices, tools and technologies accelerated, scaled-up and/or replicated</t>
  </si>
  <si>
    <t>No. of innovative practices/tools technologies</t>
  </si>
  <si>
    <t>No innovative practices</t>
  </si>
  <si>
    <t>Undertaking innovative practices</t>
  </si>
  <si>
    <t xml:space="preserve">Indicator 8.2: No. of key findings on effective, efficient adaptation practices, products and technologies generated </t>
  </si>
  <si>
    <t>No. of key findings generated</t>
  </si>
  <si>
    <t>Innovative practice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</si>
</sst>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00_-;\-* #,##0.00_-;_-* &quot;-&quot;??_-;_-@_-"/>
    <numFmt numFmtId="165" formatCode="dd\-mmm\-yyyy"/>
    <numFmt numFmtId="166" formatCode="_(* #,##0_);_(* \(#,##0\);_(* &quot;-&quot;??_);_(@_)"/>
    <numFmt numFmtId="167" formatCode="_-* #,##0_-;\-* #,##0_-;_-* &quot;-&quot;??_-;_-@_-"/>
    <numFmt numFmtId="168" formatCode="_-* #,##0.0_-;\-* #,##0.0_-;_-* &quot;-&quot;?_-;_-@_-"/>
    <numFmt numFmtId="169" formatCode="0.0%"/>
  </numFmts>
  <fonts count="7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i/>
      <sz val="11"/>
      <name val="Times New Roman"/>
      <family val="1"/>
    </font>
    <font>
      <b/>
      <sz val="16"/>
      <name val="Times New Roman"/>
      <family val="1"/>
    </font>
    <font>
      <sz val="11"/>
      <name val="Times New Roman"/>
      <family val="1"/>
    </font>
    <font>
      <b/>
      <sz val="11"/>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b/>
      <sz val="14"/>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i/>
      <sz val="11"/>
      <name val="Calibri"/>
      <family val="2"/>
      <scheme val="minor"/>
    </font>
    <font>
      <sz val="11"/>
      <color rgb="FFFF0000"/>
      <name val="Times New Roman"/>
      <family val="1"/>
    </font>
    <font>
      <b/>
      <sz val="16"/>
      <color theme="1"/>
      <name val="Times New Roman"/>
      <family val="1"/>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9"/>
      <color indexed="81"/>
      <name val="Tahoma"/>
      <family val="2"/>
    </font>
    <font>
      <b/>
      <sz val="9"/>
      <color indexed="81"/>
      <name val="Tahoma"/>
      <family val="2"/>
    </font>
    <font>
      <sz val="11"/>
      <color theme="1"/>
      <name val="Calibri"/>
      <family val="2"/>
      <scheme val="minor"/>
    </font>
    <font>
      <sz val="10"/>
      <color theme="1"/>
      <name val="Arial"/>
      <family val="2"/>
    </font>
    <font>
      <b/>
      <sz val="10"/>
      <color theme="1"/>
      <name val="Times New Roman"/>
      <family val="1"/>
    </font>
    <font>
      <sz val="10"/>
      <color theme="1"/>
      <name val="Times New Roman"/>
      <family val="1"/>
    </font>
    <font>
      <sz val="9"/>
      <color theme="1"/>
      <name val="Calibri"/>
      <family val="2"/>
      <scheme val="minor"/>
    </font>
    <font>
      <sz val="9"/>
      <color rgb="FF000000"/>
      <name val="Calibri"/>
      <family val="2"/>
      <scheme val="minor"/>
    </font>
    <font>
      <sz val="8"/>
      <name val="Calibri"/>
      <family val="2"/>
      <scheme val="minor"/>
    </font>
    <font>
      <sz val="9"/>
      <name val="Arial"/>
      <family val="2"/>
    </font>
    <font>
      <sz val="10"/>
      <name val="Tahoma"/>
      <family val="2"/>
    </font>
    <font>
      <i/>
      <sz val="10"/>
      <name val="Tahoma"/>
      <family val="2"/>
    </font>
    <font>
      <b/>
      <sz val="11"/>
      <name val="Calibri"/>
      <family val="2"/>
      <scheme val="minor"/>
    </font>
    <font>
      <b/>
      <i/>
      <sz val="11"/>
      <name val="Calibri"/>
      <family val="2"/>
      <scheme val="minor"/>
    </font>
    <font>
      <sz val="20"/>
      <name val="Calibri"/>
      <family val="2"/>
      <scheme val="minor"/>
    </font>
    <font>
      <sz val="18"/>
      <name val="Calibri"/>
      <family val="2"/>
      <scheme val="minor"/>
    </font>
    <font>
      <u/>
      <sz val="11"/>
      <name val="Calibri"/>
      <family val="2"/>
    </font>
    <font>
      <b/>
      <sz val="16"/>
      <name val="Calibri"/>
      <family val="2"/>
      <scheme val="minor"/>
    </font>
    <font>
      <b/>
      <u/>
      <sz val="11"/>
      <name val="Calibri"/>
      <family val="2"/>
      <scheme val="minor"/>
    </font>
    <font>
      <sz val="9"/>
      <name val="Calibri"/>
      <family val="2"/>
      <scheme val="minor"/>
    </font>
    <font>
      <i/>
      <sz val="9"/>
      <name val="Calibri"/>
      <family val="2"/>
      <scheme val="minor"/>
    </font>
    <font>
      <sz val="10"/>
      <name val="Calibri"/>
      <family val="2"/>
      <scheme val="minor"/>
    </font>
    <font>
      <b/>
      <sz val="10"/>
      <name val="Calibri"/>
      <family val="2"/>
      <scheme val="minor"/>
    </font>
    <font>
      <b/>
      <i/>
      <sz val="10"/>
      <name val="Calibri"/>
      <family val="2"/>
      <scheme val="minor"/>
    </font>
    <font>
      <sz val="10"/>
      <color rgb="FFFF0000"/>
      <name val="Times New Roman"/>
      <family val="1"/>
    </font>
    <font>
      <sz val="10"/>
      <color rgb="FFFF0000"/>
      <name val="Calibri"/>
      <family val="2"/>
      <scheme val="minor"/>
    </font>
    <font>
      <sz val="9"/>
      <color rgb="FFFF0000"/>
      <name val="Arial"/>
      <family val="2"/>
    </font>
    <font>
      <b/>
      <sz val="10"/>
      <name val="Tahoma"/>
      <family val="2"/>
    </font>
    <font>
      <sz val="11"/>
      <name val="Calibri"/>
      <family val="2"/>
    </font>
    <font>
      <b/>
      <i/>
      <sz val="10"/>
      <name val="Times New Roman"/>
      <family val="1"/>
    </font>
    <font>
      <sz val="11"/>
      <color rgb="FF000000"/>
      <name val="Calibri"/>
      <family val="2"/>
      <scheme val="minor"/>
    </font>
    <font>
      <sz val="10"/>
      <name val="Arial"/>
      <family val="2"/>
    </font>
    <font>
      <b/>
      <sz val="14"/>
      <name val="Times New Roman"/>
      <family val="1"/>
    </font>
    <font>
      <sz val="10"/>
      <color theme="1"/>
      <name val="Tahoma"/>
      <family val="2"/>
    </font>
    <font>
      <sz val="8"/>
      <color rgb="FF000000"/>
      <name val="Segoe UI"/>
      <family val="2"/>
    </font>
  </fonts>
  <fills count="19">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rgb="FFFFFF00"/>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medium">
        <color auto="1"/>
      </left>
      <right/>
      <top/>
      <bottom style="thin">
        <color auto="1"/>
      </bottom>
      <diagonal/>
    </border>
    <border>
      <left style="medium">
        <color indexed="64"/>
      </left>
      <right style="thin">
        <color auto="1"/>
      </right>
      <top style="thin">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bottom style="medium">
        <color auto="1"/>
      </bottom>
      <diagonal/>
    </border>
    <border>
      <left style="thin">
        <color auto="1"/>
      </left>
      <right style="medium">
        <color indexed="64"/>
      </right>
      <top/>
      <bottom style="medium">
        <color indexed="64"/>
      </bottom>
      <diagonal/>
    </border>
    <border>
      <left style="thin">
        <color auto="1"/>
      </left>
      <right/>
      <top style="medium">
        <color auto="1"/>
      </top>
      <bottom/>
      <diagonal/>
    </border>
  </borders>
  <cellStyleXfs count="11">
    <xf numFmtId="0" fontId="0" fillId="0" borderId="0"/>
    <xf numFmtId="0" fontId="15" fillId="0" borderId="0" applyNumberFormat="0" applyFill="0" applyBorder="0" applyAlignment="0" applyProtection="0">
      <alignment vertical="top"/>
      <protection locked="0"/>
    </xf>
    <xf numFmtId="0" fontId="22" fillId="6" borderId="0" applyNumberFormat="0" applyBorder="0" applyAlignment="0" applyProtection="0"/>
    <xf numFmtId="0" fontId="23" fillId="7" borderId="0" applyNumberFormat="0" applyBorder="0" applyAlignment="0" applyProtection="0"/>
    <xf numFmtId="0" fontId="24" fillId="8" borderId="0" applyNumberFormat="0" applyBorder="0" applyAlignment="0" applyProtection="0"/>
    <xf numFmtId="164" fontId="37" fillId="0" borderId="0" applyFont="0" applyFill="0" applyBorder="0" applyAlignment="0" applyProtection="0"/>
    <xf numFmtId="164" fontId="37" fillId="0" borderId="0" applyFont="0" applyFill="0" applyBorder="0" applyAlignment="0" applyProtection="0"/>
    <xf numFmtId="43" fontId="37" fillId="0" borderId="0" applyFont="0" applyFill="0" applyBorder="0" applyAlignment="0" applyProtection="0"/>
    <xf numFmtId="164" fontId="37" fillId="0" borderId="0" applyFont="0" applyFill="0" applyBorder="0" applyAlignment="0" applyProtection="0"/>
    <xf numFmtId="164" fontId="37" fillId="0" borderId="0" applyFont="0" applyFill="0" applyBorder="0" applyAlignment="0" applyProtection="0"/>
    <xf numFmtId="164" fontId="37" fillId="0" borderId="0" applyFont="0" applyFill="0" applyBorder="0" applyAlignment="0" applyProtection="0"/>
  </cellStyleXfs>
  <cellXfs count="1011">
    <xf numFmtId="0" fontId="0" fillId="0" borderId="0" xfId="0"/>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16" fillId="0" borderId="0" xfId="0" applyFont="1"/>
    <xf numFmtId="0" fontId="16" fillId="0" borderId="0" xfId="0" applyFont="1" applyAlignment="1">
      <alignment wrapText="1"/>
    </xf>
    <xf numFmtId="0" fontId="2" fillId="3" borderId="0" xfId="0" applyFont="1" applyFill="1" applyAlignment="1">
      <alignment horizontal="right" vertical="center"/>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1" fillId="3" borderId="25" xfId="0" applyFont="1" applyFill="1" applyBorder="1" applyAlignment="1">
      <alignment vertical="center"/>
    </xf>
    <xf numFmtId="0" fontId="1" fillId="3" borderId="26" xfId="0" applyFont="1" applyFill="1" applyBorder="1" applyAlignment="1">
      <alignment vertical="center"/>
    </xf>
    <xf numFmtId="0" fontId="1" fillId="3" borderId="0" xfId="0" applyFont="1" applyFill="1" applyAlignment="1">
      <alignment horizontal="right" vertical="center"/>
    </xf>
    <xf numFmtId="0" fontId="16" fillId="13" borderId="26" xfId="0" applyFont="1" applyFill="1" applyBorder="1"/>
    <xf numFmtId="0" fontId="16" fillId="13" borderId="25" xfId="0" applyFont="1" applyFill="1" applyBorder="1" applyAlignment="1">
      <alignment horizontal="left" vertical="top" wrapText="1"/>
    </xf>
    <xf numFmtId="0" fontId="16" fillId="13" borderId="25" xfId="0" applyFont="1" applyFill="1" applyBorder="1" applyAlignment="1">
      <alignment horizontal="center" vertical="top"/>
    </xf>
    <xf numFmtId="0" fontId="16" fillId="13" borderId="24" xfId="0" applyFont="1" applyFill="1" applyBorder="1"/>
    <xf numFmtId="0" fontId="16" fillId="13" borderId="23" xfId="0" applyFont="1" applyFill="1" applyBorder="1"/>
    <xf numFmtId="0" fontId="16" fillId="13" borderId="22" xfId="0" applyFont="1" applyFill="1" applyBorder="1"/>
    <xf numFmtId="0" fontId="19" fillId="13" borderId="9" xfId="0" applyFont="1" applyFill="1" applyBorder="1" applyAlignment="1">
      <alignment horizontal="center" vertical="center" wrapText="1"/>
    </xf>
    <xf numFmtId="0" fontId="19" fillId="13" borderId="8" xfId="0" applyFont="1" applyFill="1" applyBorder="1" applyAlignment="1">
      <alignment horizontal="center" vertical="center"/>
    </xf>
    <xf numFmtId="0" fontId="16" fillId="3" borderId="0" xfId="0" applyFont="1" applyFill="1"/>
    <xf numFmtId="0" fontId="16" fillId="13" borderId="21" xfId="0" applyFont="1" applyFill="1" applyBorder="1"/>
    <xf numFmtId="0" fontId="16" fillId="13" borderId="20" xfId="0" applyFont="1" applyFill="1" applyBorder="1" applyAlignment="1">
      <alignment wrapText="1"/>
    </xf>
    <xf numFmtId="0" fontId="16" fillId="13" borderId="20" xfId="0" applyFont="1" applyFill="1" applyBorder="1" applyAlignment="1">
      <alignment horizontal="center" vertical="top"/>
    </xf>
    <xf numFmtId="0" fontId="16" fillId="13" borderId="19" xfId="0" applyFont="1" applyFill="1" applyBorder="1"/>
    <xf numFmtId="0" fontId="6" fillId="0" borderId="20" xfId="0" applyFont="1" applyBorder="1" applyAlignment="1">
      <alignment vertical="top" wrapText="1"/>
    </xf>
    <xf numFmtId="0" fontId="0" fillId="0" borderId="22" xfId="0" applyBorder="1"/>
    <xf numFmtId="0" fontId="12" fillId="3" borderId="0" xfId="0" applyFont="1" applyFill="1" applyAlignment="1">
      <alignment horizontal="right" vertical="center" wrapText="1"/>
    </xf>
    <xf numFmtId="0" fontId="16" fillId="0" borderId="0" xfId="0" applyFont="1" applyAlignment="1">
      <alignment horizontal="right" vertical="center"/>
    </xf>
    <xf numFmtId="0" fontId="16" fillId="0" borderId="0" xfId="0" applyFont="1" applyAlignment="1">
      <alignment vertical="center"/>
    </xf>
    <xf numFmtId="0" fontId="16" fillId="3" borderId="19" xfId="0" applyFont="1" applyFill="1" applyBorder="1" applyAlignment="1">
      <alignment horizontal="right" vertical="center"/>
    </xf>
    <xf numFmtId="0" fontId="16" fillId="3" borderId="20" xfId="0" applyFont="1" applyFill="1" applyBorder="1" applyAlignment="1">
      <alignment horizontal="right" vertical="center"/>
    </xf>
    <xf numFmtId="0" fontId="16" fillId="3" borderId="20" xfId="0" applyFont="1" applyFill="1" applyBorder="1" applyAlignment="1">
      <alignment vertical="center"/>
    </xf>
    <xf numFmtId="0" fontId="16" fillId="3" borderId="21" xfId="0" applyFont="1" applyFill="1" applyBorder="1" applyAlignment="1">
      <alignment vertical="center"/>
    </xf>
    <xf numFmtId="0" fontId="16" fillId="3" borderId="22" xfId="0" applyFont="1" applyFill="1" applyBorder="1" applyAlignment="1">
      <alignment horizontal="right" vertical="center"/>
    </xf>
    <xf numFmtId="0" fontId="16" fillId="3" borderId="0" xfId="0" applyFont="1" applyFill="1" applyAlignment="1">
      <alignment horizontal="right" vertical="center"/>
    </xf>
    <xf numFmtId="0" fontId="17" fillId="0" borderId="1" xfId="0" applyFont="1" applyBorder="1" applyAlignment="1">
      <alignment horizontal="center" vertical="center" readingOrder="1"/>
    </xf>
    <xf numFmtId="0" fontId="16" fillId="3" borderId="23" xfId="0" applyFont="1" applyFill="1" applyBorder="1" applyAlignment="1">
      <alignment vertical="center"/>
    </xf>
    <xf numFmtId="0" fontId="16" fillId="3" borderId="0" xfId="0" applyFont="1" applyFill="1" applyAlignment="1">
      <alignment vertical="center"/>
    </xf>
    <xf numFmtId="0" fontId="19" fillId="3" borderId="0" xfId="0" applyFont="1" applyFill="1" applyAlignment="1">
      <alignment horizontal="right" vertical="center"/>
    </xf>
    <xf numFmtId="0" fontId="1" fillId="3" borderId="22" xfId="0" applyFont="1" applyFill="1" applyBorder="1" applyAlignment="1">
      <alignment horizontal="right" vertical="center"/>
    </xf>
    <xf numFmtId="0" fontId="1" fillId="3" borderId="0" xfId="0" applyFont="1" applyFill="1" applyAlignment="1">
      <alignment vertical="center"/>
    </xf>
    <xf numFmtId="0" fontId="1" fillId="3" borderId="23" xfId="0" applyFont="1" applyFill="1" applyBorder="1" applyAlignment="1">
      <alignment vertical="center"/>
    </xf>
    <xf numFmtId="0" fontId="1" fillId="0" borderId="0" xfId="0" applyFont="1" applyAlignment="1">
      <alignment vertical="center"/>
    </xf>
    <xf numFmtId="0" fontId="1" fillId="2" borderId="1" xfId="0" applyFont="1" applyFill="1" applyBorder="1" applyAlignment="1" applyProtection="1">
      <alignment horizontal="left" vertical="center" wrapText="1"/>
      <protection locked="0"/>
    </xf>
    <xf numFmtId="1" fontId="1" fillId="2" borderId="2" xfId="0" applyNumberFormat="1" applyFont="1" applyFill="1" applyBorder="1" applyAlignment="1" applyProtection="1">
      <alignment horizontal="left" vertical="center"/>
      <protection locked="0"/>
    </xf>
    <xf numFmtId="0" fontId="3" fillId="0" borderId="0" xfId="0" applyFont="1" applyAlignment="1">
      <alignment vertical="center"/>
    </xf>
    <xf numFmtId="1" fontId="1" fillId="2" borderId="3" xfId="0" applyNumberFormat="1" applyFont="1" applyFill="1" applyBorder="1" applyAlignment="1" applyProtection="1">
      <alignment horizontal="left" vertical="center"/>
      <protection locked="0"/>
    </xf>
    <xf numFmtId="0" fontId="1" fillId="3" borderId="22" xfId="0" applyFont="1" applyFill="1" applyBorder="1" applyAlignment="1">
      <alignment horizontal="right" vertical="center" wrapText="1"/>
    </xf>
    <xf numFmtId="0" fontId="4" fillId="3" borderId="0" xfId="0" applyFont="1" applyFill="1" applyAlignment="1">
      <alignment horizontal="right" vertical="center"/>
    </xf>
    <xf numFmtId="17" fontId="1" fillId="2" borderId="3" xfId="0" applyNumberFormat="1" applyFont="1" applyFill="1" applyBorder="1" applyAlignment="1">
      <alignment horizontal="left" vertical="center"/>
    </xf>
    <xf numFmtId="0" fontId="5" fillId="3" borderId="23" xfId="0" applyFont="1" applyFill="1" applyBorder="1" applyAlignment="1">
      <alignment vertical="center"/>
    </xf>
    <xf numFmtId="0" fontId="12" fillId="3" borderId="22" xfId="0" applyFont="1" applyFill="1" applyBorder="1" applyAlignment="1">
      <alignment horizontal="right" vertical="center" wrapText="1"/>
    </xf>
    <xf numFmtId="15" fontId="1" fillId="2" borderId="27" xfId="0" applyNumberFormat="1" applyFont="1" applyFill="1" applyBorder="1" applyAlignment="1">
      <alignment horizontal="center" vertical="center"/>
    </xf>
    <xf numFmtId="0" fontId="11" fillId="3" borderId="22" xfId="0" applyFont="1" applyFill="1" applyBorder="1" applyAlignment="1">
      <alignment horizontal="right" vertical="center"/>
    </xf>
    <xf numFmtId="0" fontId="12" fillId="3" borderId="0" xfId="0" applyFont="1" applyFill="1" applyAlignment="1">
      <alignment horizontal="right" vertical="center"/>
    </xf>
    <xf numFmtId="15" fontId="1" fillId="2" borderId="27" xfId="0" applyNumberFormat="1" applyFont="1" applyFill="1" applyBorder="1" applyAlignment="1">
      <alignment horizontal="left" vertical="center"/>
    </xf>
    <xf numFmtId="0" fontId="1" fillId="3" borderId="27" xfId="0" applyFont="1" applyFill="1" applyBorder="1" applyAlignment="1">
      <alignment vertical="center"/>
    </xf>
    <xf numFmtId="0" fontId="12" fillId="3" borderId="23" xfId="0" applyFont="1" applyFill="1" applyBorder="1" applyAlignment="1">
      <alignment horizontal="right" vertical="center"/>
    </xf>
    <xf numFmtId="0" fontId="26" fillId="3" borderId="22" xfId="0" applyFont="1" applyFill="1" applyBorder="1" applyAlignment="1">
      <alignment horizontal="right" vertical="center"/>
    </xf>
    <xf numFmtId="0" fontId="20" fillId="3" borderId="0" xfId="0" applyFont="1" applyFill="1" applyAlignment="1">
      <alignment horizontal="right" vertical="center"/>
    </xf>
    <xf numFmtId="0" fontId="1" fillId="3" borderId="0" xfId="0" applyFont="1" applyFill="1" applyAlignment="1">
      <alignment horizontal="center" vertical="center"/>
    </xf>
    <xf numFmtId="0" fontId="12" fillId="3" borderId="0" xfId="0" applyFont="1" applyFill="1" applyAlignment="1">
      <alignment horizontal="left" vertical="center"/>
    </xf>
    <xf numFmtId="0" fontId="29" fillId="2" borderId="8" xfId="0" applyFont="1" applyFill="1" applyBorder="1" applyAlignment="1">
      <alignment horizontal="right" vertical="center" wrapText="1"/>
    </xf>
    <xf numFmtId="0" fontId="26" fillId="2" borderId="47" xfId="0" applyFont="1" applyFill="1" applyBorder="1" applyAlignment="1">
      <alignment horizontal="left" vertical="center"/>
    </xf>
    <xf numFmtId="0" fontId="29" fillId="2" borderId="5" xfId="0" applyFont="1" applyFill="1" applyBorder="1" applyAlignment="1">
      <alignment horizontal="right" vertical="center" wrapText="1"/>
    </xf>
    <xf numFmtId="0" fontId="29" fillId="2" borderId="6" xfId="0" applyFont="1" applyFill="1" applyBorder="1" applyAlignment="1">
      <alignment horizontal="right" vertical="center"/>
    </xf>
    <xf numFmtId="0" fontId="20" fillId="2" borderId="34" xfId="0" applyFont="1" applyFill="1" applyBorder="1" applyAlignment="1">
      <alignment horizontal="left" vertical="center"/>
    </xf>
    <xf numFmtId="0" fontId="29" fillId="2" borderId="24" xfId="0" applyFont="1" applyFill="1" applyBorder="1" applyAlignment="1">
      <alignment horizontal="right" vertical="center" wrapText="1"/>
    </xf>
    <xf numFmtId="0" fontId="1" fillId="2" borderId="14" xfId="0" applyFont="1" applyFill="1" applyBorder="1" applyAlignment="1" applyProtection="1">
      <alignment vertical="center" wrapText="1"/>
      <protection locked="0"/>
    </xf>
    <xf numFmtId="0" fontId="3" fillId="0" borderId="22" xfId="0" applyFont="1" applyBorder="1" applyAlignment="1">
      <alignment vertical="center"/>
    </xf>
    <xf numFmtId="0" fontId="12" fillId="3" borderId="0" xfId="0" applyFont="1" applyFill="1" applyAlignment="1">
      <alignment vertical="center" wrapText="1"/>
    </xf>
    <xf numFmtId="0" fontId="1" fillId="2" borderId="1" xfId="0" applyFont="1" applyFill="1" applyBorder="1" applyAlignment="1" applyProtection="1">
      <alignment vertical="center" wrapText="1"/>
      <protection locked="0"/>
    </xf>
    <xf numFmtId="0" fontId="5" fillId="0" borderId="0" xfId="0" applyFont="1" applyAlignment="1">
      <alignment vertical="center"/>
    </xf>
    <xf numFmtId="0" fontId="1" fillId="2" borderId="2" xfId="0" applyFont="1" applyFill="1" applyBorder="1" applyAlignment="1" applyProtection="1">
      <alignment vertical="center"/>
      <protection locked="0"/>
    </xf>
    <xf numFmtId="0" fontId="15" fillId="2" borderId="3" xfId="1" applyFill="1" applyBorder="1" applyAlignment="1" applyProtection="1">
      <alignment vertical="center"/>
      <protection locked="0"/>
    </xf>
    <xf numFmtId="165" fontId="1" fillId="2" borderId="4" xfId="0" applyNumberFormat="1" applyFont="1" applyFill="1" applyBorder="1" applyAlignment="1" applyProtection="1">
      <alignment horizontal="left" vertical="center"/>
      <protection locked="0"/>
    </xf>
    <xf numFmtId="165" fontId="1" fillId="3" borderId="0" xfId="0" applyNumberFormat="1" applyFont="1" applyFill="1" applyAlignment="1" applyProtection="1">
      <alignment horizontal="left" vertical="center"/>
      <protection locked="0"/>
    </xf>
    <xf numFmtId="0" fontId="1" fillId="3" borderId="24" xfId="0" applyFont="1" applyFill="1" applyBorder="1" applyAlignment="1">
      <alignment horizontal="right" vertical="center"/>
    </xf>
    <xf numFmtId="0" fontId="1" fillId="3" borderId="25" xfId="0" applyFont="1" applyFill="1" applyBorder="1" applyAlignment="1">
      <alignment horizontal="right" vertical="center"/>
    </xf>
    <xf numFmtId="0" fontId="38" fillId="0" borderId="0" xfId="0" applyFont="1" applyAlignment="1">
      <alignment vertical="center" wrapText="1"/>
    </xf>
    <xf numFmtId="0" fontId="39" fillId="2" borderId="5" xfId="0" applyFont="1" applyFill="1" applyBorder="1" applyAlignment="1">
      <alignment horizontal="right" vertical="center" wrapText="1"/>
    </xf>
    <xf numFmtId="0" fontId="16" fillId="2" borderId="23" xfId="0" applyFont="1" applyFill="1" applyBorder="1" applyAlignment="1">
      <alignment horizontal="left" vertical="center" wrapText="1"/>
    </xf>
    <xf numFmtId="0" fontId="40" fillId="0" borderId="0" xfId="0" applyFont="1" applyAlignment="1">
      <alignment vertical="center"/>
    </xf>
    <xf numFmtId="0" fontId="41" fillId="0" borderId="1" xfId="0" applyFont="1" applyBorder="1" applyAlignment="1">
      <alignment vertical="center" wrapText="1"/>
    </xf>
    <xf numFmtId="0" fontId="41" fillId="0" borderId="28" xfId="0" applyFont="1" applyBorder="1" applyAlignment="1">
      <alignment vertical="center" wrapText="1"/>
    </xf>
    <xf numFmtId="0" fontId="42" fillId="14" borderId="28" xfId="0" applyFont="1" applyFill="1" applyBorder="1" applyAlignment="1">
      <alignment vertical="center" wrapText="1"/>
    </xf>
    <xf numFmtId="0" fontId="0" fillId="0" borderId="0" xfId="0" applyAlignment="1">
      <alignment horizontal="left"/>
    </xf>
    <xf numFmtId="0" fontId="0" fillId="3" borderId="20" xfId="0" applyFill="1" applyBorder="1" applyAlignment="1">
      <alignment horizontal="left"/>
    </xf>
    <xf numFmtId="0" fontId="16" fillId="3" borderId="63" xfId="0" applyFont="1" applyFill="1" applyBorder="1" applyAlignment="1">
      <alignment horizontal="left" vertical="top"/>
    </xf>
    <xf numFmtId="0" fontId="19" fillId="0" borderId="0" xfId="0" applyFont="1" applyAlignment="1">
      <alignment horizontal="left" vertical="center" wrapText="1"/>
    </xf>
    <xf numFmtId="0" fontId="16" fillId="0" borderId="0" xfId="0" applyFont="1" applyAlignment="1">
      <alignment horizontal="left" vertical="top"/>
    </xf>
    <xf numFmtId="0" fontId="6" fillId="0" borderId="0" xfId="0" applyFont="1" applyAlignment="1">
      <alignment horizontal="left" vertical="top" wrapText="1"/>
    </xf>
    <xf numFmtId="0" fontId="7" fillId="0" borderId="0" xfId="0" applyFont="1" applyAlignment="1">
      <alignment horizontal="left" vertical="top" wrapText="1"/>
    </xf>
    <xf numFmtId="3" fontId="6" fillId="0" borderId="0" xfId="0" applyNumberFormat="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0" xfId="0" applyFont="1" applyAlignment="1">
      <alignment horizontal="left"/>
    </xf>
    <xf numFmtId="0" fontId="2" fillId="3" borderId="22" xfId="0" applyFont="1" applyFill="1" applyBorder="1" applyAlignment="1">
      <alignment horizontal="right" vertical="center" wrapText="1"/>
    </xf>
    <xf numFmtId="0" fontId="2" fillId="3" borderId="0" xfId="0" applyFont="1" applyFill="1" applyAlignment="1">
      <alignment horizontal="right" vertical="center" wrapText="1"/>
    </xf>
    <xf numFmtId="1" fontId="1" fillId="2" borderId="36" xfId="0" applyNumberFormat="1" applyFont="1" applyFill="1" applyBorder="1" applyAlignment="1" applyProtection="1">
      <alignment horizontal="left" vertical="center"/>
      <protection locked="0"/>
    </xf>
    <xf numFmtId="1" fontId="1" fillId="2" borderId="54" xfId="0" applyNumberFormat="1" applyFont="1" applyFill="1" applyBorder="1" applyAlignment="1" applyProtection="1">
      <alignment horizontal="left" vertical="center" wrapText="1"/>
      <protection locked="0"/>
    </xf>
    <xf numFmtId="1" fontId="1" fillId="2" borderId="57" xfId="0" applyNumberFormat="1" applyFont="1" applyFill="1" applyBorder="1" applyAlignment="1" applyProtection="1">
      <alignment horizontal="left" vertical="center" wrapText="1"/>
      <protection locked="0"/>
    </xf>
    <xf numFmtId="0" fontId="11" fillId="3" borderId="23" xfId="0" applyFont="1" applyFill="1" applyBorder="1" applyAlignment="1">
      <alignment vertical="center" wrapText="1"/>
    </xf>
    <xf numFmtId="0" fontId="11" fillId="3" borderId="22" xfId="0" applyFont="1" applyFill="1" applyBorder="1" applyAlignment="1">
      <alignment vertical="center" wrapText="1"/>
    </xf>
    <xf numFmtId="0" fontId="11" fillId="3" borderId="0" xfId="0" applyFont="1" applyFill="1" applyAlignment="1">
      <alignment vertical="center" wrapText="1"/>
    </xf>
    <xf numFmtId="0" fontId="11" fillId="3" borderId="0" xfId="0" applyFont="1" applyFill="1" applyAlignment="1">
      <alignment horizontal="left" vertical="center" wrapText="1"/>
    </xf>
    <xf numFmtId="0" fontId="12" fillId="3" borderId="0" xfId="0" applyFont="1" applyFill="1" applyAlignment="1">
      <alignment horizontal="center" vertical="center" wrapText="1"/>
    </xf>
    <xf numFmtId="0" fontId="11" fillId="3" borderId="23" xfId="0" applyFont="1" applyFill="1" applyBorder="1" applyAlignment="1">
      <alignment vertical="top" wrapText="1"/>
    </xf>
    <xf numFmtId="0" fontId="11" fillId="3" borderId="22" xfId="0" applyFont="1" applyFill="1" applyBorder="1" applyAlignment="1">
      <alignment vertical="top" wrapText="1"/>
    </xf>
    <xf numFmtId="0" fontId="11" fillId="3" borderId="0" xfId="0" applyFont="1" applyFill="1"/>
    <xf numFmtId="0" fontId="11" fillId="3" borderId="0" xfId="0" applyFont="1" applyFill="1" applyAlignment="1">
      <alignment vertical="top" wrapText="1"/>
    </xf>
    <xf numFmtId="0" fontId="11" fillId="3" borderId="0" xfId="0" applyFont="1" applyFill="1" applyAlignment="1">
      <alignment horizontal="left"/>
    </xf>
    <xf numFmtId="0" fontId="12" fillId="3" borderId="0" xfId="0" applyFont="1" applyFill="1" applyAlignment="1">
      <alignment horizontal="left" vertical="top" wrapText="1"/>
    </xf>
    <xf numFmtId="0" fontId="12" fillId="2" borderId="1" xfId="0" applyFont="1" applyFill="1" applyBorder="1" applyAlignment="1">
      <alignment vertical="top" wrapText="1"/>
    </xf>
    <xf numFmtId="0" fontId="12" fillId="2" borderId="1" xfId="0" applyFont="1" applyFill="1" applyBorder="1" applyAlignment="1">
      <alignment horizontal="center" vertical="top" wrapText="1"/>
    </xf>
    <xf numFmtId="0" fontId="12" fillId="2" borderId="32" xfId="0" applyFont="1" applyFill="1" applyBorder="1" applyAlignment="1">
      <alignment horizontal="left" vertical="top" wrapText="1"/>
    </xf>
    <xf numFmtId="0" fontId="11" fillId="2" borderId="15" xfId="0" applyFont="1" applyFill="1" applyBorder="1" applyAlignment="1">
      <alignment vertical="top" wrapText="1"/>
    </xf>
    <xf numFmtId="0" fontId="11" fillId="0" borderId="5" xfId="0" applyFont="1" applyBorder="1" applyAlignment="1">
      <alignment horizontal="left" vertical="top" wrapText="1"/>
    </xf>
    <xf numFmtId="0" fontId="11" fillId="2" borderId="15" xfId="0" applyFont="1" applyFill="1" applyBorder="1" applyAlignment="1">
      <alignment vertical="center" wrapText="1"/>
    </xf>
    <xf numFmtId="0" fontId="11" fillId="0" borderId="6" xfId="0" applyFont="1" applyBorder="1" applyAlignment="1">
      <alignment horizontal="left" vertical="top" wrapText="1"/>
    </xf>
    <xf numFmtId="0" fontId="11" fillId="0" borderId="65" xfId="0" applyFont="1" applyBorder="1" applyAlignment="1">
      <alignment horizontal="left" vertical="top" wrapText="1"/>
    </xf>
    <xf numFmtId="0" fontId="11" fillId="2" borderId="3" xfId="0" applyFont="1" applyFill="1" applyBorder="1" applyAlignment="1">
      <alignment vertical="center" wrapText="1"/>
    </xf>
    <xf numFmtId="0" fontId="11" fillId="3" borderId="0" xfId="0" applyFont="1" applyFill="1" applyAlignment="1">
      <alignment horizontal="left" vertical="top" wrapText="1"/>
    </xf>
    <xf numFmtId="0" fontId="6" fillId="3" borderId="22" xfId="0" applyFont="1" applyFill="1" applyBorder="1" applyAlignment="1">
      <alignment vertical="top" wrapText="1"/>
    </xf>
    <xf numFmtId="0" fontId="6" fillId="3" borderId="26" xfId="0" applyFont="1" applyFill="1" applyBorder="1" applyAlignment="1">
      <alignment vertical="top" wrapText="1"/>
    </xf>
    <xf numFmtId="0" fontId="33" fillId="0" borderId="0" xfId="0" applyFont="1" applyAlignment="1">
      <alignment horizontal="left" vertical="center" wrapText="1"/>
    </xf>
    <xf numFmtId="0" fontId="33" fillId="0" borderId="0" xfId="0" applyFont="1" applyAlignment="1">
      <alignment vertical="center" wrapText="1"/>
    </xf>
    <xf numFmtId="0" fontId="16" fillId="0" borderId="0" xfId="0" applyFont="1" applyAlignment="1">
      <alignment horizontal="center" vertical="top"/>
    </xf>
    <xf numFmtId="0" fontId="27" fillId="13" borderId="0" xfId="0" applyFont="1" applyFill="1" applyAlignment="1">
      <alignment horizontal="center"/>
    </xf>
    <xf numFmtId="0" fontId="19" fillId="13" borderId="0" xfId="0" applyFont="1" applyFill="1" applyAlignment="1">
      <alignment horizontal="left" vertical="top"/>
    </xf>
    <xf numFmtId="0" fontId="19" fillId="13" borderId="0" xfId="0" applyFont="1" applyFill="1" applyAlignment="1">
      <alignment horizontal="left" vertical="top" wrapText="1"/>
    </xf>
    <xf numFmtId="0" fontId="19" fillId="0" borderId="6" xfId="0" applyFont="1" applyBorder="1" applyAlignment="1">
      <alignment horizontal="center" vertical="center"/>
    </xf>
    <xf numFmtId="0" fontId="16" fillId="0" borderId="7" xfId="0" applyFont="1" applyBorder="1" applyAlignment="1">
      <alignment horizontal="left" vertical="top" wrapText="1"/>
    </xf>
    <xf numFmtId="0" fontId="16" fillId="0" borderId="0" xfId="0" applyFont="1" applyAlignment="1">
      <alignment horizontal="left" vertical="top" wrapText="1"/>
    </xf>
    <xf numFmtId="0" fontId="16" fillId="0" borderId="7" xfId="0" applyFont="1" applyBorder="1" applyAlignment="1">
      <alignment wrapText="1"/>
    </xf>
    <xf numFmtId="0" fontId="19" fillId="0" borderId="12" xfId="0" applyFont="1" applyBorder="1" applyAlignment="1">
      <alignment horizontal="center" vertical="center"/>
    </xf>
    <xf numFmtId="0" fontId="16" fillId="0" borderId="14" xfId="0" applyFont="1" applyBorder="1" applyAlignment="1">
      <alignment horizontal="left" vertical="top" wrapText="1"/>
    </xf>
    <xf numFmtId="0" fontId="16" fillId="13" borderId="0" xfId="0" applyFont="1" applyFill="1" applyAlignment="1">
      <alignment horizontal="center" vertical="top"/>
    </xf>
    <xf numFmtId="0" fontId="16" fillId="13" borderId="0" xfId="0" applyFont="1" applyFill="1" applyAlignment="1">
      <alignment horizontal="left" vertical="top" wrapText="1"/>
    </xf>
    <xf numFmtId="0" fontId="11" fillId="0" borderId="0" xfId="0" applyFont="1" applyAlignment="1">
      <alignment horizontal="left" vertical="center" wrapText="1"/>
    </xf>
    <xf numFmtId="0" fontId="11" fillId="3" borderId="20" xfId="0" applyFont="1" applyFill="1" applyBorder="1" applyAlignment="1">
      <alignment horizontal="left" vertical="center" wrapText="1"/>
    </xf>
    <xf numFmtId="0" fontId="12" fillId="3" borderId="23" xfId="0" applyFont="1" applyFill="1" applyBorder="1" applyAlignment="1">
      <alignment vertical="center" wrapText="1"/>
    </xf>
    <xf numFmtId="0" fontId="11" fillId="5" borderId="0" xfId="0" applyFont="1" applyFill="1" applyAlignment="1">
      <alignment horizontal="left" vertical="center" wrapText="1"/>
    </xf>
    <xf numFmtId="0" fontId="13" fillId="2" borderId="40" xfId="0" applyFont="1" applyFill="1" applyBorder="1" applyAlignment="1">
      <alignment vertical="center" wrapText="1"/>
    </xf>
    <xf numFmtId="0" fontId="9" fillId="2" borderId="17" xfId="0" applyFont="1" applyFill="1" applyBorder="1" applyAlignment="1">
      <alignment vertical="center" wrapText="1"/>
    </xf>
    <xf numFmtId="0" fontId="9" fillId="2" borderId="31" xfId="0" applyFont="1" applyFill="1" applyBorder="1" applyAlignment="1">
      <alignment vertical="center" wrapText="1"/>
    </xf>
    <xf numFmtId="0" fontId="11" fillId="2" borderId="2" xfId="0" applyFont="1" applyFill="1" applyBorder="1" applyAlignment="1">
      <alignment horizontal="left" vertical="top" wrapText="1"/>
    </xf>
    <xf numFmtId="0" fontId="11" fillId="2" borderId="3" xfId="0" applyFont="1" applyFill="1" applyBorder="1" applyAlignment="1">
      <alignment horizontal="left" vertical="top" wrapText="1"/>
    </xf>
    <xf numFmtId="0" fontId="11" fillId="2" borderId="22" xfId="0" applyFont="1" applyFill="1" applyBorder="1" applyAlignment="1">
      <alignment horizontal="left" vertical="top" wrapText="1"/>
    </xf>
    <xf numFmtId="0" fontId="11" fillId="2" borderId="4" xfId="0" applyFont="1" applyFill="1" applyBorder="1" applyAlignment="1">
      <alignment horizontal="left" vertical="top" wrapText="1"/>
    </xf>
    <xf numFmtId="0" fontId="29" fillId="3" borderId="23" xfId="0" applyFont="1" applyFill="1" applyBorder="1" applyAlignment="1">
      <alignment vertical="center"/>
    </xf>
    <xf numFmtId="9" fontId="3" fillId="0" borderId="11" xfId="0" applyNumberFormat="1" applyFont="1" applyBorder="1" applyAlignment="1">
      <alignment horizontal="center" vertical="center" wrapText="1"/>
    </xf>
    <xf numFmtId="0" fontId="33" fillId="0" borderId="0" xfId="0" applyFont="1"/>
    <xf numFmtId="0" fontId="49" fillId="3" borderId="19" xfId="0" applyFont="1" applyFill="1" applyBorder="1" applyAlignment="1">
      <alignment vertical="center"/>
    </xf>
    <xf numFmtId="0" fontId="33" fillId="3" borderId="20" xfId="0" applyFont="1" applyFill="1" applyBorder="1"/>
    <xf numFmtId="0" fontId="33" fillId="3" borderId="21" xfId="0" applyFont="1" applyFill="1" applyBorder="1"/>
    <xf numFmtId="0" fontId="49" fillId="3" borderId="22" xfId="0" applyFont="1" applyFill="1" applyBorder="1" applyAlignment="1">
      <alignment vertical="center"/>
    </xf>
    <xf numFmtId="0" fontId="33" fillId="3" borderId="0" xfId="0" applyFont="1" applyFill="1"/>
    <xf numFmtId="0" fontId="33" fillId="3" borderId="23" xfId="0" applyFont="1" applyFill="1" applyBorder="1"/>
    <xf numFmtId="0" fontId="49" fillId="3" borderId="0" xfId="0" applyFont="1" applyFill="1" applyAlignment="1">
      <alignment vertical="center"/>
    </xf>
    <xf numFmtId="0" fontId="33" fillId="3" borderId="22" xfId="0" applyFont="1" applyFill="1" applyBorder="1"/>
    <xf numFmtId="0" fontId="32" fillId="3" borderId="20" xfId="0" applyFont="1" applyFill="1" applyBorder="1" applyAlignment="1">
      <alignment vertical="top" wrapText="1"/>
    </xf>
    <xf numFmtId="0" fontId="32" fillId="3" borderId="21" xfId="0" applyFont="1" applyFill="1" applyBorder="1" applyAlignment="1">
      <alignment vertical="top" wrapText="1"/>
    </xf>
    <xf numFmtId="0" fontId="51" fillId="3" borderId="25" xfId="1" applyFont="1" applyFill="1" applyBorder="1" applyAlignment="1" applyProtection="1">
      <alignment vertical="top" wrapText="1"/>
    </xf>
    <xf numFmtId="0" fontId="51" fillId="3" borderId="26" xfId="1" applyFont="1" applyFill="1" applyBorder="1" applyAlignment="1" applyProtection="1">
      <alignment vertical="top" wrapText="1"/>
    </xf>
    <xf numFmtId="0" fontId="33" fillId="10" borderId="1" xfId="0" applyFont="1" applyFill="1" applyBorder="1"/>
    <xf numFmtId="0" fontId="33" fillId="9" borderId="1" xfId="0" applyFont="1" applyFill="1" applyBorder="1" applyProtection="1">
      <protection locked="0"/>
    </xf>
    <xf numFmtId="0" fontId="33" fillId="0" borderId="18" xfId="0" applyFont="1" applyBorder="1"/>
    <xf numFmtId="0" fontId="34" fillId="11" borderId="53" xfId="0" applyFont="1" applyFill="1" applyBorder="1" applyAlignment="1">
      <alignment horizontal="left" vertical="center" wrapText="1"/>
    </xf>
    <xf numFmtId="0" fontId="34" fillId="11" borderId="11" xfId="0" applyFont="1" applyFill="1" applyBorder="1" applyAlignment="1">
      <alignment horizontal="left" vertical="center" wrapText="1"/>
    </xf>
    <xf numFmtId="0" fontId="34" fillId="11" borderId="9" xfId="0" applyFont="1" applyFill="1" applyBorder="1" applyAlignment="1">
      <alignment horizontal="left" vertical="center" wrapText="1"/>
    </xf>
    <xf numFmtId="0" fontId="48" fillId="0" borderId="10" xfId="0" applyFont="1" applyBorder="1" applyAlignment="1">
      <alignment horizontal="left" vertical="center"/>
    </xf>
    <xf numFmtId="164" fontId="33" fillId="0" borderId="11" xfId="4" applyNumberFormat="1" applyFont="1" applyFill="1" applyBorder="1" applyAlignment="1" applyProtection="1">
      <alignment horizontal="center" vertical="center"/>
      <protection locked="0"/>
    </xf>
    <xf numFmtId="167" fontId="47" fillId="0" borderId="11" xfId="5" applyNumberFormat="1" applyFont="1" applyFill="1" applyBorder="1" applyAlignment="1" applyProtection="1">
      <alignment vertical="center"/>
      <protection locked="0"/>
    </xf>
    <xf numFmtId="0" fontId="48" fillId="0" borderId="56" xfId="0" applyFont="1" applyBorder="1" applyAlignment="1">
      <alignment horizontal="left" vertical="center"/>
    </xf>
    <xf numFmtId="164" fontId="33" fillId="12" borderId="11" xfId="5" applyFont="1" applyFill="1" applyBorder="1" applyAlignment="1" applyProtection="1">
      <alignment horizontal="center" vertical="center"/>
      <protection locked="0"/>
    </xf>
    <xf numFmtId="164" fontId="47" fillId="12" borderId="11" xfId="5" applyFont="1" applyFill="1" applyBorder="1" applyAlignment="1" applyProtection="1">
      <alignment horizontal="center" vertical="center"/>
      <protection locked="0"/>
    </xf>
    <xf numFmtId="164" fontId="47" fillId="12" borderId="7" xfId="5" applyFont="1" applyFill="1" applyBorder="1" applyAlignment="1" applyProtection="1">
      <alignment horizontal="center" vertical="center"/>
      <protection locked="0"/>
    </xf>
    <xf numFmtId="0" fontId="33" fillId="12" borderId="11" xfId="4" applyFont="1" applyFill="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7" xfId="4" applyFont="1" applyFill="1" applyBorder="1" applyAlignment="1" applyProtection="1">
      <alignment horizontal="center" vertical="center"/>
      <protection locked="0"/>
    </xf>
    <xf numFmtId="0" fontId="25" fillId="0" borderId="11" xfId="0" applyFont="1" applyBorder="1" applyAlignment="1">
      <alignment horizontal="left" vertical="center"/>
    </xf>
    <xf numFmtId="10" fontId="47" fillId="0" borderId="11" xfId="4" applyNumberFormat="1" applyFont="1" applyFill="1" applyBorder="1" applyAlignment="1" applyProtection="1">
      <alignment horizontal="center" vertical="center"/>
      <protection locked="0"/>
    </xf>
    <xf numFmtId="10" fontId="47" fillId="0" borderId="7" xfId="4" applyNumberFormat="1" applyFont="1" applyFill="1" applyBorder="1" applyAlignment="1" applyProtection="1">
      <alignment horizontal="center" vertical="center"/>
      <protection locked="0"/>
    </xf>
    <xf numFmtId="0" fontId="25" fillId="0" borderId="53" xfId="0" applyFont="1" applyBorder="1" applyAlignment="1">
      <alignment horizontal="left" vertical="center"/>
    </xf>
    <xf numFmtId="10" fontId="47" fillId="12" borderId="11" xfId="4" applyNumberFormat="1" applyFont="1" applyFill="1" applyBorder="1" applyAlignment="1" applyProtection="1">
      <alignment horizontal="center" vertical="center"/>
      <protection locked="0"/>
    </xf>
    <xf numFmtId="10" fontId="47" fillId="12" borderId="7" xfId="4" applyNumberFormat="1" applyFont="1" applyFill="1" applyBorder="1" applyAlignment="1" applyProtection="1">
      <alignment horizontal="center" vertical="center"/>
      <protection locked="0"/>
    </xf>
    <xf numFmtId="0" fontId="33" fillId="0" borderId="0" xfId="0" applyFont="1" applyAlignment="1">
      <alignment horizontal="left"/>
    </xf>
    <xf numFmtId="0" fontId="33" fillId="0" borderId="0" xfId="0" applyFont="1" applyProtection="1">
      <protection locked="0"/>
    </xf>
    <xf numFmtId="0" fontId="34" fillId="11" borderId="57" xfId="0" applyFont="1" applyFill="1" applyBorder="1" applyAlignment="1">
      <alignment horizontal="center" vertical="center" wrapText="1"/>
    </xf>
    <xf numFmtId="0" fontId="34" fillId="11" borderId="41" xfId="0" applyFont="1" applyFill="1" applyBorder="1" applyAlignment="1">
      <alignment horizontal="center" vertical="center" wrapText="1"/>
    </xf>
    <xf numFmtId="0" fontId="48" fillId="0" borderId="11" xfId="0" applyFont="1" applyBorder="1" applyAlignment="1">
      <alignment vertical="center" wrapText="1"/>
    </xf>
    <xf numFmtId="0" fontId="33" fillId="8" borderId="11" xfId="4" applyFont="1" applyBorder="1" applyAlignment="1" applyProtection="1">
      <alignment wrapText="1"/>
      <protection locked="0"/>
    </xf>
    <xf numFmtId="0" fontId="33" fillId="12" borderId="11" xfId="4" applyFont="1" applyFill="1" applyBorder="1" applyAlignment="1" applyProtection="1">
      <alignment wrapText="1"/>
      <protection locked="0"/>
    </xf>
    <xf numFmtId="0" fontId="25" fillId="2" borderId="11" xfId="0" applyFont="1" applyFill="1" applyBorder="1" applyAlignment="1">
      <alignment vertical="center" wrapText="1"/>
    </xf>
    <xf numFmtId="10" fontId="33" fillId="8" borderId="11" xfId="4" applyNumberFormat="1" applyFont="1" applyBorder="1" applyAlignment="1" applyProtection="1">
      <alignment horizontal="center" vertical="center" wrapText="1"/>
      <protection locked="0"/>
    </xf>
    <xf numFmtId="10" fontId="33" fillId="12" borderId="11" xfId="4" applyNumberFormat="1" applyFont="1" applyFill="1" applyBorder="1" applyAlignment="1" applyProtection="1">
      <alignment horizontal="center" vertical="center" wrapText="1"/>
      <protection locked="0"/>
    </xf>
    <xf numFmtId="0" fontId="34" fillId="11" borderId="49" xfId="0" applyFont="1" applyFill="1" applyBorder="1" applyAlignment="1">
      <alignment horizontal="center" vertical="center" wrapText="1"/>
    </xf>
    <xf numFmtId="0" fontId="34" fillId="11" borderId="11" xfId="0" applyFont="1" applyFill="1" applyBorder="1" applyAlignment="1">
      <alignment horizontal="center" vertical="center" wrapText="1"/>
    </xf>
    <xf numFmtId="0" fontId="34" fillId="11" borderId="7" xfId="0" applyFont="1" applyFill="1" applyBorder="1" applyAlignment="1">
      <alignment horizontal="center" vertical="center" wrapText="1"/>
    </xf>
    <xf numFmtId="0" fontId="54" fillId="8" borderId="49" xfId="4" applyFont="1" applyBorder="1" applyAlignment="1" applyProtection="1">
      <alignment vertical="center" wrapText="1"/>
      <protection locked="0"/>
    </xf>
    <xf numFmtId="0" fontId="54" fillId="8" borderId="11" xfId="4" applyFont="1" applyBorder="1" applyAlignment="1" applyProtection="1">
      <alignment horizontal="center" vertical="center"/>
      <protection locked="0"/>
    </xf>
    <xf numFmtId="0" fontId="54" fillId="8" borderId="7" xfId="4" applyFont="1" applyBorder="1" applyAlignment="1" applyProtection="1">
      <alignment horizontal="center" vertical="center"/>
      <protection locked="0"/>
    </xf>
    <xf numFmtId="0" fontId="54" fillId="12" borderId="11" xfId="4" applyFont="1" applyFill="1" applyBorder="1" applyAlignment="1" applyProtection="1">
      <alignment horizontal="center" vertical="center"/>
      <protection locked="0"/>
    </xf>
    <xf numFmtId="0" fontId="54" fillId="12" borderId="49" xfId="4" applyFont="1" applyFill="1" applyBorder="1" applyAlignment="1" applyProtection="1">
      <alignment vertical="center" wrapText="1"/>
      <protection locked="0"/>
    </xf>
    <xf numFmtId="0" fontId="54" fillId="12" borderId="7" xfId="4" applyFont="1" applyFill="1" applyBorder="1" applyAlignment="1" applyProtection="1">
      <alignment horizontal="center" vertical="center"/>
      <protection locked="0"/>
    </xf>
    <xf numFmtId="0" fontId="54" fillId="8" borderId="7" xfId="4" applyFont="1" applyBorder="1" applyAlignment="1" applyProtection="1">
      <alignment vertical="center"/>
      <protection locked="0"/>
    </xf>
    <xf numFmtId="0" fontId="54" fillId="12" borderId="7" xfId="4" applyFont="1" applyFill="1" applyBorder="1" applyAlignment="1" applyProtection="1">
      <alignment vertical="center"/>
      <protection locked="0"/>
    </xf>
    <xf numFmtId="0" fontId="54" fillId="8" borderId="34" xfId="4" applyFont="1" applyBorder="1" applyAlignment="1" applyProtection="1">
      <alignment vertical="center"/>
      <protection locked="0"/>
    </xf>
    <xf numFmtId="0" fontId="54" fillId="12" borderId="34" xfId="4" applyFont="1" applyFill="1" applyBorder="1" applyAlignment="1" applyProtection="1">
      <alignment vertical="center"/>
      <protection locked="0"/>
    </xf>
    <xf numFmtId="0" fontId="33" fillId="0" borderId="0" xfId="0" applyFont="1" applyAlignment="1">
      <alignment wrapText="1"/>
    </xf>
    <xf numFmtId="0" fontId="34" fillId="11" borderId="57" xfId="0" applyFont="1" applyFill="1" applyBorder="1" applyAlignment="1">
      <alignment horizontal="center" vertical="center"/>
    </xf>
    <xf numFmtId="0" fontId="34" fillId="11" borderId="9" xfId="0" applyFont="1" applyFill="1" applyBorder="1" applyAlignment="1">
      <alignment horizontal="center" vertical="center"/>
    </xf>
    <xf numFmtId="0" fontId="34" fillId="11" borderId="53" xfId="0" applyFont="1" applyFill="1" applyBorder="1" applyAlignment="1">
      <alignment horizontal="center" vertical="center" wrapText="1"/>
    </xf>
    <xf numFmtId="0" fontId="33" fillId="8" borderId="11" xfId="4" applyFont="1" applyBorder="1" applyAlignment="1" applyProtection="1">
      <alignment horizontal="center" vertical="center"/>
      <protection locked="0"/>
    </xf>
    <xf numFmtId="10" fontId="33" fillId="8" borderId="11" xfId="4" applyNumberFormat="1" applyFont="1" applyBorder="1" applyAlignment="1" applyProtection="1">
      <alignment horizontal="center" vertical="center"/>
      <protection locked="0"/>
    </xf>
    <xf numFmtId="10" fontId="33" fillId="12" borderId="11" xfId="4" applyNumberFormat="1" applyFont="1" applyFill="1" applyBorder="1" applyAlignment="1" applyProtection="1">
      <alignment horizontal="center" vertical="center"/>
      <protection locked="0"/>
    </xf>
    <xf numFmtId="0" fontId="34" fillId="11" borderId="36" xfId="0" applyFont="1" applyFill="1" applyBorder="1" applyAlignment="1">
      <alignment horizontal="center" vertical="center" wrapText="1"/>
    </xf>
    <xf numFmtId="0" fontId="34" fillId="11" borderId="30" xfId="0" applyFont="1" applyFill="1" applyBorder="1" applyAlignment="1">
      <alignment horizontal="center" vertical="center" wrapText="1"/>
    </xf>
    <xf numFmtId="0" fontId="34" fillId="11" borderId="50" xfId="0" applyFont="1" applyFill="1" applyBorder="1" applyAlignment="1">
      <alignment horizontal="center" vertical="center" wrapText="1"/>
    </xf>
    <xf numFmtId="0" fontId="33" fillId="8" borderId="11" xfId="4" applyFont="1" applyBorder="1" applyProtection="1">
      <protection locked="0"/>
    </xf>
    <xf numFmtId="0" fontId="54" fillId="8" borderId="30" xfId="4" applyFont="1" applyBorder="1" applyAlignment="1" applyProtection="1">
      <alignment vertical="center" wrapText="1"/>
      <protection locked="0"/>
    </xf>
    <xf numFmtId="0" fontId="54" fillId="8" borderId="50" xfId="4" applyFont="1" applyBorder="1" applyAlignment="1" applyProtection="1">
      <alignment horizontal="center" vertical="center"/>
      <protection locked="0"/>
    </xf>
    <xf numFmtId="0" fontId="33" fillId="12" borderId="11" xfId="4" applyFont="1" applyFill="1" applyBorder="1" applyProtection="1">
      <protection locked="0"/>
    </xf>
    <xf numFmtId="0" fontId="54" fillId="12" borderId="30" xfId="4" applyFont="1" applyFill="1" applyBorder="1" applyAlignment="1" applyProtection="1">
      <alignment vertical="center" wrapText="1"/>
      <protection locked="0"/>
    </xf>
    <xf numFmtId="0" fontId="54" fillId="12" borderId="50" xfId="4" applyFont="1" applyFill="1" applyBorder="1" applyAlignment="1" applyProtection="1">
      <alignment horizontal="center" vertical="center"/>
      <protection locked="0"/>
    </xf>
    <xf numFmtId="0" fontId="33" fillId="0" borderId="0" xfId="0" applyFont="1" applyAlignment="1">
      <alignment horizontal="left" wrapText="1"/>
    </xf>
    <xf numFmtId="0" fontId="34" fillId="11" borderId="6" xfId="0" applyFont="1" applyFill="1" applyBorder="1" applyAlignment="1">
      <alignment horizontal="center" vertical="center" wrapText="1"/>
    </xf>
    <xf numFmtId="0" fontId="34" fillId="11" borderId="29" xfId="0" applyFont="1" applyFill="1" applyBorder="1" applyAlignment="1">
      <alignment horizontal="center" vertical="center"/>
    </xf>
    <xf numFmtId="0" fontId="33" fillId="8" borderId="11" xfId="4" applyFont="1" applyBorder="1" applyAlignment="1" applyProtection="1">
      <alignment vertical="center" wrapText="1"/>
      <protection locked="0"/>
    </xf>
    <xf numFmtId="0" fontId="33" fillId="8" borderId="49" xfId="4" applyFont="1" applyBorder="1" applyAlignment="1" applyProtection="1">
      <alignment vertical="center" wrapText="1"/>
      <protection locked="0"/>
    </xf>
    <xf numFmtId="0" fontId="33" fillId="12" borderId="11" xfId="4" applyFont="1" applyFill="1" applyBorder="1" applyAlignment="1" applyProtection="1">
      <alignment vertical="center" wrapText="1"/>
      <protection locked="0"/>
    </xf>
    <xf numFmtId="0" fontId="33" fillId="12" borderId="49" xfId="4" applyFont="1" applyFill="1" applyBorder="1" applyAlignment="1" applyProtection="1">
      <alignment vertical="center" wrapText="1"/>
      <protection locked="0"/>
    </xf>
    <xf numFmtId="0" fontId="33" fillId="8" borderId="53" xfId="4" applyFont="1" applyBorder="1" applyAlignment="1" applyProtection="1">
      <alignment horizontal="center" vertical="center"/>
      <protection locked="0"/>
    </xf>
    <xf numFmtId="0" fontId="33" fillId="8" borderId="7" xfId="4" applyFont="1" applyBorder="1" applyAlignment="1" applyProtection="1">
      <alignment horizontal="center" vertical="center"/>
      <protection locked="0"/>
    </xf>
    <xf numFmtId="0" fontId="33" fillId="12" borderId="53" xfId="4" applyFont="1" applyFill="1" applyBorder="1" applyAlignment="1" applyProtection="1">
      <alignment horizontal="center" vertical="center"/>
      <protection locked="0"/>
    </xf>
    <xf numFmtId="0" fontId="33" fillId="12" borderId="7" xfId="4" applyFont="1" applyFill="1" applyBorder="1" applyAlignment="1" applyProtection="1">
      <alignment horizontal="center" vertical="center"/>
      <protection locked="0"/>
    </xf>
    <xf numFmtId="0" fontId="34" fillId="11" borderId="41" xfId="0" applyFont="1" applyFill="1" applyBorder="1" applyAlignment="1">
      <alignment horizontal="center" vertical="center"/>
    </xf>
    <xf numFmtId="0" fontId="33" fillId="8" borderId="7" xfId="4" applyFont="1" applyBorder="1" applyAlignment="1" applyProtection="1">
      <alignment vertical="center" wrapText="1"/>
      <protection locked="0"/>
    </xf>
    <xf numFmtId="0" fontId="33" fillId="12" borderId="30" xfId="4" applyFont="1" applyFill="1" applyBorder="1" applyAlignment="1" applyProtection="1">
      <alignment horizontal="center" vertical="center" wrapText="1"/>
      <protection locked="0"/>
    </xf>
    <xf numFmtId="0" fontId="33" fillId="12" borderId="53" xfId="4" applyFont="1" applyFill="1" applyBorder="1" applyAlignment="1" applyProtection="1">
      <alignment horizontal="center" vertical="center" wrapText="1"/>
      <protection locked="0"/>
    </xf>
    <xf numFmtId="0" fontId="33" fillId="12" borderId="7" xfId="4" applyFont="1" applyFill="1" applyBorder="1" applyAlignment="1" applyProtection="1">
      <alignment vertical="center" wrapText="1"/>
      <protection locked="0"/>
    </xf>
    <xf numFmtId="0" fontId="34" fillId="11" borderId="37" xfId="0" applyFont="1" applyFill="1" applyBorder="1" applyAlignment="1">
      <alignment horizontal="center" vertical="center"/>
    </xf>
    <xf numFmtId="0" fontId="34" fillId="11" borderId="10" xfId="0" applyFont="1" applyFill="1" applyBorder="1" applyAlignment="1">
      <alignment horizontal="center" vertical="center" wrapText="1"/>
    </xf>
    <xf numFmtId="0" fontId="33" fillId="8" borderId="33" xfId="4" applyFont="1" applyBorder="1" applyAlignment="1" applyProtection="1">
      <protection locked="0"/>
    </xf>
    <xf numFmtId="10" fontId="33" fillId="8" borderId="36" xfId="4" applyNumberFormat="1" applyFont="1" applyBorder="1" applyAlignment="1" applyProtection="1">
      <alignment horizontal="center" vertical="center"/>
      <protection locked="0"/>
    </xf>
    <xf numFmtId="164" fontId="33" fillId="12" borderId="33" xfId="5" applyFont="1" applyFill="1" applyBorder="1" applyAlignment="1" applyProtection="1">
      <protection locked="0"/>
    </xf>
    <xf numFmtId="10" fontId="33" fillId="12" borderId="36" xfId="4" applyNumberFormat="1" applyFont="1" applyFill="1" applyBorder="1" applyAlignment="1" applyProtection="1">
      <alignment horizontal="center" vertical="center"/>
      <protection locked="0"/>
    </xf>
    <xf numFmtId="0" fontId="33" fillId="12" borderId="33" xfId="4" applyFont="1" applyFill="1" applyBorder="1" applyAlignment="1" applyProtection="1">
      <protection locked="0"/>
    </xf>
    <xf numFmtId="0" fontId="34" fillId="11" borderId="30" xfId="0" applyFont="1" applyFill="1" applyBorder="1" applyAlignment="1">
      <alignment horizontal="center" vertical="center"/>
    </xf>
    <xf numFmtId="0" fontId="34" fillId="11" borderId="11" xfId="0" applyFont="1" applyFill="1" applyBorder="1" applyAlignment="1">
      <alignment horizontal="center" wrapText="1"/>
    </xf>
    <xf numFmtId="0" fontId="34" fillId="11" borderId="7" xfId="0" applyFont="1" applyFill="1" applyBorder="1" applyAlignment="1">
      <alignment horizontal="center" wrapText="1"/>
    </xf>
    <xf numFmtId="0" fontId="34" fillId="11" borderId="53" xfId="0" applyFont="1" applyFill="1" applyBorder="1" applyAlignment="1">
      <alignment horizontal="center" wrapText="1"/>
    </xf>
    <xf numFmtId="0" fontId="54" fillId="8" borderId="11" xfId="4" applyFont="1" applyBorder="1" applyAlignment="1" applyProtection="1">
      <alignment horizontal="center" vertical="center" wrapText="1"/>
      <protection locked="0"/>
    </xf>
    <xf numFmtId="0" fontId="54" fillId="12" borderId="11" xfId="4" applyFont="1" applyFill="1" applyBorder="1" applyAlignment="1" applyProtection="1">
      <alignment horizontal="center" vertical="center" wrapText="1"/>
      <protection locked="0"/>
    </xf>
    <xf numFmtId="0" fontId="33" fillId="8" borderId="30" xfId="4" applyFont="1" applyBorder="1" applyAlignment="1" applyProtection="1">
      <alignment vertical="center"/>
      <protection locked="0"/>
    </xf>
    <xf numFmtId="0" fontId="33" fillId="12" borderId="53" xfId="4" applyFont="1" applyFill="1" applyBorder="1" applyAlignment="1" applyProtection="1">
      <alignment vertical="center"/>
      <protection locked="0"/>
    </xf>
    <xf numFmtId="0" fontId="33" fillId="12" borderId="50" xfId="4" applyFont="1" applyFill="1" applyBorder="1" applyAlignment="1" applyProtection="1">
      <alignment horizontal="center" vertical="center"/>
      <protection locked="0"/>
    </xf>
    <xf numFmtId="0" fontId="33" fillId="8" borderId="0" xfId="4" applyFont="1" applyProtection="1"/>
    <xf numFmtId="0" fontId="33" fillId="6" borderId="0" xfId="2" applyFont="1" applyProtection="1"/>
    <xf numFmtId="0" fontId="33" fillId="7" borderId="0" xfId="3" applyFont="1" applyProtection="1"/>
    <xf numFmtId="0" fontId="34" fillId="11" borderId="8" xfId="0" applyFont="1" applyFill="1" applyBorder="1" applyAlignment="1">
      <alignment vertical="center"/>
    </xf>
    <xf numFmtId="0" fontId="34" fillId="11" borderId="46" xfId="0" applyFont="1" applyFill="1" applyBorder="1" applyAlignment="1">
      <alignment horizontal="center" vertical="center"/>
    </xf>
    <xf numFmtId="0" fontId="34" fillId="11" borderId="10" xfId="0" applyFont="1" applyFill="1" applyBorder="1" applyAlignment="1">
      <alignment horizontal="center" vertical="center"/>
    </xf>
    <xf numFmtId="0" fontId="33" fillId="8" borderId="11" xfId="4" applyFont="1" applyBorder="1" applyAlignment="1" applyProtection="1">
      <alignment horizontal="center" vertical="center" wrapText="1"/>
      <protection locked="0"/>
    </xf>
    <xf numFmtId="0" fontId="33" fillId="8" borderId="11" xfId="4" applyFont="1" applyBorder="1" applyAlignment="1" applyProtection="1">
      <alignment horizontal="left" vertical="center" wrapText="1"/>
      <protection locked="0"/>
    </xf>
    <xf numFmtId="0" fontId="33" fillId="12" borderId="6" xfId="4" applyFont="1" applyFill="1" applyBorder="1" applyAlignment="1" applyProtection="1">
      <alignment horizontal="left" vertical="center" wrapText="1"/>
      <protection locked="0"/>
    </xf>
    <xf numFmtId="0" fontId="33" fillId="12" borderId="11" xfId="4" applyFont="1" applyFill="1" applyBorder="1" applyAlignment="1" applyProtection="1">
      <alignment horizontal="left" vertical="center" wrapText="1"/>
      <protection locked="0"/>
    </xf>
    <xf numFmtId="0" fontId="33" fillId="0" borderId="22" xfId="0" applyFont="1" applyBorder="1"/>
    <xf numFmtId="167" fontId="47" fillId="0" borderId="7" xfId="5" applyNumberFormat="1" applyFont="1" applyFill="1" applyBorder="1" applyAlignment="1" applyProtection="1">
      <alignment horizontal="center" vertical="center"/>
      <protection locked="0"/>
    </xf>
    <xf numFmtId="0" fontId="12" fillId="3" borderId="25" xfId="0" applyFont="1" applyFill="1" applyBorder="1" applyAlignment="1">
      <alignment horizontal="center" vertical="center" wrapText="1"/>
    </xf>
    <xf numFmtId="167" fontId="3" fillId="0" borderId="31" xfId="5" applyNumberFormat="1" applyFont="1" applyFill="1" applyBorder="1" applyAlignment="1">
      <alignment horizontal="left" vertical="center"/>
    </xf>
    <xf numFmtId="167" fontId="3" fillId="0" borderId="26" xfId="5" applyNumberFormat="1" applyFont="1" applyFill="1" applyBorder="1" applyAlignment="1">
      <alignment horizontal="left" vertical="center"/>
    </xf>
    <xf numFmtId="164" fontId="3" fillId="0" borderId="1" xfId="5" applyFont="1" applyFill="1" applyBorder="1" applyAlignment="1">
      <alignment horizontal="left" vertical="center"/>
    </xf>
    <xf numFmtId="0" fontId="3" fillId="0" borderId="28" xfId="0" applyFont="1" applyBorder="1" applyAlignment="1">
      <alignment horizontal="left" vertical="center" wrapText="1"/>
    </xf>
    <xf numFmtId="164" fontId="3" fillId="0" borderId="28" xfId="5" applyFont="1" applyFill="1" applyBorder="1" applyAlignment="1">
      <alignment horizontal="left" vertical="center"/>
    </xf>
    <xf numFmtId="164" fontId="44" fillId="0" borderId="11" xfId="5" applyFont="1" applyBorder="1" applyAlignment="1">
      <alignment horizontal="right" vertical="top"/>
    </xf>
    <xf numFmtId="3" fontId="3" fillId="14" borderId="11" xfId="0" applyNumberFormat="1" applyFont="1" applyFill="1" applyBorder="1" applyAlignment="1">
      <alignment horizontal="center" vertical="center"/>
    </xf>
    <xf numFmtId="0" fontId="3" fillId="0" borderId="11" xfId="0" applyFont="1" applyBorder="1" applyAlignment="1">
      <alignment horizontal="left" vertical="center"/>
    </xf>
    <xf numFmtId="0" fontId="3" fillId="14" borderId="57" xfId="0" applyFont="1" applyFill="1" applyBorder="1" applyAlignment="1">
      <alignment horizontal="center" vertical="center"/>
    </xf>
    <xf numFmtId="3" fontId="3" fillId="0" borderId="11" xfId="0" applyNumberFormat="1" applyFont="1" applyBorder="1" applyAlignment="1">
      <alignment horizontal="center" vertical="center"/>
    </xf>
    <xf numFmtId="9" fontId="3" fillId="14" borderId="11" xfId="0" applyNumberFormat="1" applyFont="1" applyFill="1" applyBorder="1" applyAlignment="1">
      <alignment horizontal="center" vertical="center"/>
    </xf>
    <xf numFmtId="0" fontId="56" fillId="3" borderId="19" xfId="0" applyFont="1" applyFill="1" applyBorder="1" applyAlignment="1">
      <alignment horizontal="left" vertical="center" wrapText="1"/>
    </xf>
    <xf numFmtId="0" fontId="56" fillId="13" borderId="20" xfId="0" applyFont="1" applyFill="1" applyBorder="1" applyAlignment="1">
      <alignment horizontal="left" vertical="center" wrapText="1"/>
    </xf>
    <xf numFmtId="0" fontId="56" fillId="13" borderId="21" xfId="0" applyFont="1" applyFill="1" applyBorder="1" applyAlignment="1">
      <alignment horizontal="left" vertical="center" wrapText="1"/>
    </xf>
    <xf numFmtId="0" fontId="56" fillId="3" borderId="22" xfId="0" applyFont="1" applyFill="1" applyBorder="1" applyAlignment="1">
      <alignment vertical="center" wrapText="1"/>
    </xf>
    <xf numFmtId="0" fontId="56" fillId="13" borderId="0" xfId="0" applyFont="1" applyFill="1" applyAlignment="1">
      <alignment horizontal="left" vertical="center" wrapText="1"/>
    </xf>
    <xf numFmtId="0" fontId="56" fillId="13" borderId="0" xfId="0" applyFont="1" applyFill="1" applyAlignment="1">
      <alignment vertical="center" wrapText="1"/>
    </xf>
    <xf numFmtId="0" fontId="56" fillId="13" borderId="23" xfId="0" applyFont="1" applyFill="1" applyBorder="1" applyAlignment="1">
      <alignment vertical="center" wrapText="1"/>
    </xf>
    <xf numFmtId="0" fontId="56" fillId="3" borderId="0" xfId="0" applyFont="1" applyFill="1" applyAlignment="1">
      <alignment vertical="center" wrapText="1"/>
    </xf>
    <xf numFmtId="0" fontId="56" fillId="0" borderId="0" xfId="0" applyFont="1" applyAlignment="1">
      <alignment vertical="center" wrapText="1"/>
    </xf>
    <xf numFmtId="0" fontId="57" fillId="0" borderId="10" xfId="0" applyFont="1" applyBorder="1" applyAlignment="1">
      <alignment horizontal="center" vertical="center" wrapText="1"/>
    </xf>
    <xf numFmtId="0" fontId="57" fillId="0" borderId="9" xfId="0" applyFont="1" applyBorder="1" applyAlignment="1">
      <alignment horizontal="center" vertical="center" wrapText="1"/>
    </xf>
    <xf numFmtId="0" fontId="56" fillId="2" borderId="11" xfId="0" applyFont="1" applyFill="1" applyBorder="1" applyAlignment="1">
      <alignment vertical="center" wrapText="1"/>
    </xf>
    <xf numFmtId="0" fontId="57" fillId="13" borderId="23" xfId="0" applyFont="1" applyFill="1" applyBorder="1" applyAlignment="1">
      <alignment horizontal="left" vertical="center" wrapText="1"/>
    </xf>
    <xf numFmtId="0" fontId="57" fillId="3" borderId="0" xfId="0" applyFont="1" applyFill="1" applyAlignment="1">
      <alignment horizontal="left" vertical="center" wrapText="1"/>
    </xf>
    <xf numFmtId="0" fontId="57" fillId="0" borderId="0" xfId="0" applyFont="1" applyAlignment="1">
      <alignment horizontal="left" vertical="center" wrapText="1"/>
    </xf>
    <xf numFmtId="0" fontId="56" fillId="3" borderId="23" xfId="0" applyFont="1" applyFill="1" applyBorder="1" applyAlignment="1">
      <alignment vertical="center" wrapText="1"/>
    </xf>
    <xf numFmtId="0" fontId="57" fillId="3" borderId="22" xfId="0" applyFont="1" applyFill="1" applyBorder="1" applyAlignment="1">
      <alignment horizontal="left" vertical="center" wrapText="1"/>
    </xf>
    <xf numFmtId="0" fontId="57" fillId="15" borderId="0" xfId="0" applyFont="1" applyFill="1" applyAlignment="1">
      <alignment horizontal="left" vertical="center" wrapText="1"/>
    </xf>
    <xf numFmtId="0" fontId="57" fillId="15" borderId="1" xfId="0" applyFont="1" applyFill="1" applyBorder="1" applyAlignment="1">
      <alignment horizontal="left" vertical="center" wrapText="1"/>
    </xf>
    <xf numFmtId="0" fontId="57" fillId="15" borderId="1" xfId="0" applyFont="1" applyFill="1" applyBorder="1" applyAlignment="1">
      <alignment horizontal="center" vertical="center" wrapText="1"/>
    </xf>
    <xf numFmtId="0" fontId="56" fillId="0" borderId="40" xfId="0" applyFont="1" applyBorder="1" applyAlignment="1">
      <alignment horizontal="left" vertical="center" wrapText="1"/>
    </xf>
    <xf numFmtId="0" fontId="56" fillId="0" borderId="21" xfId="0" applyFont="1" applyBorder="1" applyAlignment="1">
      <alignment horizontal="left" vertical="center" wrapText="1"/>
    </xf>
    <xf numFmtId="0" fontId="56" fillId="15" borderId="1" xfId="0" applyFont="1" applyFill="1" applyBorder="1" applyAlignment="1">
      <alignment horizontal="left" vertical="center" wrapText="1"/>
    </xf>
    <xf numFmtId="0" fontId="56" fillId="15" borderId="28" xfId="0" applyFont="1" applyFill="1" applyBorder="1" applyAlignment="1">
      <alignment horizontal="left" vertical="center" wrapText="1"/>
    </xf>
    <xf numFmtId="0" fontId="57" fillId="16" borderId="1" xfId="0" applyFont="1" applyFill="1" applyBorder="1" applyAlignment="1">
      <alignment horizontal="left" vertical="center" wrapText="1"/>
    </xf>
    <xf numFmtId="0" fontId="57" fillId="16" borderId="1" xfId="0" applyFont="1" applyFill="1" applyBorder="1" applyAlignment="1">
      <alignment horizontal="center" vertical="center" wrapText="1"/>
    </xf>
    <xf numFmtId="0" fontId="1" fillId="2" borderId="2" xfId="0" applyFont="1" applyFill="1" applyBorder="1" applyAlignment="1" applyProtection="1">
      <alignment vertical="center" wrapText="1"/>
      <protection locked="0"/>
    </xf>
    <xf numFmtId="0" fontId="59" fillId="0" borderId="0" xfId="0" applyFont="1" applyAlignment="1">
      <alignment vertical="center"/>
    </xf>
    <xf numFmtId="15" fontId="12" fillId="17" borderId="1" xfId="0" applyNumberFormat="1" applyFont="1" applyFill="1" applyBorder="1" applyAlignment="1">
      <alignment horizontal="center" vertical="center"/>
    </xf>
    <xf numFmtId="0" fontId="34" fillId="0" borderId="53" xfId="0" applyFont="1" applyBorder="1" applyAlignment="1">
      <alignment horizontal="left" vertical="center" wrapText="1"/>
    </xf>
    <xf numFmtId="0" fontId="34" fillId="0" borderId="11" xfId="0" applyFont="1" applyBorder="1" applyAlignment="1">
      <alignment horizontal="left" vertical="center" wrapText="1"/>
    </xf>
    <xf numFmtId="0" fontId="34" fillId="0" borderId="9" xfId="0" applyFont="1" applyBorder="1" applyAlignment="1">
      <alignment horizontal="left" vertical="center" wrapText="1"/>
    </xf>
    <xf numFmtId="167" fontId="3" fillId="0" borderId="17" xfId="5" applyNumberFormat="1" applyFont="1" applyFill="1" applyBorder="1" applyAlignment="1">
      <alignment horizontal="left" vertical="center"/>
    </xf>
    <xf numFmtId="167" fontId="3" fillId="0" borderId="25" xfId="5" applyNumberFormat="1" applyFont="1" applyFill="1" applyBorder="1" applyAlignment="1">
      <alignment horizontal="left" vertical="center"/>
    </xf>
    <xf numFmtId="15" fontId="11" fillId="0" borderId="2" xfId="0" applyNumberFormat="1" applyFont="1" applyBorder="1" applyAlignment="1">
      <alignment horizontal="left" vertical="center"/>
    </xf>
    <xf numFmtId="15" fontId="11" fillId="0" borderId="15" xfId="0" applyNumberFormat="1" applyFont="1" applyBorder="1" applyAlignment="1">
      <alignment horizontal="left" vertical="center"/>
    </xf>
    <xf numFmtId="0" fontId="56" fillId="0" borderId="36" xfId="0" applyFont="1" applyBorder="1" applyAlignment="1">
      <alignment horizontal="left" wrapText="1"/>
    </xf>
    <xf numFmtId="0" fontId="56" fillId="0" borderId="32" xfId="0" applyFont="1" applyBorder="1" applyAlignment="1">
      <alignment horizontal="left" vertical="center" wrapText="1"/>
    </xf>
    <xf numFmtId="0" fontId="56" fillId="2" borderId="36" xfId="0" applyFont="1" applyFill="1" applyBorder="1" applyAlignment="1">
      <alignment horizontal="left" vertical="center" wrapText="1"/>
    </xf>
    <xf numFmtId="0" fontId="29" fillId="2" borderId="11" xfId="0" applyFont="1" applyFill="1" applyBorder="1" applyAlignment="1">
      <alignment horizontal="center" vertical="center" wrapText="1"/>
    </xf>
    <xf numFmtId="0" fontId="29" fillId="3" borderId="23" xfId="0" applyFont="1" applyFill="1" applyBorder="1" applyAlignment="1">
      <alignment horizontal="center" vertical="center"/>
    </xf>
    <xf numFmtId="0" fontId="11" fillId="3" borderId="0" xfId="0" applyFont="1" applyFill="1" applyAlignment="1">
      <alignment horizontal="left" vertical="center"/>
    </xf>
    <xf numFmtId="0" fontId="12" fillId="3" borderId="0" xfId="0" applyFont="1" applyFill="1" applyAlignment="1">
      <alignment horizontal="left" vertical="center" wrapText="1"/>
    </xf>
    <xf numFmtId="0" fontId="11" fillId="3" borderId="0" xfId="0" applyFont="1" applyFill="1" applyAlignment="1">
      <alignment horizontal="center" vertical="center" wrapText="1"/>
    </xf>
    <xf numFmtId="0" fontId="9" fillId="3" borderId="0" xfId="0" applyFont="1" applyFill="1" applyAlignment="1">
      <alignment horizontal="left" vertical="center" wrapText="1"/>
    </xf>
    <xf numFmtId="0" fontId="56" fillId="0" borderId="7" xfId="0" applyFont="1" applyBorder="1" applyAlignment="1">
      <alignment horizontal="left" vertical="center" wrapText="1"/>
    </xf>
    <xf numFmtId="0" fontId="3" fillId="0" borderId="1" xfId="0" applyFont="1" applyBorder="1" applyAlignment="1">
      <alignment horizontal="left" vertical="center" wrapText="1"/>
    </xf>
    <xf numFmtId="0" fontId="29" fillId="0" borderId="36" xfId="0" applyFont="1" applyBorder="1" applyAlignment="1">
      <alignment horizontal="left" vertical="center" wrapText="1"/>
    </xf>
    <xf numFmtId="0" fontId="3" fillId="0" borderId="11" xfId="0" applyFont="1" applyBorder="1" applyAlignment="1">
      <alignment vertical="center" wrapText="1"/>
    </xf>
    <xf numFmtId="0" fontId="3" fillId="14" borderId="11" xfId="0" applyFont="1" applyFill="1" applyBorder="1" applyAlignment="1">
      <alignment horizontal="center" vertical="center"/>
    </xf>
    <xf numFmtId="9" fontId="3" fillId="2" borderId="11" xfId="0" applyNumberFormat="1"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left" vertical="center" wrapText="1"/>
    </xf>
    <xf numFmtId="0" fontId="11" fillId="0" borderId="0" xfId="0" applyFont="1" applyAlignment="1">
      <alignment horizontal="left" vertical="center"/>
    </xf>
    <xf numFmtId="0" fontId="11" fillId="0" borderId="0" xfId="0" applyFont="1"/>
    <xf numFmtId="164" fontId="11" fillId="0" borderId="0" xfId="5" applyFont="1"/>
    <xf numFmtId="0" fontId="11" fillId="3" borderId="19" xfId="0" applyFont="1" applyFill="1" applyBorder="1" applyAlignment="1">
      <alignment horizontal="left" vertical="center"/>
    </xf>
    <xf numFmtId="0" fontId="11" fillId="3" borderId="20" xfId="0" applyFont="1" applyFill="1" applyBorder="1" applyAlignment="1">
      <alignment horizontal="left" vertical="center"/>
    </xf>
    <xf numFmtId="164" fontId="11" fillId="3" borderId="20" xfId="5" applyFont="1" applyFill="1" applyBorder="1"/>
    <xf numFmtId="0" fontId="11" fillId="3" borderId="22" xfId="0" applyFont="1" applyFill="1" applyBorder="1" applyAlignment="1">
      <alignment horizontal="left" vertical="center"/>
    </xf>
    <xf numFmtId="0" fontId="11" fillId="3" borderId="22" xfId="0" applyFont="1" applyFill="1" applyBorder="1" applyAlignment="1">
      <alignment horizontal="left" vertical="center" wrapText="1"/>
    </xf>
    <xf numFmtId="164" fontId="11" fillId="3" borderId="0" xfId="5" applyFont="1" applyFill="1" applyBorder="1" applyAlignment="1" applyProtection="1">
      <alignment vertical="top" wrapText="1"/>
    </xf>
    <xf numFmtId="0" fontId="12" fillId="3" borderId="0" xfId="0" applyFont="1" applyFill="1" applyAlignment="1">
      <alignment vertical="top" wrapText="1"/>
    </xf>
    <xf numFmtId="164" fontId="9" fillId="3" borderId="0" xfId="5" applyFont="1" applyFill="1" applyBorder="1" applyAlignment="1" applyProtection="1">
      <alignment horizontal="center" vertical="center" wrapText="1"/>
    </xf>
    <xf numFmtId="4" fontId="11" fillId="0" borderId="0" xfId="0" applyNumberFormat="1" applyFont="1"/>
    <xf numFmtId="43" fontId="11" fillId="0" borderId="0" xfId="0" applyNumberFormat="1" applyFont="1"/>
    <xf numFmtId="0" fontId="45" fillId="3" borderId="22" xfId="0" applyFont="1" applyFill="1" applyBorder="1" applyAlignment="1">
      <alignment horizontal="left" vertical="center" wrapText="1"/>
    </xf>
    <xf numFmtId="0" fontId="45" fillId="3" borderId="23" xfId="0" applyFont="1" applyFill="1" applyBorder="1" applyAlignment="1">
      <alignment vertical="center" wrapText="1"/>
    </xf>
    <xf numFmtId="0" fontId="45" fillId="0" borderId="0" xfId="0" applyFont="1" applyAlignment="1">
      <alignment vertical="center" wrapText="1"/>
    </xf>
    <xf numFmtId="0" fontId="45" fillId="0" borderId="0" xfId="0" applyFont="1" applyAlignment="1">
      <alignment vertical="center"/>
    </xf>
    <xf numFmtId="0" fontId="62" fillId="3" borderId="22" xfId="0" applyFont="1" applyFill="1" applyBorder="1" applyAlignment="1">
      <alignment horizontal="left" vertical="center" wrapText="1"/>
    </xf>
    <xf numFmtId="0" fontId="62" fillId="3" borderId="23" xfId="0" applyFont="1" applyFill="1" applyBorder="1" applyAlignment="1">
      <alignment vertical="center" wrapText="1"/>
    </xf>
    <xf numFmtId="0" fontId="62" fillId="0" borderId="0" xfId="0" applyFont="1" applyAlignment="1">
      <alignment vertical="center"/>
    </xf>
    <xf numFmtId="0" fontId="45" fillId="3" borderId="0" xfId="0" applyFont="1" applyFill="1" applyAlignment="1">
      <alignment vertical="center" wrapText="1"/>
    </xf>
    <xf numFmtId="0" fontId="45" fillId="3" borderId="24" xfId="0" applyFont="1" applyFill="1" applyBorder="1" applyAlignment="1">
      <alignment horizontal="left" vertical="center" wrapText="1"/>
    </xf>
    <xf numFmtId="0" fontId="62" fillId="3" borderId="25" xfId="0" applyFont="1" applyFill="1" applyBorder="1" applyAlignment="1">
      <alignment vertical="center" wrapText="1"/>
    </xf>
    <xf numFmtId="164" fontId="45" fillId="3" borderId="25" xfId="5" applyFont="1" applyFill="1" applyBorder="1" applyAlignment="1">
      <alignment horizontal="center" vertical="center" wrapText="1"/>
    </xf>
    <xf numFmtId="0" fontId="45" fillId="3" borderId="25" xfId="0" applyFont="1" applyFill="1" applyBorder="1" applyAlignment="1">
      <alignment vertical="center" wrapText="1"/>
    </xf>
    <xf numFmtId="0" fontId="45" fillId="3" borderId="26" xfId="0" applyFont="1" applyFill="1" applyBorder="1" applyAlignment="1">
      <alignment vertical="center" wrapText="1"/>
    </xf>
    <xf numFmtId="0" fontId="11" fillId="0" borderId="0" xfId="0" applyFont="1" applyAlignment="1">
      <alignment vertical="top" wrapText="1"/>
    </xf>
    <xf numFmtId="164" fontId="11" fillId="0" borderId="0" xfId="5" applyFont="1" applyFill="1" applyBorder="1" applyAlignment="1" applyProtection="1">
      <alignment vertical="top" wrapText="1"/>
    </xf>
    <xf numFmtId="164" fontId="11" fillId="0" borderId="0" xfId="5" applyFont="1" applyFill="1" applyBorder="1" applyAlignment="1" applyProtection="1"/>
    <xf numFmtId="164" fontId="11" fillId="0" borderId="0" xfId="5" applyFont="1" applyAlignment="1"/>
    <xf numFmtId="0" fontId="12" fillId="3" borderId="22" xfId="0" applyFont="1" applyFill="1" applyBorder="1" applyAlignment="1">
      <alignment horizontal="left" vertical="center" wrapText="1"/>
    </xf>
    <xf numFmtId="0" fontId="12" fillId="3" borderId="23" xfId="0" applyFont="1" applyFill="1" applyBorder="1" applyAlignment="1">
      <alignment vertical="top" wrapText="1"/>
    </xf>
    <xf numFmtId="0" fontId="12" fillId="0" borderId="0" xfId="0" applyFont="1"/>
    <xf numFmtId="0" fontId="56" fillId="0" borderId="0" xfId="0" applyFont="1" applyAlignment="1">
      <alignment vertical="center"/>
    </xf>
    <xf numFmtId="0" fontId="3" fillId="2" borderId="11" xfId="0" applyFont="1" applyFill="1" applyBorder="1" applyAlignment="1">
      <alignment vertical="center" wrapText="1"/>
    </xf>
    <xf numFmtId="0" fontId="44" fillId="0" borderId="0" xfId="0" applyFont="1" applyAlignment="1">
      <alignment vertical="center" wrapText="1"/>
    </xf>
    <xf numFmtId="0" fontId="56" fillId="0" borderId="57" xfId="0" applyFont="1" applyBorder="1" applyAlignment="1">
      <alignment horizontal="left" vertical="center" wrapText="1"/>
    </xf>
    <xf numFmtId="0" fontId="56" fillId="0" borderId="36" xfId="0" applyFont="1" applyBorder="1" applyAlignment="1">
      <alignment vertical="center" wrapText="1"/>
    </xf>
    <xf numFmtId="0" fontId="56" fillId="2" borderId="0" xfId="0" applyFont="1" applyFill="1" applyAlignment="1">
      <alignment horizontal="left" vertical="center" wrapText="1"/>
    </xf>
    <xf numFmtId="0" fontId="56" fillId="0" borderId="12" xfId="0" applyFont="1" applyBorder="1" applyAlignment="1">
      <alignment horizontal="left" vertical="center" wrapText="1"/>
    </xf>
    <xf numFmtId="0" fontId="44" fillId="0" borderId="11" xfId="0" applyFont="1" applyBorder="1" applyAlignment="1">
      <alignment vertical="center" wrapText="1"/>
    </xf>
    <xf numFmtId="0" fontId="56" fillId="2" borderId="13" xfId="0" applyFont="1" applyFill="1" applyBorder="1" applyAlignment="1">
      <alignment horizontal="left" vertical="center" wrapText="1"/>
    </xf>
    <xf numFmtId="0" fontId="56" fillId="0" borderId="28" xfId="0" applyFont="1" applyBorder="1" applyAlignment="1">
      <alignment vertical="center" wrapText="1"/>
    </xf>
    <xf numFmtId="0" fontId="56" fillId="0" borderId="28" xfId="0" applyFont="1" applyBorder="1" applyAlignment="1">
      <alignment vertical="center"/>
    </xf>
    <xf numFmtId="0" fontId="56" fillId="0" borderId="16" xfId="0" applyFont="1" applyBorder="1" applyAlignment="1">
      <alignment vertical="center" wrapText="1"/>
    </xf>
    <xf numFmtId="0" fontId="56" fillId="0" borderId="16" xfId="0" applyFont="1" applyBorder="1" applyAlignment="1">
      <alignment vertical="center"/>
    </xf>
    <xf numFmtId="0" fontId="56" fillId="0" borderId="19" xfId="0" applyFont="1" applyBorder="1" applyAlignment="1">
      <alignment vertical="center" wrapText="1"/>
    </xf>
    <xf numFmtId="0" fontId="56" fillId="0" borderId="22" xfId="0" applyFont="1" applyBorder="1" applyAlignment="1">
      <alignment vertical="center" wrapText="1"/>
    </xf>
    <xf numFmtId="0" fontId="56" fillId="0" borderId="21" xfId="0" applyFont="1" applyBorder="1" applyAlignment="1">
      <alignment vertical="center" wrapText="1"/>
    </xf>
    <xf numFmtId="0" fontId="33" fillId="3" borderId="22" xfId="0" applyFont="1" applyFill="1" applyBorder="1" applyAlignment="1">
      <alignment horizontal="left" vertical="center" wrapText="1"/>
    </xf>
    <xf numFmtId="0" fontId="47" fillId="13" borderId="0" xfId="0" applyFont="1" applyFill="1" applyAlignment="1">
      <alignment horizontal="left" vertical="center" wrapText="1"/>
    </xf>
    <xf numFmtId="0" fontId="33" fillId="13" borderId="0" xfId="0" applyFont="1" applyFill="1" applyAlignment="1">
      <alignment horizontal="left" vertical="center" wrapText="1"/>
    </xf>
    <xf numFmtId="0" fontId="33" fillId="13" borderId="23" xfId="0" applyFont="1" applyFill="1" applyBorder="1" applyAlignment="1">
      <alignment horizontal="left" vertical="center" wrapText="1"/>
    </xf>
    <xf numFmtId="0" fontId="33" fillId="3" borderId="0" xfId="0" applyFont="1" applyFill="1" applyAlignment="1">
      <alignment horizontal="left" vertical="center" wrapText="1"/>
    </xf>
    <xf numFmtId="0" fontId="33" fillId="3" borderId="23" xfId="0" applyFont="1" applyFill="1" applyBorder="1" applyAlignment="1">
      <alignment horizontal="left" vertical="center" wrapText="1"/>
    </xf>
    <xf numFmtId="0" fontId="33" fillId="3" borderId="24" xfId="0" applyFont="1" applyFill="1" applyBorder="1" applyAlignment="1">
      <alignment horizontal="left" vertical="center" wrapText="1"/>
    </xf>
    <xf numFmtId="0" fontId="33" fillId="3" borderId="25" xfId="0" applyFont="1" applyFill="1" applyBorder="1" applyAlignment="1">
      <alignment horizontal="left" vertical="center" wrapText="1"/>
    </xf>
    <xf numFmtId="0" fontId="33" fillId="3" borderId="26" xfId="0" applyFont="1" applyFill="1" applyBorder="1" applyAlignment="1">
      <alignment horizontal="left" vertical="center" wrapText="1"/>
    </xf>
    <xf numFmtId="0" fontId="3" fillId="0" borderId="0" xfId="0" applyFont="1" applyAlignment="1">
      <alignment horizontal="left" vertical="top"/>
    </xf>
    <xf numFmtId="0" fontId="3" fillId="0" borderId="0" xfId="0" applyFont="1" applyAlignment="1">
      <alignment horizontal="center" vertical="top"/>
    </xf>
    <xf numFmtId="0" fontId="3" fillId="0" borderId="0" xfId="0" applyFont="1" applyAlignment="1">
      <alignment vertical="top"/>
    </xf>
    <xf numFmtId="0" fontId="3" fillId="3" borderId="19" xfId="0" applyFont="1" applyFill="1" applyBorder="1" applyAlignment="1">
      <alignment horizontal="left" vertical="top"/>
    </xf>
    <xf numFmtId="0" fontId="3" fillId="3" borderId="20" xfId="0" applyFont="1" applyFill="1" applyBorder="1" applyAlignment="1">
      <alignment horizontal="left" vertical="top"/>
    </xf>
    <xf numFmtId="0" fontId="3" fillId="3" borderId="20" xfId="0" applyFont="1" applyFill="1" applyBorder="1" applyAlignment="1">
      <alignment horizontal="center" vertical="top"/>
    </xf>
    <xf numFmtId="0" fontId="3" fillId="3" borderId="20" xfId="0" applyFont="1" applyFill="1" applyBorder="1" applyAlignment="1">
      <alignment vertical="top"/>
    </xf>
    <xf numFmtId="0" fontId="3" fillId="3" borderId="21" xfId="0" applyFont="1" applyFill="1" applyBorder="1" applyAlignment="1">
      <alignment horizontal="left" vertical="top"/>
    </xf>
    <xf numFmtId="0" fontId="3" fillId="3" borderId="22" xfId="0" applyFont="1" applyFill="1" applyBorder="1" applyAlignment="1">
      <alignment horizontal="left" vertical="top"/>
    </xf>
    <xf numFmtId="0" fontId="3" fillId="3" borderId="23" xfId="0" applyFont="1" applyFill="1" applyBorder="1" applyAlignment="1">
      <alignment horizontal="left" vertical="top"/>
    </xf>
    <xf numFmtId="0" fontId="3" fillId="3" borderId="0" xfId="0" applyFont="1" applyFill="1" applyAlignment="1">
      <alignment horizontal="left" vertical="top"/>
    </xf>
    <xf numFmtId="0" fontId="3" fillId="3" borderId="0" xfId="0" applyFont="1" applyFill="1" applyAlignment="1">
      <alignment horizontal="center" vertical="top"/>
    </xf>
    <xf numFmtId="0" fontId="3" fillId="3" borderId="0" xfId="0" applyFont="1" applyFill="1" applyAlignment="1">
      <alignment vertical="top"/>
    </xf>
    <xf numFmtId="0" fontId="29" fillId="3" borderId="0" xfId="0" applyFont="1" applyFill="1" applyAlignment="1">
      <alignment horizontal="left" vertical="top"/>
    </xf>
    <xf numFmtId="0" fontId="29" fillId="0" borderId="6" xfId="0" applyFont="1" applyBorder="1" applyAlignment="1">
      <alignment horizontal="center" vertical="center"/>
    </xf>
    <xf numFmtId="0" fontId="29" fillId="0" borderId="11" xfId="0" applyFont="1" applyBorder="1" applyAlignment="1">
      <alignment horizontal="center" vertical="center"/>
    </xf>
    <xf numFmtId="0" fontId="29" fillId="0" borderId="7" xfId="0" applyFont="1" applyBorder="1" applyAlignment="1">
      <alignment vertical="center" wrapText="1"/>
    </xf>
    <xf numFmtId="0" fontId="29" fillId="0" borderId="52" xfId="0" applyFont="1" applyBorder="1" applyAlignment="1">
      <alignment horizontal="center" vertical="center"/>
    </xf>
    <xf numFmtId="0" fontId="29" fillId="0" borderId="36" xfId="0" applyFont="1" applyBorder="1" applyAlignment="1">
      <alignment horizontal="center" vertical="center"/>
    </xf>
    <xf numFmtId="0" fontId="29" fillId="0" borderId="33" xfId="0" applyFont="1" applyBorder="1" applyAlignment="1">
      <alignment vertical="center" wrapText="1"/>
    </xf>
    <xf numFmtId="0" fontId="3" fillId="0" borderId="11" xfId="0" applyFont="1" applyBorder="1" applyAlignment="1">
      <alignment horizontal="center" vertical="center" wrapText="1"/>
    </xf>
    <xf numFmtId="9" fontId="3" fillId="0" borderId="11" xfId="0" applyNumberFormat="1" applyFont="1" applyBorder="1" applyAlignment="1">
      <alignment horizontal="left" vertical="center" wrapText="1"/>
    </xf>
    <xf numFmtId="0" fontId="3" fillId="14" borderId="11" xfId="0" applyFont="1" applyFill="1" applyBorder="1" applyAlignment="1">
      <alignment horizontal="center" vertical="center" wrapText="1"/>
    </xf>
    <xf numFmtId="0" fontId="3" fillId="0" borderId="11" xfId="0" applyFont="1" applyBorder="1" applyAlignment="1">
      <alignment horizontal="center" vertical="center"/>
    </xf>
    <xf numFmtId="164" fontId="3" fillId="14" borderId="11" xfId="5" applyFont="1" applyFill="1" applyBorder="1" applyAlignment="1">
      <alignment horizontal="center" vertical="center"/>
    </xf>
    <xf numFmtId="0" fontId="3" fillId="2" borderId="11" xfId="0" applyFont="1" applyFill="1" applyBorder="1" applyAlignment="1">
      <alignment horizontal="center" vertical="center"/>
    </xf>
    <xf numFmtId="0" fontId="29" fillId="0" borderId="54" xfId="0" applyFont="1" applyBorder="1" applyAlignment="1">
      <alignment horizontal="left" vertical="center" wrapText="1"/>
    </xf>
    <xf numFmtId="0" fontId="3" fillId="0" borderId="54" xfId="0" applyFont="1" applyBorder="1" applyAlignment="1">
      <alignment vertical="center" wrapText="1"/>
    </xf>
    <xf numFmtId="0" fontId="3" fillId="0" borderId="30" xfId="0" applyFont="1" applyBorder="1" applyAlignment="1">
      <alignment horizontal="center" vertical="center" wrapText="1"/>
    </xf>
    <xf numFmtId="0" fontId="3" fillId="3" borderId="0" xfId="0" applyFont="1" applyFill="1" applyAlignment="1">
      <alignment horizontal="left" vertical="top" wrapText="1"/>
    </xf>
    <xf numFmtId="0" fontId="29" fillId="3" borderId="0" xfId="0" applyFont="1" applyFill="1" applyAlignment="1">
      <alignment horizontal="left" vertical="top" wrapText="1"/>
    </xf>
    <xf numFmtId="0" fontId="3" fillId="3" borderId="22" xfId="0" applyFont="1" applyFill="1" applyBorder="1"/>
    <xf numFmtId="0" fontId="3" fillId="3" borderId="0" xfId="0" applyFont="1" applyFill="1"/>
    <xf numFmtId="0" fontId="3" fillId="3" borderId="0" xfId="0" applyFont="1" applyFill="1" applyAlignment="1">
      <alignment horizontal="center"/>
    </xf>
    <xf numFmtId="0" fontId="3" fillId="3" borderId="23" xfId="0" applyFont="1" applyFill="1" applyBorder="1"/>
    <xf numFmtId="0" fontId="3" fillId="0" borderId="0" xfId="0" applyFont="1"/>
    <xf numFmtId="0" fontId="3" fillId="3" borderId="24" xfId="0" applyFont="1" applyFill="1" applyBorder="1" applyAlignment="1">
      <alignment horizontal="left" vertical="top"/>
    </xf>
    <xf numFmtId="0" fontId="3" fillId="3" borderId="25" xfId="0" applyFont="1" applyFill="1" applyBorder="1" applyAlignment="1">
      <alignment horizontal="left" vertical="top"/>
    </xf>
    <xf numFmtId="0" fontId="3" fillId="3" borderId="25" xfId="0" applyFont="1" applyFill="1" applyBorder="1" applyAlignment="1">
      <alignment horizontal="center" vertical="top"/>
    </xf>
    <xf numFmtId="0" fontId="3" fillId="3" borderId="25" xfId="0" applyFont="1" applyFill="1" applyBorder="1" applyAlignment="1">
      <alignment vertical="top"/>
    </xf>
    <xf numFmtId="0" fontId="3" fillId="3" borderId="26" xfId="0" applyFont="1" applyFill="1" applyBorder="1" applyAlignment="1">
      <alignment horizontal="left" vertical="top"/>
    </xf>
    <xf numFmtId="0" fontId="11" fillId="0" borderId="0" xfId="0" applyFont="1" applyAlignment="1">
      <alignment vertical="center" wrapText="1"/>
    </xf>
    <xf numFmtId="0" fontId="11" fillId="0" borderId="0" xfId="0" applyFont="1" applyAlignment="1">
      <alignment horizontal="center" vertical="center" wrapText="1"/>
    </xf>
    <xf numFmtId="0" fontId="11" fillId="3" borderId="19" xfId="0" applyFont="1" applyFill="1" applyBorder="1" applyAlignment="1">
      <alignment vertical="center" wrapText="1"/>
    </xf>
    <xf numFmtId="0" fontId="11" fillId="3" borderId="20" xfId="0" applyFont="1" applyFill="1" applyBorder="1" applyAlignment="1">
      <alignment vertical="center" wrapText="1"/>
    </xf>
    <xf numFmtId="0" fontId="11" fillId="3" borderId="20" xfId="0" applyFont="1" applyFill="1" applyBorder="1" applyAlignment="1">
      <alignment horizontal="center" vertical="center" wrapText="1"/>
    </xf>
    <xf numFmtId="0" fontId="11" fillId="3" borderId="21" xfId="0" applyFont="1" applyFill="1" applyBorder="1" applyAlignment="1">
      <alignment vertical="center" wrapText="1"/>
    </xf>
    <xf numFmtId="0" fontId="11" fillId="0" borderId="11" xfId="0" applyFont="1" applyBorder="1" applyAlignment="1">
      <alignment horizontal="center" vertical="center" wrapText="1"/>
    </xf>
    <xf numFmtId="0" fontId="11" fillId="3" borderId="23" xfId="0" applyFont="1" applyFill="1" applyBorder="1" applyAlignment="1">
      <alignment horizontal="left" vertical="center" wrapText="1"/>
    </xf>
    <xf numFmtId="0" fontId="11" fillId="0" borderId="11" xfId="0" applyFont="1" applyBorder="1" applyAlignment="1">
      <alignment horizontal="left" vertical="center" wrapText="1"/>
    </xf>
    <xf numFmtId="0" fontId="11" fillId="5" borderId="28" xfId="0" applyFont="1" applyFill="1" applyBorder="1" applyAlignment="1">
      <alignment horizontal="center" vertical="center" wrapText="1"/>
    </xf>
    <xf numFmtId="0" fontId="11" fillId="3" borderId="0" xfId="0" applyFont="1" applyFill="1" applyAlignment="1">
      <alignment horizontal="right" vertical="center" wrapText="1"/>
    </xf>
    <xf numFmtId="0" fontId="11" fillId="3" borderId="0" xfId="0" applyFont="1" applyFill="1" applyAlignment="1">
      <alignment horizontal="right" vertical="center"/>
    </xf>
    <xf numFmtId="0" fontId="11" fillId="3" borderId="23" xfId="0" applyFont="1" applyFill="1" applyBorder="1" applyAlignment="1">
      <alignment horizontal="left" vertical="center"/>
    </xf>
    <xf numFmtId="0" fontId="11" fillId="2" borderId="40" xfId="0" applyFont="1" applyFill="1" applyBorder="1" applyAlignment="1">
      <alignment horizontal="center" vertical="center" wrapText="1"/>
    </xf>
    <xf numFmtId="0" fontId="33" fillId="2" borderId="1" xfId="0" applyFont="1" applyFill="1" applyBorder="1"/>
    <xf numFmtId="0" fontId="11" fillId="5" borderId="0" xfId="0" applyFont="1" applyFill="1" applyAlignment="1">
      <alignment horizontal="right" vertical="center"/>
    </xf>
    <xf numFmtId="0" fontId="11" fillId="5" borderId="1" xfId="0" applyFont="1" applyFill="1" applyBorder="1" applyAlignment="1">
      <alignment horizontal="left" vertical="center"/>
    </xf>
    <xf numFmtId="0" fontId="9" fillId="3" borderId="0" xfId="0" applyFont="1" applyFill="1"/>
    <xf numFmtId="0" fontId="11" fillId="3" borderId="0" xfId="0" applyFont="1" applyFill="1" applyAlignment="1">
      <alignment horizontal="right"/>
    </xf>
    <xf numFmtId="0" fontId="33" fillId="0" borderId="0" xfId="0" applyFont="1" applyAlignment="1">
      <alignment horizontal="left" vertical="center"/>
    </xf>
    <xf numFmtId="0" fontId="12" fillId="3" borderId="0" xfId="0" applyFont="1" applyFill="1"/>
    <xf numFmtId="0" fontId="11" fillId="3" borderId="22" xfId="0" applyFont="1" applyFill="1" applyBorder="1"/>
    <xf numFmtId="0" fontId="11" fillId="3" borderId="23" xfId="0" applyFont="1" applyFill="1" applyBorder="1"/>
    <xf numFmtId="0" fontId="11" fillId="3" borderId="27" xfId="0" applyFont="1" applyFill="1" applyBorder="1"/>
    <xf numFmtId="0" fontId="11" fillId="3" borderId="24" xfId="0" applyFont="1" applyFill="1" applyBorder="1"/>
    <xf numFmtId="0" fontId="11" fillId="3" borderId="25" xfId="0" applyFont="1" applyFill="1" applyBorder="1" applyAlignment="1">
      <alignment horizontal="left" vertical="center" wrapText="1"/>
    </xf>
    <xf numFmtId="0" fontId="11" fillId="3" borderId="25" xfId="0" applyFont="1" applyFill="1" applyBorder="1" applyAlignment="1">
      <alignment vertical="top" wrapText="1"/>
    </xf>
    <xf numFmtId="0" fontId="33" fillId="3" borderId="25" xfId="0" applyFont="1" applyFill="1" applyBorder="1"/>
    <xf numFmtId="0" fontId="11" fillId="3" borderId="26" xfId="0" applyFont="1" applyFill="1" applyBorder="1"/>
    <xf numFmtId="0" fontId="56" fillId="0" borderId="0" xfId="0" applyFont="1" applyAlignment="1">
      <alignment horizontal="left" vertical="center"/>
    </xf>
    <xf numFmtId="0" fontId="56" fillId="0" borderId="0" xfId="0" applyFont="1" applyAlignment="1">
      <alignment horizontal="center" vertical="center"/>
    </xf>
    <xf numFmtId="0" fontId="3" fillId="3" borderId="19" xfId="0" applyFont="1" applyFill="1" applyBorder="1" applyAlignment="1">
      <alignment vertical="center"/>
    </xf>
    <xf numFmtId="0" fontId="3" fillId="3" borderId="20" xfId="0" applyFont="1" applyFill="1" applyBorder="1" applyAlignment="1">
      <alignment horizontal="left" vertical="center"/>
    </xf>
    <xf numFmtId="0" fontId="3" fillId="3" borderId="20" xfId="0" applyFont="1" applyFill="1" applyBorder="1" applyAlignment="1">
      <alignment horizontal="center" vertical="center"/>
    </xf>
    <xf numFmtId="0" fontId="3" fillId="3" borderId="21" xfId="0" applyFont="1" applyFill="1" applyBorder="1" applyAlignment="1">
      <alignment vertical="center"/>
    </xf>
    <xf numFmtId="0" fontId="56" fillId="3" borderId="22" xfId="0" applyFont="1" applyFill="1" applyBorder="1" applyAlignment="1">
      <alignment vertical="center"/>
    </xf>
    <xf numFmtId="0" fontId="3" fillId="3" borderId="22" xfId="0" applyFont="1" applyFill="1" applyBorder="1" applyAlignment="1">
      <alignment vertical="center"/>
    </xf>
    <xf numFmtId="0" fontId="3" fillId="3" borderId="23" xfId="0" applyFont="1" applyFill="1" applyBorder="1" applyAlignment="1">
      <alignment vertical="center"/>
    </xf>
    <xf numFmtId="0" fontId="3" fillId="3" borderId="0" xfId="0" applyFont="1" applyFill="1" applyAlignment="1">
      <alignment horizontal="center" vertical="center"/>
    </xf>
    <xf numFmtId="0" fontId="29" fillId="3" borderId="11" xfId="0" applyFont="1" applyFill="1" applyBorder="1" applyAlignment="1">
      <alignment horizontal="center" vertical="center" wrapText="1"/>
    </xf>
    <xf numFmtId="0" fontId="3" fillId="3" borderId="22" xfId="0" applyFont="1" applyFill="1" applyBorder="1" applyAlignment="1">
      <alignment horizontal="left" vertical="center"/>
    </xf>
    <xf numFmtId="0" fontId="3" fillId="14" borderId="11" xfId="0" applyFont="1" applyFill="1" applyBorder="1" applyAlignment="1">
      <alignment horizontal="left" vertical="center" wrapText="1"/>
    </xf>
    <xf numFmtId="0" fontId="3" fillId="3" borderId="23" xfId="0" applyFont="1" applyFill="1" applyBorder="1" applyAlignment="1">
      <alignment horizontal="left" vertical="center"/>
    </xf>
    <xf numFmtId="9" fontId="3" fillId="14" borderId="11" xfId="0" applyNumberFormat="1" applyFont="1" applyFill="1" applyBorder="1" applyAlignment="1">
      <alignment horizontal="center" vertical="center" wrapText="1"/>
    </xf>
    <xf numFmtId="164" fontId="3" fillId="0" borderId="11" xfId="5" applyFont="1" applyFill="1" applyBorder="1" applyAlignment="1" applyProtection="1">
      <alignment horizontal="center" vertical="center" wrapText="1"/>
    </xf>
    <xf numFmtId="168" fontId="56" fillId="0" borderId="0" xfId="0" applyNumberFormat="1" applyFont="1" applyAlignment="1">
      <alignment vertical="center"/>
    </xf>
    <xf numFmtId="0" fontId="3" fillId="3" borderId="11" xfId="0" applyFont="1" applyFill="1" applyBorder="1" applyAlignment="1">
      <alignment horizontal="left" vertical="center"/>
    </xf>
    <xf numFmtId="0" fontId="29" fillId="3" borderId="57" xfId="0" applyFont="1" applyFill="1" applyBorder="1" applyAlignment="1">
      <alignment vertical="center" wrapText="1"/>
    </xf>
    <xf numFmtId="0" fontId="3" fillId="3" borderId="11" xfId="0" applyFont="1" applyFill="1" applyBorder="1" applyAlignment="1">
      <alignment vertical="center"/>
    </xf>
    <xf numFmtId="0" fontId="3" fillId="0" borderId="0" xfId="0" applyFont="1" applyAlignment="1">
      <alignment wrapText="1"/>
    </xf>
    <xf numFmtId="9" fontId="3" fillId="0" borderId="11" xfId="0" applyNumberFormat="1" applyFont="1" applyBorder="1" applyAlignment="1">
      <alignment horizontal="center" vertical="center"/>
    </xf>
    <xf numFmtId="167" fontId="56" fillId="0" borderId="0" xfId="0" applyNumberFormat="1" applyFont="1" applyAlignment="1">
      <alignment vertical="center"/>
    </xf>
    <xf numFmtId="0" fontId="29" fillId="3" borderId="11" xfId="0" applyFont="1" applyFill="1" applyBorder="1" applyAlignment="1">
      <alignment vertical="center" wrapText="1"/>
    </xf>
    <xf numFmtId="164" fontId="33" fillId="0" borderId="0" xfId="0" applyNumberFormat="1" applyFont="1"/>
    <xf numFmtId="0" fontId="3" fillId="14" borderId="36" xfId="0" applyFont="1" applyFill="1" applyBorder="1" applyAlignment="1">
      <alignment horizontal="center" vertical="center"/>
    </xf>
    <xf numFmtId="3" fontId="3" fillId="2" borderId="11" xfId="0" applyNumberFormat="1" applyFont="1" applyFill="1" applyBorder="1" applyAlignment="1">
      <alignment horizontal="center" vertical="center" wrapText="1"/>
    </xf>
    <xf numFmtId="0" fontId="29" fillId="3" borderId="36" xfId="0" applyFont="1" applyFill="1" applyBorder="1" applyAlignment="1">
      <alignment vertical="center" wrapText="1"/>
    </xf>
    <xf numFmtId="9" fontId="3" fillId="2" borderId="11" xfId="0" applyNumberFormat="1" applyFont="1" applyFill="1" applyBorder="1" applyAlignment="1">
      <alignment vertical="center" wrapText="1"/>
    </xf>
    <xf numFmtId="0" fontId="3" fillId="2" borderId="11" xfId="0" applyFont="1" applyFill="1" applyBorder="1" applyAlignment="1">
      <alignment horizontal="left" vertical="center" wrapText="1"/>
    </xf>
    <xf numFmtId="0" fontId="3" fillId="3" borderId="24" xfId="0" applyFont="1" applyFill="1" applyBorder="1" applyAlignment="1">
      <alignment vertical="center"/>
    </xf>
    <xf numFmtId="0" fontId="3" fillId="3" borderId="25" xfId="0" applyFont="1" applyFill="1" applyBorder="1" applyAlignment="1">
      <alignment vertical="center"/>
    </xf>
    <xf numFmtId="0" fontId="3" fillId="3" borderId="25" xfId="0" applyFont="1" applyFill="1" applyBorder="1" applyAlignment="1">
      <alignment horizontal="left" vertical="center"/>
    </xf>
    <xf numFmtId="0" fontId="3" fillId="3" borderId="25" xfId="0" applyFont="1" applyFill="1" applyBorder="1" applyAlignment="1">
      <alignment horizontal="center" vertical="center"/>
    </xf>
    <xf numFmtId="0" fontId="3" fillId="3" borderId="26" xfId="0" applyFont="1" applyFill="1" applyBorder="1" applyAlignment="1">
      <alignment vertical="center"/>
    </xf>
    <xf numFmtId="0" fontId="60" fillId="0" borderId="0" xfId="0" applyFont="1" applyAlignment="1">
      <alignment vertical="center"/>
    </xf>
    <xf numFmtId="0" fontId="65" fillId="14" borderId="28" xfId="0" applyFont="1" applyFill="1" applyBorder="1" applyAlignment="1">
      <alignment vertical="center" wrapText="1"/>
    </xf>
    <xf numFmtId="0" fontId="11" fillId="0" borderId="6" xfId="0" applyFont="1" applyBorder="1" applyAlignment="1">
      <alignment horizontal="left" vertical="center" wrapText="1"/>
    </xf>
    <xf numFmtId="0" fontId="0" fillId="0" borderId="0" xfId="0" applyAlignment="1">
      <alignment vertical="center"/>
    </xf>
    <xf numFmtId="0" fontId="66" fillId="0" borderId="36" xfId="0" applyFont="1" applyBorder="1" applyAlignment="1">
      <alignment horizontal="center" vertical="center" wrapText="1"/>
    </xf>
    <xf numFmtId="0" fontId="66" fillId="0" borderId="36" xfId="0" applyFont="1" applyBorder="1" applyAlignment="1">
      <alignment vertical="center" wrapText="1"/>
    </xf>
    <xf numFmtId="0" fontId="44" fillId="3" borderId="22" xfId="0" applyFont="1" applyFill="1" applyBorder="1" applyAlignment="1">
      <alignment horizontal="left" vertical="center" wrapText="1"/>
    </xf>
    <xf numFmtId="0" fontId="12" fillId="2" borderId="31" xfId="0" applyFont="1" applyFill="1" applyBorder="1" applyAlignment="1">
      <alignment horizontal="center" vertical="top" wrapText="1"/>
    </xf>
    <xf numFmtId="0" fontId="11" fillId="2" borderId="26" xfId="0" applyFont="1" applyFill="1" applyBorder="1" applyAlignment="1">
      <alignment vertical="top" wrapText="1"/>
    </xf>
    <xf numFmtId="0" fontId="11" fillId="2" borderId="1" xfId="0" applyFont="1" applyFill="1" applyBorder="1" applyAlignment="1">
      <alignment vertical="top" wrapText="1"/>
    </xf>
    <xf numFmtId="0" fontId="11" fillId="0" borderId="1" xfId="0" applyFont="1" applyBorder="1" applyAlignment="1">
      <alignment vertical="top" wrapText="1"/>
    </xf>
    <xf numFmtId="0" fontId="11" fillId="2" borderId="1" xfId="0" applyFont="1" applyFill="1" applyBorder="1" applyAlignment="1">
      <alignment vertical="top"/>
    </xf>
    <xf numFmtId="0" fontId="11" fillId="0" borderId="40" xfId="0" applyFont="1" applyBorder="1" applyAlignment="1">
      <alignment vertical="top" wrapText="1"/>
    </xf>
    <xf numFmtId="0" fontId="11" fillId="0" borderId="21" xfId="0" applyFont="1" applyBorder="1" applyAlignment="1">
      <alignment horizontal="left" vertical="top" wrapText="1"/>
    </xf>
    <xf numFmtId="0" fontId="11" fillId="0" borderId="22" xfId="0" applyFont="1" applyBorder="1" applyAlignment="1">
      <alignment vertical="top" wrapText="1"/>
    </xf>
    <xf numFmtId="0" fontId="56" fillId="0" borderId="0" xfId="0" applyFont="1" applyAlignment="1">
      <alignment horizontal="left" vertical="center" wrapText="1"/>
    </xf>
    <xf numFmtId="0" fontId="56" fillId="3" borderId="0" xfId="0" applyFont="1" applyFill="1" applyAlignment="1">
      <alignment horizontal="left" vertical="center" wrapText="1"/>
    </xf>
    <xf numFmtId="0" fontId="56" fillId="3" borderId="22" xfId="0" applyFont="1" applyFill="1" applyBorder="1" applyAlignment="1">
      <alignment horizontal="left" vertical="center" wrapText="1"/>
    </xf>
    <xf numFmtId="0" fontId="56" fillId="13" borderId="23" xfId="0" applyFont="1" applyFill="1" applyBorder="1" applyAlignment="1">
      <alignment horizontal="left" vertical="center" wrapText="1"/>
    </xf>
    <xf numFmtId="0" fontId="56" fillId="0" borderId="6" xfId="0" applyFont="1" applyBorder="1" applyAlignment="1">
      <alignment horizontal="left" vertical="center" wrapText="1"/>
    </xf>
    <xf numFmtId="0" fontId="56" fillId="2" borderId="11" xfId="0" applyFont="1" applyFill="1" applyBorder="1" applyAlignment="1">
      <alignment horizontal="left" vertical="center" wrapText="1"/>
    </xf>
    <xf numFmtId="0" fontId="56" fillId="2" borderId="36" xfId="0" applyFont="1" applyFill="1" applyBorder="1" applyAlignment="1">
      <alignment vertical="center" wrapText="1"/>
    </xf>
    <xf numFmtId="0" fontId="56" fillId="0" borderId="66" xfId="0" applyFont="1" applyBorder="1" applyAlignment="1">
      <alignment horizontal="left" vertical="center" wrapText="1"/>
    </xf>
    <xf numFmtId="0" fontId="56" fillId="0" borderId="36" xfId="0" applyFont="1" applyBorder="1" applyAlignment="1">
      <alignment horizontal="left" vertical="center" wrapText="1"/>
    </xf>
    <xf numFmtId="0" fontId="56" fillId="0" borderId="11" xfId="0" applyFont="1" applyBorder="1" applyAlignment="1">
      <alignment horizontal="left" vertical="center" wrapText="1"/>
    </xf>
    <xf numFmtId="0" fontId="11" fillId="3" borderId="20" xfId="0" applyFont="1" applyFill="1" applyBorder="1"/>
    <xf numFmtId="0" fontId="11" fillId="3" borderId="21" xfId="0" applyFont="1" applyFill="1" applyBorder="1"/>
    <xf numFmtId="164" fontId="11" fillId="0" borderId="0" xfId="0" applyNumberFormat="1" applyFont="1"/>
    <xf numFmtId="0" fontId="56" fillId="2" borderId="57" xfId="0" applyFont="1" applyFill="1" applyBorder="1" applyAlignment="1">
      <alignment horizontal="left" vertical="center" wrapText="1"/>
    </xf>
    <xf numFmtId="0" fontId="11" fillId="0" borderId="36" xfId="0" applyFont="1" applyBorder="1" applyAlignment="1">
      <alignment horizontal="left" vertical="top" wrapText="1"/>
    </xf>
    <xf numFmtId="0" fontId="3" fillId="3" borderId="11" xfId="0" applyFont="1" applyFill="1" applyBorder="1" applyAlignment="1">
      <alignment horizontal="left" vertical="center" wrapText="1"/>
    </xf>
    <xf numFmtId="0" fontId="44" fillId="2" borderId="11" xfId="0" applyFont="1" applyFill="1" applyBorder="1" applyAlignment="1">
      <alignment horizontal="left" vertical="center" wrapText="1"/>
    </xf>
    <xf numFmtId="0" fontId="44" fillId="13" borderId="23" xfId="0" applyFont="1" applyFill="1" applyBorder="1" applyAlignment="1">
      <alignment horizontal="left" vertical="center" wrapText="1"/>
    </xf>
    <xf numFmtId="0" fontId="44" fillId="3" borderId="0" xfId="0" applyFont="1" applyFill="1" applyAlignment="1">
      <alignment horizontal="left" vertical="center" wrapText="1"/>
    </xf>
    <xf numFmtId="0" fontId="44" fillId="0" borderId="0" xfId="0" applyFont="1" applyAlignment="1">
      <alignment horizontal="left" vertical="center" wrapText="1"/>
    </xf>
    <xf numFmtId="0" fontId="59" fillId="0" borderId="0" xfId="0" applyFont="1" applyAlignment="1">
      <alignment horizontal="left" vertical="top"/>
    </xf>
    <xf numFmtId="0" fontId="61" fillId="0" borderId="0" xfId="0" applyFont="1"/>
    <xf numFmtId="0" fontId="3" fillId="0" borderId="22" xfId="0" applyFont="1" applyBorder="1" applyAlignment="1">
      <alignment horizontal="left" vertical="top"/>
    </xf>
    <xf numFmtId="0" fontId="3" fillId="0" borderId="23" xfId="0" applyFont="1" applyBorder="1" applyAlignment="1">
      <alignment horizontal="left" vertical="top"/>
    </xf>
    <xf numFmtId="0" fontId="33" fillId="0" borderId="0" xfId="0" applyFont="1" applyAlignment="1">
      <alignment vertical="top"/>
    </xf>
    <xf numFmtId="0" fontId="11" fillId="3" borderId="19" xfId="0" applyFont="1" applyFill="1" applyBorder="1"/>
    <xf numFmtId="0" fontId="11" fillId="3" borderId="20" xfId="0" applyFont="1" applyFill="1" applyBorder="1" applyAlignment="1">
      <alignment vertical="top"/>
    </xf>
    <xf numFmtId="0" fontId="11" fillId="3" borderId="0" xfId="0" applyFont="1" applyFill="1" applyAlignment="1">
      <alignment vertical="top"/>
    </xf>
    <xf numFmtId="0" fontId="12" fillId="0" borderId="1" xfId="0" applyFont="1" applyBorder="1" applyAlignment="1">
      <alignment horizontal="center" vertical="top" wrapText="1"/>
    </xf>
    <xf numFmtId="0" fontId="11" fillId="0" borderId="28" xfId="0" applyFont="1" applyBorder="1" applyAlignment="1">
      <alignment vertical="top" wrapText="1"/>
    </xf>
    <xf numFmtId="0" fontId="11" fillId="0" borderId="27" xfId="0" applyFont="1" applyBorder="1" applyAlignment="1">
      <alignment vertical="top" wrapText="1"/>
    </xf>
    <xf numFmtId="0" fontId="11" fillId="2" borderId="28" xfId="0" applyFont="1" applyFill="1" applyBorder="1" applyAlignment="1">
      <alignment vertical="top" wrapText="1"/>
    </xf>
    <xf numFmtId="0" fontId="12" fillId="0" borderId="1" xfId="0" applyFont="1" applyBorder="1" applyAlignment="1">
      <alignment horizontal="center" vertical="top"/>
    </xf>
    <xf numFmtId="0" fontId="11" fillId="0" borderId="16" xfId="0" applyFont="1" applyBorder="1" applyAlignment="1">
      <alignment horizontal="center" vertical="top" wrapText="1"/>
    </xf>
    <xf numFmtId="0" fontId="11" fillId="0" borderId="1" xfId="0" applyFont="1" applyBorder="1" applyAlignment="1">
      <alignment vertical="top"/>
    </xf>
    <xf numFmtId="0" fontId="11" fillId="0" borderId="40" xfId="0" applyFont="1" applyBorder="1" applyAlignment="1">
      <alignment vertical="top"/>
    </xf>
    <xf numFmtId="0" fontId="11" fillId="3" borderId="25" xfId="0" applyFont="1" applyFill="1" applyBorder="1"/>
    <xf numFmtId="0" fontId="11" fillId="3" borderId="25" xfId="0" applyFont="1" applyFill="1" applyBorder="1" applyAlignment="1">
      <alignment vertical="top"/>
    </xf>
    <xf numFmtId="0" fontId="3" fillId="3" borderId="23" xfId="0" applyFont="1" applyFill="1" applyBorder="1" applyAlignment="1">
      <alignment horizontal="left" vertical="center" wrapText="1"/>
    </xf>
    <xf numFmtId="167" fontId="3" fillId="0" borderId="11" xfId="5" applyNumberFormat="1" applyFont="1" applyFill="1" applyBorder="1" applyAlignment="1">
      <alignment horizontal="center" vertical="center" wrapText="1"/>
    </xf>
    <xf numFmtId="3" fontId="3" fillId="0" borderId="11" xfId="0" applyNumberFormat="1" applyFont="1" applyBorder="1" applyAlignment="1">
      <alignment horizontal="center" vertical="center" wrapText="1"/>
    </xf>
    <xf numFmtId="9" fontId="3" fillId="0" borderId="11" xfId="0" applyNumberFormat="1" applyFont="1" applyBorder="1" applyAlignment="1">
      <alignment vertical="center" wrapText="1"/>
    </xf>
    <xf numFmtId="10" fontId="3" fillId="0" borderId="11" xfId="5" applyNumberFormat="1" applyFont="1" applyFill="1" applyBorder="1" applyAlignment="1">
      <alignment horizontal="center" vertical="center" wrapText="1"/>
    </xf>
    <xf numFmtId="169" fontId="3" fillId="0" borderId="11" xfId="0" applyNumberFormat="1" applyFont="1" applyBorder="1" applyAlignment="1">
      <alignment horizontal="center" vertical="center" wrapText="1"/>
    </xf>
    <xf numFmtId="167" fontId="3" fillId="0" borderId="0" xfId="5" applyNumberFormat="1" applyFont="1" applyFill="1" applyAlignment="1">
      <alignment horizontal="left" vertical="center" wrapText="1"/>
    </xf>
    <xf numFmtId="167" fontId="3" fillId="0" borderId="11" xfId="5" applyNumberFormat="1" applyFont="1" applyFill="1" applyBorder="1" applyAlignment="1" applyProtection="1">
      <alignment horizontal="left" vertical="center" wrapText="1"/>
    </xf>
    <xf numFmtId="0" fontId="56" fillId="18" borderId="22" xfId="0" applyFont="1" applyFill="1" applyBorder="1" applyAlignment="1">
      <alignment horizontal="left" vertical="center" wrapText="1"/>
    </xf>
    <xf numFmtId="0" fontId="56" fillId="18" borderId="1" xfId="0" applyFont="1" applyFill="1" applyBorder="1" applyAlignment="1">
      <alignment vertical="center" wrapText="1"/>
    </xf>
    <xf numFmtId="0" fontId="56" fillId="18" borderId="1" xfId="0" applyFont="1" applyFill="1" applyBorder="1" applyAlignment="1">
      <alignment horizontal="left" vertical="center" wrapText="1"/>
    </xf>
    <xf numFmtId="0" fontId="56" fillId="18" borderId="0" xfId="0" applyFont="1" applyFill="1" applyAlignment="1">
      <alignment horizontal="left" vertical="center" wrapText="1"/>
    </xf>
    <xf numFmtId="0" fontId="56" fillId="18" borderId="23" xfId="0" applyFont="1" applyFill="1" applyBorder="1" applyAlignment="1">
      <alignment horizontal="left" vertical="center" wrapText="1"/>
    </xf>
    <xf numFmtId="0" fontId="16" fillId="0" borderId="0" xfId="0" applyFont="1" applyAlignment="1">
      <alignment vertical="center" wrapText="1"/>
    </xf>
    <xf numFmtId="4" fontId="45" fillId="0" borderId="0" xfId="0" applyNumberFormat="1" applyFont="1" applyAlignment="1">
      <alignment vertical="center" wrapText="1"/>
    </xf>
    <xf numFmtId="4" fontId="62" fillId="0" borderId="0" xfId="0" applyNumberFormat="1" applyFont="1" applyAlignment="1">
      <alignment vertical="center"/>
    </xf>
    <xf numFmtId="43" fontId="45" fillId="0" borderId="0" xfId="0" applyNumberFormat="1" applyFont="1" applyAlignment="1">
      <alignment vertical="center"/>
    </xf>
    <xf numFmtId="164" fontId="68" fillId="0" borderId="0" xfId="5" applyFont="1" applyBorder="1" applyAlignment="1">
      <alignment vertical="center"/>
    </xf>
    <xf numFmtId="164" fontId="62" fillId="0" borderId="0" xfId="5" applyFont="1" applyAlignment="1">
      <alignment vertical="center"/>
    </xf>
    <xf numFmtId="164" fontId="63" fillId="0" borderId="0" xfId="5" applyFont="1"/>
    <xf numFmtId="164" fontId="12" fillId="0" borderId="0" xfId="5" applyFont="1"/>
    <xf numFmtId="164" fontId="11" fillId="0" borderId="0" xfId="5" applyFont="1" applyBorder="1"/>
    <xf numFmtId="164" fontId="45" fillId="0" borderId="0" xfId="5" applyFont="1" applyBorder="1" applyAlignment="1">
      <alignment vertical="center" wrapText="1"/>
    </xf>
    <xf numFmtId="164" fontId="45" fillId="0" borderId="0" xfId="5" applyFont="1" applyBorder="1" applyAlignment="1">
      <alignment vertical="center"/>
    </xf>
    <xf numFmtId="164" fontId="45" fillId="0" borderId="0" xfId="5" applyFont="1" applyAlignment="1">
      <alignment vertical="center"/>
    </xf>
    <xf numFmtId="0" fontId="29" fillId="2" borderId="19" xfId="0" applyFont="1" applyFill="1" applyBorder="1" applyAlignment="1">
      <alignment horizontal="center" vertical="center" wrapText="1"/>
    </xf>
    <xf numFmtId="164" fontId="29" fillId="2" borderId="9" xfId="5" applyFont="1" applyFill="1" applyBorder="1" applyAlignment="1">
      <alignment horizontal="center" vertical="center" wrapText="1"/>
    </xf>
    <xf numFmtId="0" fontId="29" fillId="2" borderId="8" xfId="0" applyFont="1" applyFill="1" applyBorder="1" applyAlignment="1">
      <alignment horizontal="center" vertical="center" wrapText="1"/>
    </xf>
    <xf numFmtId="164" fontId="29" fillId="2" borderId="10" xfId="5" applyFont="1" applyFill="1" applyBorder="1" applyAlignment="1">
      <alignment horizontal="center" vertical="center" wrapText="1"/>
    </xf>
    <xf numFmtId="0" fontId="29" fillId="2" borderId="9" xfId="0" applyFont="1" applyFill="1" applyBorder="1" applyAlignment="1">
      <alignment horizontal="center" vertical="center" wrapText="1"/>
    </xf>
    <xf numFmtId="15" fontId="3" fillId="0" borderId="7" xfId="0" applyNumberFormat="1" applyFont="1" applyBorder="1" applyAlignment="1">
      <alignment horizontal="center" vertical="center" wrapText="1"/>
    </xf>
    <xf numFmtId="15" fontId="29" fillId="15" borderId="14" xfId="0" applyNumberFormat="1" applyFont="1" applyFill="1" applyBorder="1" applyAlignment="1">
      <alignment horizontal="center" vertical="center" wrapText="1"/>
    </xf>
    <xf numFmtId="0" fontId="62" fillId="3" borderId="0" xfId="0" applyFont="1" applyFill="1" applyAlignment="1">
      <alignment horizontal="left" vertical="center" wrapText="1"/>
    </xf>
    <xf numFmtId="0" fontId="56" fillId="0" borderId="1" xfId="0" applyFont="1" applyBorder="1" applyAlignment="1">
      <alignment horizontal="left" vertical="center" wrapText="1"/>
    </xf>
    <xf numFmtId="0" fontId="56" fillId="0" borderId="16" xfId="0" applyFont="1" applyBorder="1" applyAlignment="1">
      <alignment horizontal="left" vertical="center" wrapText="1"/>
    </xf>
    <xf numFmtId="0" fontId="57" fillId="0" borderId="16" xfId="0" applyFont="1" applyBorder="1" applyAlignment="1">
      <alignment horizontal="left" vertical="center" wrapText="1"/>
    </xf>
    <xf numFmtId="0" fontId="56" fillId="0" borderId="1" xfId="0" applyFont="1" applyBorder="1" applyAlignment="1">
      <alignment horizontal="left" vertical="center"/>
    </xf>
    <xf numFmtId="0" fontId="56" fillId="0" borderId="1" xfId="0" applyFont="1" applyBorder="1" applyAlignment="1">
      <alignment vertical="center" wrapText="1"/>
    </xf>
    <xf numFmtId="0" fontId="56" fillId="0" borderId="1" xfId="0" applyFont="1" applyBorder="1" applyAlignment="1">
      <alignment vertical="center"/>
    </xf>
    <xf numFmtId="0" fontId="57" fillId="13" borderId="0" xfId="0" applyFont="1" applyFill="1" applyAlignment="1">
      <alignment horizontal="left" vertical="center" wrapText="1"/>
    </xf>
    <xf numFmtId="0" fontId="57" fillId="0" borderId="8" xfId="0" applyFont="1" applyBorder="1" applyAlignment="1">
      <alignment horizontal="left" vertical="center" wrapText="1"/>
    </xf>
    <xf numFmtId="0" fontId="57" fillId="0" borderId="10" xfId="0" applyFont="1" applyBorder="1" applyAlignment="1">
      <alignment horizontal="left" vertical="center" wrapText="1"/>
    </xf>
    <xf numFmtId="0" fontId="56" fillId="0" borderId="23" xfId="0" applyFont="1" applyBorder="1" applyAlignment="1">
      <alignment horizontal="left" vertical="center" wrapText="1"/>
    </xf>
    <xf numFmtId="0" fontId="9" fillId="3" borderId="0" xfId="0" applyFont="1" applyFill="1" applyAlignment="1">
      <alignment horizontal="center" vertical="center" wrapText="1"/>
    </xf>
    <xf numFmtId="43" fontId="3" fillId="0" borderId="6" xfId="7" applyFont="1" applyBorder="1" applyAlignment="1">
      <alignment wrapText="1"/>
    </xf>
    <xf numFmtId="43" fontId="3" fillId="0" borderId="7" xfId="7" applyFont="1" applyFill="1" applyBorder="1" applyAlignment="1">
      <alignment wrapText="1"/>
    </xf>
    <xf numFmtId="164" fontId="3" fillId="0" borderId="7" xfId="5" applyFont="1" applyBorder="1"/>
    <xf numFmtId="43" fontId="3" fillId="0" borderId="7" xfId="7" applyFont="1" applyBorder="1" applyAlignment="1">
      <alignment wrapText="1"/>
    </xf>
    <xf numFmtId="164" fontId="3" fillId="0" borderId="6" xfId="6" applyFont="1" applyBorder="1" applyAlignment="1">
      <alignment vertical="center" wrapText="1"/>
    </xf>
    <xf numFmtId="43" fontId="3" fillId="0" borderId="34" xfId="7" applyFont="1" applyBorder="1" applyAlignment="1">
      <alignment wrapText="1"/>
    </xf>
    <xf numFmtId="43" fontId="3" fillId="0" borderId="66" xfId="7" applyFont="1" applyBorder="1" applyAlignment="1">
      <alignment wrapText="1"/>
    </xf>
    <xf numFmtId="43" fontId="29" fillId="0" borderId="6" xfId="7" applyFont="1" applyBorder="1" applyAlignment="1">
      <alignment wrapText="1"/>
    </xf>
    <xf numFmtId="43" fontId="29" fillId="0" borderId="7" xfId="7" applyFont="1" applyBorder="1"/>
    <xf numFmtId="43" fontId="29" fillId="0" borderId="67" xfId="7" applyFont="1" applyBorder="1" applyAlignment="1">
      <alignment wrapText="1"/>
    </xf>
    <xf numFmtId="43" fontId="29" fillId="0" borderId="41" xfId="7" applyFont="1" applyBorder="1" applyAlignment="1">
      <alignment wrapText="1"/>
    </xf>
    <xf numFmtId="43" fontId="29" fillId="0" borderId="6" xfId="7" applyFont="1" applyFill="1" applyBorder="1" applyAlignment="1">
      <alignment wrapText="1"/>
    </xf>
    <xf numFmtId="43" fontId="29" fillId="0" borderId="7" xfId="7" applyFont="1" applyFill="1" applyBorder="1"/>
    <xf numFmtId="164" fontId="29" fillId="2" borderId="69" xfId="5" applyFont="1" applyFill="1" applyBorder="1" applyAlignment="1">
      <alignment vertical="center"/>
    </xf>
    <xf numFmtId="164" fontId="29" fillId="0" borderId="70" xfId="5" applyFont="1" applyFill="1" applyBorder="1" applyAlignment="1" applyProtection="1">
      <alignment horizontal="center" vertical="center" wrapText="1"/>
    </xf>
    <xf numFmtId="164" fontId="3" fillId="2" borderId="6" xfId="6" applyFont="1" applyFill="1" applyBorder="1" applyAlignment="1">
      <alignment vertical="center" wrapText="1"/>
    </xf>
    <xf numFmtId="164" fontId="3" fillId="0" borderId="11" xfId="6" applyFont="1" applyFill="1" applyBorder="1" applyAlignment="1">
      <alignment vertical="center" wrapText="1"/>
    </xf>
    <xf numFmtId="166" fontId="3" fillId="0" borderId="11" xfId="5" applyNumberFormat="1" applyFont="1" applyBorder="1" applyAlignment="1">
      <alignment vertical="center" wrapText="1"/>
    </xf>
    <xf numFmtId="164" fontId="3" fillId="0" borderId="6" xfId="6" applyFont="1" applyBorder="1" applyAlignment="1">
      <alignment horizontal="left" vertical="center" wrapText="1"/>
    </xf>
    <xf numFmtId="164" fontId="3" fillId="0" borderId="11" xfId="5" applyFont="1" applyBorder="1" applyAlignment="1">
      <alignment vertical="center" wrapText="1"/>
    </xf>
    <xf numFmtId="0" fontId="68" fillId="0" borderId="0" xfId="0" applyFont="1" applyAlignment="1">
      <alignment vertical="center"/>
    </xf>
    <xf numFmtId="4" fontId="68" fillId="0" borderId="0" xfId="0" applyNumberFormat="1" applyFont="1" applyAlignment="1">
      <alignment vertical="center"/>
    </xf>
    <xf numFmtId="0" fontId="3" fillId="0" borderId="6" xfId="0" applyFont="1" applyBorder="1" applyAlignment="1">
      <alignment vertical="center" wrapText="1"/>
    </xf>
    <xf numFmtId="0" fontId="29" fillId="15" borderId="12" xfId="0" applyFont="1" applyFill="1" applyBorder="1" applyAlignment="1">
      <alignment vertical="center" wrapText="1"/>
    </xf>
    <xf numFmtId="164" fontId="29" fillId="15" borderId="13" xfId="5" applyFont="1" applyFill="1" applyBorder="1" applyAlignment="1" applyProtection="1">
      <alignment horizontal="center" vertical="center" wrapText="1"/>
    </xf>
    <xf numFmtId="0" fontId="56" fillId="18" borderId="11" xfId="0" applyFont="1" applyFill="1" applyBorder="1" applyAlignment="1">
      <alignment horizontal="left" vertical="center" wrapText="1"/>
    </xf>
    <xf numFmtId="0" fontId="56" fillId="18" borderId="7" xfId="0" applyFont="1" applyFill="1" applyBorder="1" applyAlignment="1">
      <alignment horizontal="left" vertical="center" wrapText="1"/>
    </xf>
    <xf numFmtId="0" fontId="56" fillId="18" borderId="57" xfId="0" applyFont="1" applyFill="1" applyBorder="1" applyAlignment="1">
      <alignment vertical="center" wrapText="1"/>
    </xf>
    <xf numFmtId="0" fontId="44" fillId="18" borderId="11" xfId="0" applyFont="1" applyFill="1" applyBorder="1" applyAlignment="1">
      <alignment horizontal="left" vertical="center" wrapText="1"/>
    </xf>
    <xf numFmtId="0" fontId="44" fillId="18" borderId="7" xfId="0" applyFont="1" applyFill="1" applyBorder="1" applyAlignment="1">
      <alignment horizontal="left" vertical="center" wrapText="1"/>
    </xf>
    <xf numFmtId="0" fontId="56" fillId="18" borderId="57" xfId="0" applyFont="1" applyFill="1" applyBorder="1" applyAlignment="1">
      <alignment horizontal="left" vertical="center" wrapText="1"/>
    </xf>
    <xf numFmtId="0" fontId="56" fillId="0" borderId="11" xfId="0" applyFont="1" applyFill="1" applyBorder="1" applyAlignment="1">
      <alignment horizontal="left" vertical="center" wrapText="1"/>
    </xf>
    <xf numFmtId="0" fontId="56" fillId="0" borderId="7" xfId="0" applyFont="1" applyFill="1" applyBorder="1" applyAlignment="1">
      <alignment horizontal="left" vertical="center" wrapText="1"/>
    </xf>
    <xf numFmtId="0" fontId="56" fillId="0" borderId="11" xfId="0" applyFont="1" applyFill="1" applyBorder="1" applyAlignment="1">
      <alignment vertical="center" wrapText="1"/>
    </xf>
    <xf numFmtId="0" fontId="12" fillId="3" borderId="22" xfId="0" applyFont="1" applyFill="1" applyBorder="1" applyAlignment="1">
      <alignment horizontal="right" vertical="center" wrapText="1"/>
    </xf>
    <xf numFmtId="0" fontId="12" fillId="3" borderId="0" xfId="0" applyFont="1" applyFill="1" applyAlignment="1">
      <alignment horizontal="right" vertical="center" wrapText="1"/>
    </xf>
    <xf numFmtId="15" fontId="1" fillId="2" borderId="16" xfId="0" applyNumberFormat="1" applyFont="1" applyFill="1" applyBorder="1" applyAlignment="1">
      <alignment horizontal="left" vertical="center"/>
    </xf>
    <xf numFmtId="0" fontId="1" fillId="2" borderId="15" xfId="0" applyFont="1" applyFill="1" applyBorder="1" applyAlignment="1">
      <alignment horizontal="left" vertical="center"/>
    </xf>
    <xf numFmtId="0" fontId="2" fillId="3" borderId="22" xfId="0" applyFont="1" applyFill="1" applyBorder="1" applyAlignment="1">
      <alignment horizontal="right" vertical="center" wrapText="1"/>
    </xf>
    <xf numFmtId="0" fontId="2" fillId="3" borderId="23" xfId="0" applyFont="1" applyFill="1" applyBorder="1" applyAlignment="1">
      <alignment horizontal="right" vertical="center" wrapText="1"/>
    </xf>
    <xf numFmtId="0" fontId="12" fillId="3" borderId="23" xfId="0" applyFont="1" applyFill="1" applyBorder="1" applyAlignment="1">
      <alignment horizontal="right" vertical="center" wrapText="1"/>
    </xf>
    <xf numFmtId="0" fontId="2" fillId="3" borderId="0" xfId="0" applyFont="1" applyFill="1" applyAlignment="1">
      <alignment horizontal="right" vertical="center" wrapText="1"/>
    </xf>
    <xf numFmtId="0" fontId="1" fillId="2" borderId="62" xfId="0" applyFont="1" applyFill="1" applyBorder="1" applyAlignment="1">
      <alignment horizontal="center" vertical="center"/>
    </xf>
    <xf numFmtId="0" fontId="1" fillId="2" borderId="24" xfId="0" applyFont="1" applyFill="1" applyBorder="1" applyAlignment="1">
      <alignment horizontal="center" vertical="center"/>
    </xf>
    <xf numFmtId="0" fontId="62" fillId="3" borderId="0" xfId="0" applyFont="1" applyFill="1" applyAlignment="1">
      <alignment horizontal="left" vertical="center" wrapText="1"/>
    </xf>
    <xf numFmtId="0" fontId="62" fillId="3" borderId="0" xfId="0" applyFont="1" applyFill="1" applyAlignment="1">
      <alignment horizontal="center" vertical="center" wrapText="1"/>
    </xf>
    <xf numFmtId="0" fontId="46" fillId="3" borderId="0" xfId="0" applyFont="1" applyFill="1" applyAlignment="1">
      <alignment vertical="center" wrapText="1"/>
    </xf>
    <xf numFmtId="0" fontId="62" fillId="3" borderId="25" xfId="0" applyFont="1" applyFill="1" applyBorder="1" applyAlignment="1">
      <alignment horizontal="left" vertical="center" wrapText="1"/>
    </xf>
    <xf numFmtId="0" fontId="11" fillId="0" borderId="0" xfId="0" applyFont="1" applyAlignment="1">
      <alignment horizontal="left" vertical="center" wrapText="1"/>
    </xf>
    <xf numFmtId="0" fontId="11" fillId="0" borderId="0" xfId="0" applyFont="1" applyAlignment="1" applyProtection="1">
      <alignment vertical="top" wrapText="1"/>
      <protection locked="0"/>
    </xf>
    <xf numFmtId="3" fontId="11" fillId="0" borderId="0" xfId="0" applyNumberFormat="1" applyFont="1" applyAlignment="1" applyProtection="1">
      <alignment vertical="top" wrapText="1"/>
      <protection locked="0"/>
    </xf>
    <xf numFmtId="0" fontId="12" fillId="0" borderId="0" xfId="0" applyFont="1" applyAlignment="1">
      <alignment horizontal="left" vertical="center" wrapText="1"/>
    </xf>
    <xf numFmtId="0" fontId="12" fillId="3" borderId="0" xfId="0" applyFont="1" applyFill="1" applyAlignment="1">
      <alignment horizontal="left" vertical="center" wrapText="1"/>
    </xf>
    <xf numFmtId="0" fontId="9" fillId="3" borderId="0" xfId="0" applyFont="1" applyFill="1" applyAlignment="1">
      <alignment horizontal="left" vertical="center" wrapText="1"/>
    </xf>
    <xf numFmtId="0" fontId="11" fillId="3" borderId="0" xfId="0" applyFont="1" applyFill="1" applyAlignment="1">
      <alignment horizontal="center"/>
    </xf>
    <xf numFmtId="0" fontId="10" fillId="2" borderId="40" xfId="0" applyFont="1" applyFill="1" applyBorder="1" applyAlignment="1">
      <alignment horizontal="center"/>
    </xf>
    <xf numFmtId="0" fontId="10" fillId="2" borderId="17" xfId="0" applyFont="1" applyFill="1" applyBorder="1" applyAlignment="1">
      <alignment horizontal="center"/>
    </xf>
    <xf numFmtId="0" fontId="10" fillId="2" borderId="31" xfId="0" applyFont="1" applyFill="1" applyBorder="1" applyAlignment="1">
      <alignment horizontal="center"/>
    </xf>
    <xf numFmtId="0" fontId="11" fillId="3" borderId="22" xfId="0" applyFont="1" applyFill="1" applyBorder="1" applyAlignment="1">
      <alignment horizontal="center" wrapText="1"/>
    </xf>
    <xf numFmtId="0" fontId="11" fillId="3" borderId="0" xfId="0" applyFont="1" applyFill="1" applyAlignment="1">
      <alignment horizontal="center" wrapText="1"/>
    </xf>
    <xf numFmtId="0" fontId="11" fillId="0" borderId="40" xfId="0" applyFont="1" applyBorder="1" applyAlignment="1" applyProtection="1">
      <alignment horizontal="left" vertical="top" wrapText="1"/>
      <protection locked="0"/>
    </xf>
    <xf numFmtId="0" fontId="11" fillId="0" borderId="31" xfId="0" applyFont="1" applyBorder="1" applyAlignment="1" applyProtection="1">
      <alignment horizontal="left" vertical="top" wrapText="1"/>
      <protection locked="0"/>
    </xf>
    <xf numFmtId="3" fontId="11" fillId="2" borderId="40" xfId="0" applyNumberFormat="1" applyFont="1" applyFill="1" applyBorder="1" applyAlignment="1" applyProtection="1">
      <alignment horizontal="center" vertical="top" wrapText="1"/>
      <protection locked="0"/>
    </xf>
    <xf numFmtId="3" fontId="11" fillId="2" borderId="31" xfId="0" applyNumberFormat="1" applyFont="1" applyFill="1" applyBorder="1" applyAlignment="1" applyProtection="1">
      <alignment horizontal="center" vertical="top" wrapText="1"/>
      <protection locked="0"/>
    </xf>
    <xf numFmtId="0" fontId="9" fillId="3" borderId="0" xfId="0" applyFont="1" applyFill="1" applyAlignment="1">
      <alignment horizontal="left" vertical="top" wrapText="1"/>
    </xf>
    <xf numFmtId="164" fontId="11" fillId="2" borderId="40" xfId="5" applyFont="1" applyFill="1" applyBorder="1" applyAlignment="1" applyProtection="1">
      <alignment horizontal="center" vertical="top" wrapText="1"/>
      <protection locked="0"/>
    </xf>
    <xf numFmtId="164" fontId="11" fillId="2" borderId="31" xfId="5" applyFont="1" applyFill="1" applyBorder="1" applyAlignment="1" applyProtection="1">
      <alignment horizontal="center" vertical="top" wrapText="1"/>
      <protection locked="0"/>
    </xf>
    <xf numFmtId="0" fontId="29" fillId="3" borderId="0" xfId="0" applyFont="1" applyFill="1" applyAlignment="1">
      <alignment horizontal="left" vertical="center" wrapText="1"/>
    </xf>
    <xf numFmtId="0" fontId="3" fillId="0" borderId="11" xfId="0" applyFont="1" applyBorder="1" applyAlignment="1">
      <alignment horizontal="left" vertical="top" wrapText="1"/>
    </xf>
    <xf numFmtId="0" fontId="3" fillId="0" borderId="11" xfId="0" applyFont="1" applyBorder="1" applyAlignment="1">
      <alignment vertical="center" wrapText="1"/>
    </xf>
    <xf numFmtId="0" fontId="16" fillId="3" borderId="63" xfId="0" applyFont="1" applyFill="1" applyBorder="1" applyAlignment="1">
      <alignment horizontal="center" vertical="top"/>
    </xf>
    <xf numFmtId="0" fontId="16" fillId="3" borderId="64" xfId="0" applyFont="1" applyFill="1" applyBorder="1" applyAlignment="1">
      <alignment horizontal="center" vertical="top"/>
    </xf>
    <xf numFmtId="0" fontId="19" fillId="0" borderId="0" xfId="0" applyFont="1" applyAlignment="1">
      <alignment horizontal="center" vertical="center" wrapText="1"/>
    </xf>
    <xf numFmtId="0" fontId="6" fillId="0" borderId="0" xfId="0" applyFont="1" applyAlignment="1">
      <alignment vertical="top" wrapText="1"/>
    </xf>
    <xf numFmtId="0" fontId="7" fillId="0" borderId="0" xfId="0" applyFont="1" applyAlignment="1">
      <alignment vertical="top" wrapText="1"/>
    </xf>
    <xf numFmtId="0" fontId="8" fillId="0" borderId="0" xfId="0" applyFont="1" applyAlignment="1">
      <alignment vertical="top" wrapText="1"/>
    </xf>
    <xf numFmtId="0" fontId="11" fillId="0" borderId="40" xfId="0" applyFont="1" applyBorder="1" applyAlignment="1">
      <alignment horizontal="left" vertical="top" wrapText="1"/>
    </xf>
    <xf numFmtId="0" fontId="11" fillId="0" borderId="17" xfId="0" applyFont="1" applyBorder="1" applyAlignment="1">
      <alignment horizontal="left" vertical="top" wrapText="1"/>
    </xf>
    <xf numFmtId="0" fontId="12" fillId="3" borderId="0" xfId="0" applyFont="1" applyFill="1" applyAlignment="1">
      <alignment horizontal="left" vertical="top" wrapText="1"/>
    </xf>
    <xf numFmtId="0" fontId="19" fillId="3" borderId="0" xfId="0" applyFont="1" applyFill="1" applyAlignment="1">
      <alignment horizontal="left" wrapText="1"/>
    </xf>
    <xf numFmtId="0" fontId="19" fillId="3" borderId="0" xfId="0" applyFont="1" applyFill="1" applyAlignment="1">
      <alignment horizontal="left"/>
    </xf>
    <xf numFmtId="0" fontId="21" fillId="3" borderId="0" xfId="0" applyFont="1" applyFill="1" applyAlignment="1">
      <alignment horizontal="left"/>
    </xf>
    <xf numFmtId="0" fontId="16" fillId="0" borderId="0" xfId="0" applyFont="1" applyAlignment="1">
      <alignment horizontal="center" vertical="top"/>
    </xf>
    <xf numFmtId="0" fontId="47" fillId="0" borderId="32" xfId="0" applyFont="1" applyBorder="1" applyAlignment="1">
      <alignment horizontal="left" vertical="center" wrapText="1"/>
    </xf>
    <xf numFmtId="0" fontId="33" fillId="0" borderId="60" xfId="0" applyFont="1" applyBorder="1" applyAlignment="1">
      <alignment horizontal="left" vertical="center" wrapText="1"/>
    </xf>
    <xf numFmtId="0" fontId="33" fillId="0" borderId="30" xfId="0" applyFont="1" applyBorder="1" applyAlignment="1">
      <alignment horizontal="left" vertical="center" wrapText="1"/>
    </xf>
    <xf numFmtId="0" fontId="33" fillId="0" borderId="50" xfId="0" applyFont="1" applyBorder="1" applyAlignment="1">
      <alignment horizontal="left" vertical="center" wrapText="1"/>
    </xf>
    <xf numFmtId="0" fontId="47" fillId="0" borderId="8" xfId="0" applyFont="1" applyBorder="1" applyAlignment="1">
      <alignment horizontal="center" vertical="center" wrapText="1"/>
    </xf>
    <xf numFmtId="0" fontId="47" fillId="0" borderId="10" xfId="0" applyFont="1" applyBorder="1" applyAlignment="1">
      <alignment horizontal="center" vertical="center" wrapText="1"/>
    </xf>
    <xf numFmtId="0" fontId="47" fillId="0" borderId="9" xfId="0" applyFont="1" applyBorder="1" applyAlignment="1">
      <alignment horizontal="center" vertical="center" wrapText="1"/>
    </xf>
    <xf numFmtId="0" fontId="33" fillId="0" borderId="48" xfId="0" applyFont="1" applyFill="1" applyBorder="1" applyAlignment="1">
      <alignment horizontal="left" vertical="center" wrapText="1"/>
    </xf>
    <xf numFmtId="0" fontId="33" fillId="0" borderId="53" xfId="0" applyFont="1" applyFill="1" applyBorder="1" applyAlignment="1">
      <alignment horizontal="left" vertical="center" wrapText="1"/>
    </xf>
    <xf numFmtId="0" fontId="33" fillId="0" borderId="30" xfId="0" applyFont="1" applyFill="1" applyBorder="1" applyAlignment="1">
      <alignment horizontal="left" vertical="center" wrapText="1"/>
    </xf>
    <xf numFmtId="0" fontId="33" fillId="0" borderId="50" xfId="0" applyFont="1" applyFill="1" applyBorder="1" applyAlignment="1">
      <alignment horizontal="left" vertical="center" wrapText="1"/>
    </xf>
    <xf numFmtId="0" fontId="33" fillId="0" borderId="12"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33" fillId="0" borderId="14" xfId="0" applyFont="1" applyFill="1" applyBorder="1" applyAlignment="1">
      <alignment horizontal="left" vertical="center" wrapText="1"/>
    </xf>
    <xf numFmtId="0" fontId="57" fillId="0" borderId="1" xfId="0" applyFont="1" applyBorder="1" applyAlignment="1">
      <alignment horizontal="left" vertical="center" wrapText="1"/>
    </xf>
    <xf numFmtId="0" fontId="56" fillId="0" borderId="1" xfId="0" applyFont="1" applyBorder="1" applyAlignment="1">
      <alignment horizontal="left" vertical="center" wrapText="1"/>
    </xf>
    <xf numFmtId="0" fontId="56" fillId="0" borderId="16" xfId="0" applyFont="1" applyBorder="1" applyAlignment="1">
      <alignment horizontal="left" vertical="center" wrapText="1"/>
    </xf>
    <xf numFmtId="0" fontId="56" fillId="0" borderId="28" xfId="0" applyFont="1" applyBorder="1" applyAlignment="1">
      <alignment horizontal="left" vertical="center" wrapText="1"/>
    </xf>
    <xf numFmtId="0" fontId="56" fillId="0" borderId="27" xfId="0" applyFont="1" applyBorder="1" applyAlignment="1">
      <alignment horizontal="left" vertical="center" wrapText="1"/>
    </xf>
    <xf numFmtId="0" fontId="57" fillId="0" borderId="16" xfId="0" applyFont="1" applyBorder="1" applyAlignment="1">
      <alignment horizontal="left" vertical="center" wrapText="1"/>
    </xf>
    <xf numFmtId="0" fontId="57" fillId="0" borderId="27" xfId="0" applyFont="1" applyBorder="1" applyAlignment="1">
      <alignment horizontal="left" vertical="center" wrapText="1"/>
    </xf>
    <xf numFmtId="0" fontId="56" fillId="0" borderId="1" xfId="0" applyFont="1" applyBorder="1" applyAlignment="1">
      <alignment horizontal="left" vertical="center"/>
    </xf>
    <xf numFmtId="0" fontId="57" fillId="0" borderId="28" xfId="0" applyFont="1" applyBorder="1" applyAlignment="1">
      <alignment horizontal="left" vertical="center" wrapText="1"/>
    </xf>
    <xf numFmtId="0" fontId="56" fillId="0" borderId="16" xfId="0" applyFont="1" applyBorder="1" applyAlignment="1">
      <alignment horizontal="left" vertical="center"/>
    </xf>
    <xf numFmtId="0" fontId="56" fillId="0" borderId="28" xfId="0" applyFont="1" applyBorder="1" applyAlignment="1">
      <alignment horizontal="left" vertical="center"/>
    </xf>
    <xf numFmtId="0" fontId="56" fillId="0" borderId="1" xfId="0" applyFont="1" applyBorder="1" applyAlignment="1">
      <alignment vertical="center" wrapText="1"/>
    </xf>
    <xf numFmtId="0" fontId="56" fillId="0" borderId="1" xfId="0" applyFont="1" applyBorder="1" applyAlignment="1">
      <alignment vertical="center"/>
    </xf>
    <xf numFmtId="0" fontId="57" fillId="0" borderId="1" xfId="0" applyFont="1" applyBorder="1" applyAlignment="1">
      <alignment horizontal="left" vertical="center"/>
    </xf>
    <xf numFmtId="0" fontId="56" fillId="0" borderId="10" xfId="0" applyFont="1" applyBorder="1" applyAlignment="1">
      <alignment horizontal="left" vertical="center" wrapText="1"/>
    </xf>
    <xf numFmtId="0" fontId="56" fillId="0" borderId="9" xfId="0" applyFont="1" applyBorder="1" applyAlignment="1">
      <alignment horizontal="left" vertical="center" wrapText="1"/>
    </xf>
    <xf numFmtId="0" fontId="57" fillId="13" borderId="0" xfId="0" applyFont="1" applyFill="1" applyAlignment="1">
      <alignment horizontal="left" vertical="center" wrapText="1"/>
    </xf>
    <xf numFmtId="0" fontId="57" fillId="0" borderId="6" xfId="0" applyFont="1" applyBorder="1" applyAlignment="1">
      <alignment horizontal="left" vertical="center" wrapText="1"/>
    </xf>
    <xf numFmtId="0" fontId="57" fillId="0" borderId="11" xfId="0" applyFont="1" applyBorder="1" applyAlignment="1">
      <alignment horizontal="left" vertical="center" wrapText="1"/>
    </xf>
    <xf numFmtId="0" fontId="57" fillId="0" borderId="12" xfId="0" applyFont="1" applyBorder="1" applyAlignment="1">
      <alignment horizontal="left" vertical="center" wrapText="1"/>
    </xf>
    <xf numFmtId="0" fontId="57" fillId="0" borderId="13" xfId="0" applyFont="1" applyBorder="1" applyAlignment="1">
      <alignment horizontal="left" vertical="center" wrapText="1"/>
    </xf>
    <xf numFmtId="0" fontId="56" fillId="0" borderId="11" xfId="0" applyFont="1" applyBorder="1" applyAlignment="1">
      <alignment horizontal="left" vertical="center" wrapText="1"/>
    </xf>
    <xf numFmtId="0" fontId="56" fillId="0" borderId="7" xfId="0" applyFont="1" applyBorder="1" applyAlignment="1">
      <alignment horizontal="left" vertical="center" wrapText="1"/>
    </xf>
    <xf numFmtId="0" fontId="57" fillId="0" borderId="8" xfId="0" applyFont="1" applyBorder="1" applyAlignment="1">
      <alignment horizontal="left" vertical="center" wrapText="1"/>
    </xf>
    <xf numFmtId="0" fontId="57" fillId="0" borderId="10" xfId="0" applyFont="1" applyBorder="1" applyAlignment="1">
      <alignment horizontal="left" vertical="center" wrapText="1"/>
    </xf>
    <xf numFmtId="0" fontId="56" fillId="0" borderId="13" xfId="0" applyFont="1" applyBorder="1" applyAlignment="1">
      <alignment horizontal="left" vertical="center" wrapText="1"/>
    </xf>
    <xf numFmtId="0" fontId="56" fillId="0" borderId="14" xfId="0" applyFont="1" applyBorder="1" applyAlignment="1">
      <alignment horizontal="left" vertical="center" wrapText="1"/>
    </xf>
    <xf numFmtId="0" fontId="56" fillId="0" borderId="19" xfId="0" applyFont="1" applyBorder="1" applyAlignment="1">
      <alignment horizontal="left" vertical="center" wrapText="1"/>
    </xf>
    <xf numFmtId="0" fontId="56" fillId="0" borderId="22" xfId="0" applyFont="1" applyBorder="1" applyAlignment="1">
      <alignment horizontal="left" vertical="center" wrapText="1"/>
    </xf>
    <xf numFmtId="0" fontId="56" fillId="0" borderId="24" xfId="0" applyFont="1" applyBorder="1" applyAlignment="1">
      <alignment horizontal="left" vertical="center" wrapText="1"/>
    </xf>
    <xf numFmtId="0" fontId="57" fillId="0" borderId="40" xfId="0" applyFont="1" applyBorder="1" applyAlignment="1">
      <alignment horizontal="center" vertical="center" wrapText="1"/>
    </xf>
    <xf numFmtId="0" fontId="57" fillId="0" borderId="17" xfId="0" applyFont="1" applyBorder="1" applyAlignment="1">
      <alignment horizontal="center" vertical="center" wrapText="1"/>
    </xf>
    <xf numFmtId="0" fontId="57" fillId="0" borderId="31" xfId="0" applyFont="1" applyBorder="1" applyAlignment="1">
      <alignment horizontal="center" vertical="center" wrapText="1"/>
    </xf>
    <xf numFmtId="0" fontId="56" fillId="0" borderId="60" xfId="0" applyFont="1" applyBorder="1" applyAlignment="1">
      <alignment horizontal="center" vertical="center" wrapText="1"/>
    </xf>
    <xf numFmtId="0" fontId="56" fillId="0" borderId="18" xfId="0" applyFont="1" applyBorder="1" applyAlignment="1">
      <alignment horizontal="center" vertical="center" wrapText="1"/>
    </xf>
    <xf numFmtId="0" fontId="57" fillId="0" borderId="45" xfId="0" applyFont="1" applyBorder="1" applyAlignment="1">
      <alignment horizontal="left" vertical="center" wrapText="1"/>
    </xf>
    <xf numFmtId="0" fontId="57" fillId="0" borderId="56" xfId="0" applyFont="1" applyBorder="1" applyAlignment="1">
      <alignment horizontal="left" vertical="center" wrapText="1"/>
    </xf>
    <xf numFmtId="0" fontId="57" fillId="0" borderId="48" xfId="0" applyFont="1" applyBorder="1" applyAlignment="1">
      <alignment horizontal="left" vertical="center" wrapText="1"/>
    </xf>
    <xf numFmtId="0" fontId="57" fillId="0" borderId="53" xfId="0" applyFont="1" applyBorder="1" applyAlignment="1">
      <alignment horizontal="left" vertical="center" wrapText="1"/>
    </xf>
    <xf numFmtId="0" fontId="56" fillId="0" borderId="10" xfId="0" applyFont="1" applyFill="1" applyBorder="1" applyAlignment="1">
      <alignment horizontal="left" vertical="center" wrapText="1"/>
    </xf>
    <xf numFmtId="0" fontId="56" fillId="0" borderId="9" xfId="0" applyFont="1" applyFill="1" applyBorder="1" applyAlignment="1">
      <alignment horizontal="left" vertical="center" wrapText="1"/>
    </xf>
    <xf numFmtId="0" fontId="56" fillId="2" borderId="10" xfId="0" applyFont="1" applyFill="1" applyBorder="1" applyAlignment="1">
      <alignment horizontal="left" vertical="center" wrapText="1"/>
    </xf>
    <xf numFmtId="0" fontId="56" fillId="2" borderId="9" xfId="0" applyFont="1" applyFill="1" applyBorder="1" applyAlignment="1">
      <alignment horizontal="left" vertical="center" wrapText="1"/>
    </xf>
    <xf numFmtId="0" fontId="57" fillId="0" borderId="42" xfId="0" applyFont="1" applyBorder="1" applyAlignment="1">
      <alignment horizontal="left" vertical="center" wrapText="1"/>
    </xf>
    <xf numFmtId="0" fontId="57" fillId="0" borderId="61" xfId="0" applyFont="1" applyBorder="1" applyAlignment="1">
      <alignment horizontal="left" vertical="center" wrapText="1"/>
    </xf>
    <xf numFmtId="0" fontId="56" fillId="0" borderId="71" xfId="0" applyFont="1" applyBorder="1" applyAlignment="1">
      <alignment horizontal="left" vertical="center" wrapText="1"/>
    </xf>
    <xf numFmtId="0" fontId="56" fillId="0" borderId="20" xfId="0" applyFont="1" applyBorder="1" applyAlignment="1">
      <alignment horizontal="left" vertical="center" wrapText="1"/>
    </xf>
    <xf numFmtId="0" fontId="56" fillId="0" borderId="23" xfId="0" applyFont="1" applyBorder="1" applyAlignment="1">
      <alignment horizontal="left" vertical="center" wrapText="1"/>
    </xf>
    <xf numFmtId="0" fontId="56" fillId="0" borderId="26" xfId="0" applyFont="1" applyBorder="1" applyAlignment="1">
      <alignment horizontal="left" vertical="center" wrapText="1"/>
    </xf>
    <xf numFmtId="0" fontId="56" fillId="0" borderId="35" xfId="0" applyFont="1" applyBorder="1" applyAlignment="1">
      <alignment horizontal="left" vertical="center" wrapText="1"/>
    </xf>
    <xf numFmtId="0" fontId="56" fillId="0" borderId="67" xfId="0" applyFont="1" applyBorder="1" applyAlignment="1">
      <alignment horizontal="left" vertical="center" wrapText="1"/>
    </xf>
    <xf numFmtId="0" fontId="56" fillId="0" borderId="69" xfId="0" applyFont="1" applyBorder="1" applyAlignment="1">
      <alignment horizontal="left" vertical="center" wrapText="1"/>
    </xf>
    <xf numFmtId="0" fontId="3" fillId="0" borderId="36" xfId="0" applyFont="1" applyBorder="1" applyAlignment="1">
      <alignment horizontal="left" vertical="center" wrapText="1"/>
    </xf>
    <xf numFmtId="0" fontId="3" fillId="0" borderId="54" xfId="0" applyFont="1" applyBorder="1" applyAlignment="1">
      <alignment horizontal="left" vertical="center" wrapText="1"/>
    </xf>
    <xf numFmtId="0" fontId="3" fillId="0" borderId="57" xfId="0" applyFont="1" applyBorder="1" applyAlignment="1">
      <alignment horizontal="left" vertical="center" wrapText="1"/>
    </xf>
    <xf numFmtId="0" fontId="3" fillId="0" borderId="1" xfId="0" applyFont="1" applyBorder="1" applyAlignment="1">
      <alignment horizontal="left" vertical="center" wrapText="1"/>
    </xf>
    <xf numFmtId="0" fontId="3" fillId="0" borderId="36" xfId="0" applyFont="1" applyBorder="1" applyAlignment="1">
      <alignment vertical="center" wrapText="1"/>
    </xf>
    <xf numFmtId="0" fontId="3" fillId="0" borderId="57" xfId="0" applyFont="1" applyBorder="1" applyAlignment="1">
      <alignment vertical="center" wrapText="1"/>
    </xf>
    <xf numFmtId="0" fontId="29" fillId="0" borderId="54" xfId="0" applyFont="1" applyBorder="1" applyAlignment="1">
      <alignment horizontal="left" vertical="center" wrapText="1"/>
    </xf>
    <xf numFmtId="0" fontId="29" fillId="0" borderId="57" xfId="0" applyFont="1" applyBorder="1" applyAlignment="1">
      <alignment horizontal="left" vertical="center" wrapText="1"/>
    </xf>
    <xf numFmtId="0" fontId="29" fillId="0" borderId="11" xfId="0" applyFont="1" applyBorder="1" applyAlignment="1">
      <alignment horizontal="left" vertical="center" wrapText="1"/>
    </xf>
    <xf numFmtId="0" fontId="29" fillId="0" borderId="36" xfId="0" applyFont="1" applyBorder="1" applyAlignment="1">
      <alignment horizontal="left" vertical="center" wrapText="1"/>
    </xf>
    <xf numFmtId="0" fontId="3" fillId="14" borderId="52" xfId="0" applyFont="1" applyFill="1" applyBorder="1" applyAlignment="1">
      <alignment horizontal="center" vertical="center" wrapText="1"/>
    </xf>
    <xf numFmtId="0" fontId="3" fillId="14" borderId="55" xfId="0" applyFont="1" applyFill="1" applyBorder="1" applyAlignment="1">
      <alignment horizontal="center" vertical="center" wrapText="1"/>
    </xf>
    <xf numFmtId="0" fontId="3" fillId="14" borderId="58" xfId="0" applyFont="1" applyFill="1" applyBorder="1" applyAlignment="1">
      <alignment horizontal="center" vertical="center" wrapText="1"/>
    </xf>
    <xf numFmtId="0" fontId="29" fillId="0" borderId="54" xfId="0" applyFont="1" applyBorder="1" applyAlignment="1">
      <alignment horizontal="left" vertical="center"/>
    </xf>
    <xf numFmtId="0" fontId="29" fillId="0" borderId="57" xfId="0" applyFont="1" applyBorder="1" applyAlignment="1">
      <alignment horizontal="left" vertical="center"/>
    </xf>
    <xf numFmtId="0" fontId="3" fillId="14" borderId="11" xfId="0" applyFont="1" applyFill="1" applyBorder="1" applyAlignment="1">
      <alignment vertical="center" wrapText="1"/>
    </xf>
    <xf numFmtId="0" fontId="3" fillId="14" borderId="11" xfId="0" applyFont="1" applyFill="1" applyBorder="1" applyAlignment="1">
      <alignment horizontal="center" vertical="center"/>
    </xf>
    <xf numFmtId="0" fontId="29" fillId="0" borderId="45" xfId="0" applyFont="1" applyBorder="1" applyAlignment="1">
      <alignment horizontal="left" vertical="center" wrapText="1"/>
    </xf>
    <xf numFmtId="0" fontId="29" fillId="0" borderId="46" xfId="0" applyFont="1" applyBorder="1" applyAlignment="1">
      <alignment horizontal="left" vertical="center" wrapText="1"/>
    </xf>
    <xf numFmtId="0" fontId="29" fillId="0" borderId="47" xfId="0" applyFont="1" applyBorder="1" applyAlignment="1">
      <alignment horizontal="left" vertical="center" wrapText="1"/>
    </xf>
    <xf numFmtId="0" fontId="29" fillId="0" borderId="48" xfId="0" applyFont="1" applyBorder="1" applyAlignment="1">
      <alignment horizontal="left" vertical="center" wrapText="1"/>
    </xf>
    <xf numFmtId="0" fontId="29" fillId="0" borderId="49" xfId="0" applyFont="1" applyBorder="1" applyAlignment="1">
      <alignment horizontal="left" vertical="center" wrapText="1"/>
    </xf>
    <xf numFmtId="0" fontId="29" fillId="0" borderId="50" xfId="0" applyFont="1" applyBorder="1" applyAlignment="1">
      <alignment horizontal="left" vertical="center" wrapText="1"/>
    </xf>
    <xf numFmtId="0" fontId="29" fillId="0" borderId="40" xfId="0" applyFont="1" applyBorder="1" applyAlignment="1">
      <alignment horizontal="center" vertical="top"/>
    </xf>
    <xf numFmtId="0" fontId="29" fillId="0" borderId="17" xfId="0" applyFont="1" applyBorder="1" applyAlignment="1">
      <alignment horizontal="center" vertical="top"/>
    </xf>
    <xf numFmtId="0" fontId="29" fillId="0" borderId="31" xfId="0" applyFont="1" applyBorder="1" applyAlignment="1">
      <alignment horizontal="center" vertical="top"/>
    </xf>
    <xf numFmtId="0" fontId="29" fillId="0" borderId="8" xfId="0" applyFont="1" applyBorder="1" applyAlignment="1">
      <alignment horizontal="left" vertical="center" wrapText="1"/>
    </xf>
    <xf numFmtId="0" fontId="29" fillId="0" borderId="10" xfId="0" applyFont="1" applyBorder="1" applyAlignment="1">
      <alignment horizontal="left" vertical="center" wrapText="1"/>
    </xf>
    <xf numFmtId="0" fontId="3" fillId="2" borderId="10" xfId="0" applyFont="1" applyFill="1" applyBorder="1" applyAlignment="1">
      <alignment horizontal="center" vertical="top"/>
    </xf>
    <xf numFmtId="0" fontId="3" fillId="2" borderId="9" xfId="0" applyFont="1" applyFill="1" applyBorder="1" applyAlignment="1">
      <alignment horizontal="center" vertical="top"/>
    </xf>
    <xf numFmtId="0" fontId="3" fillId="3" borderId="0" xfId="0" applyFont="1" applyFill="1" applyAlignment="1">
      <alignment horizontal="center" vertical="top"/>
    </xf>
    <xf numFmtId="0" fontId="29" fillId="0" borderId="12" xfId="0" applyFont="1" applyBorder="1" applyAlignment="1">
      <alignment horizontal="left" vertical="center" wrapText="1"/>
    </xf>
    <xf numFmtId="0" fontId="29" fillId="0" borderId="13" xfId="0" applyFont="1" applyBorder="1" applyAlignment="1">
      <alignment horizontal="left" vertical="center" wrapText="1"/>
    </xf>
    <xf numFmtId="0" fontId="3" fillId="2" borderId="13" xfId="0" applyFont="1" applyFill="1" applyBorder="1" applyAlignment="1">
      <alignment horizontal="center" vertical="top"/>
    </xf>
    <xf numFmtId="0" fontId="3" fillId="2" borderId="14" xfId="0" applyFont="1" applyFill="1" applyBorder="1" applyAlignment="1">
      <alignment horizontal="center" vertical="top"/>
    </xf>
    <xf numFmtId="0" fontId="29" fillId="0" borderId="6" xfId="0" applyFont="1" applyBorder="1" applyAlignment="1">
      <alignment horizontal="center" vertical="center" wrapText="1"/>
    </xf>
    <xf numFmtId="0" fontId="29" fillId="0" borderId="11" xfId="0" applyFont="1" applyBorder="1" applyAlignment="1">
      <alignment horizontal="center" vertical="center" wrapText="1"/>
    </xf>
    <xf numFmtId="0" fontId="29" fillId="0" borderId="7" xfId="0" applyFont="1" applyBorder="1" applyAlignment="1">
      <alignment horizontal="center" vertical="center" wrapText="1"/>
    </xf>
    <xf numFmtId="0" fontId="3" fillId="0" borderId="48" xfId="0" applyFont="1" applyBorder="1" applyAlignment="1">
      <alignment horizontal="left" vertical="center" wrapText="1"/>
    </xf>
    <xf numFmtId="0" fontId="3" fillId="0" borderId="53" xfId="0" applyFont="1" applyBorder="1" applyAlignment="1">
      <alignment horizontal="left" vertical="center" wrapText="1"/>
    </xf>
    <xf numFmtId="0" fontId="3" fillId="0" borderId="30" xfId="0" applyFont="1" applyBorder="1" applyAlignment="1">
      <alignment horizontal="left" vertical="center" wrapText="1"/>
    </xf>
    <xf numFmtId="0" fontId="3" fillId="0" borderId="49" xfId="0" applyFont="1" applyBorder="1" applyAlignment="1">
      <alignment horizontal="left" vertical="center" wrapText="1"/>
    </xf>
    <xf numFmtId="0" fontId="3" fillId="0" borderId="50" xfId="0" applyFont="1" applyBorder="1" applyAlignment="1">
      <alignment horizontal="left" vertical="center" wrapText="1"/>
    </xf>
    <xf numFmtId="0" fontId="29" fillId="0" borderId="8" xfId="0" applyFont="1" applyBorder="1" applyAlignment="1">
      <alignment horizontal="left" vertical="top" wrapText="1"/>
    </xf>
    <xf numFmtId="0" fontId="29" fillId="0" borderId="10" xfId="0" applyFont="1" applyBorder="1" applyAlignment="1">
      <alignment horizontal="left" vertical="top" wrapText="1"/>
    </xf>
    <xf numFmtId="0" fontId="29" fillId="0" borderId="9" xfId="0" applyFont="1" applyBorder="1" applyAlignment="1">
      <alignment horizontal="left" vertical="top" wrapText="1"/>
    </xf>
    <xf numFmtId="0" fontId="29" fillId="0" borderId="6" xfId="0" applyFont="1" applyBorder="1" applyAlignment="1">
      <alignment horizontal="left" vertical="center" wrapText="1"/>
    </xf>
    <xf numFmtId="0" fontId="3" fillId="0" borderId="10" xfId="0" applyFont="1" applyBorder="1" applyAlignment="1">
      <alignment horizontal="left" vertical="top" wrapText="1"/>
    </xf>
    <xf numFmtId="0" fontId="3" fillId="0" borderId="9" xfId="0" applyFont="1" applyBorder="1" applyAlignment="1">
      <alignment horizontal="left" vertical="top" wrapText="1"/>
    </xf>
    <xf numFmtId="0" fontId="3" fillId="0" borderId="7" xfId="0" applyFont="1" applyBorder="1" applyAlignment="1">
      <alignment horizontal="left" vertical="top" wrapText="1"/>
    </xf>
    <xf numFmtId="0" fontId="3" fillId="0" borderId="13" xfId="0" applyFont="1" applyBorder="1" applyAlignment="1">
      <alignment horizontal="left" vertical="top"/>
    </xf>
    <xf numFmtId="0" fontId="3" fillId="0" borderId="14" xfId="0" applyFont="1" applyBorder="1" applyAlignment="1">
      <alignment horizontal="left" vertical="top"/>
    </xf>
    <xf numFmtId="0" fontId="3" fillId="0" borderId="10" xfId="0" applyFont="1" applyBorder="1" applyAlignment="1">
      <alignment horizontal="center" vertical="top"/>
    </xf>
    <xf numFmtId="0" fontId="3" fillId="0" borderId="9" xfId="0" applyFont="1" applyBorder="1" applyAlignment="1">
      <alignment horizontal="center" vertical="top"/>
    </xf>
    <xf numFmtId="0" fontId="3" fillId="0" borderId="38" xfId="0" applyFont="1" applyBorder="1" applyAlignment="1">
      <alignment horizontal="left" vertical="center" wrapText="1"/>
    </xf>
    <xf numFmtId="0" fontId="3" fillId="0" borderId="43" xfId="0" applyFont="1" applyBorder="1" applyAlignment="1">
      <alignment horizontal="left" vertical="center" wrapText="1"/>
    </xf>
    <xf numFmtId="0" fontId="3" fillId="0" borderId="44" xfId="0" applyFont="1" applyBorder="1" applyAlignment="1">
      <alignment horizontal="left" vertical="center" wrapText="1"/>
    </xf>
    <xf numFmtId="0" fontId="27" fillId="0" borderId="40" xfId="0" applyFont="1" applyBorder="1" applyAlignment="1">
      <alignment horizontal="center"/>
    </xf>
    <xf numFmtId="0" fontId="27" fillId="0" borderId="31" xfId="0" applyFont="1" applyBorder="1" applyAlignment="1">
      <alignment horizontal="center"/>
    </xf>
    <xf numFmtId="0" fontId="11" fillId="2" borderId="42" xfId="0" applyFont="1" applyFill="1" applyBorder="1" applyAlignment="1">
      <alignment horizontal="left" vertical="center" wrapText="1"/>
    </xf>
    <xf numFmtId="0" fontId="11" fillId="2" borderId="44" xfId="0" applyFont="1" applyFill="1" applyBorder="1" applyAlignment="1">
      <alignment horizontal="left" vertical="center" wrapText="1"/>
    </xf>
    <xf numFmtId="0" fontId="11" fillId="2" borderId="48" xfId="0" applyFont="1" applyFill="1" applyBorder="1" applyAlignment="1">
      <alignment horizontal="left" vertical="center" wrapText="1"/>
    </xf>
    <xf numFmtId="0" fontId="11" fillId="2" borderId="50" xfId="0" applyFont="1" applyFill="1" applyBorder="1" applyAlignment="1">
      <alignment horizontal="left" vertical="center" wrapText="1"/>
    </xf>
    <xf numFmtId="0" fontId="11" fillId="2" borderId="49" xfId="0" applyFont="1" applyFill="1" applyBorder="1" applyAlignment="1">
      <alignment horizontal="left" vertical="center" wrapText="1"/>
    </xf>
    <xf numFmtId="0" fontId="11" fillId="2" borderId="43" xfId="0" applyFont="1" applyFill="1" applyBorder="1" applyAlignment="1">
      <alignment horizontal="left" vertical="center" wrapText="1"/>
    </xf>
    <xf numFmtId="0" fontId="11" fillId="2" borderId="17" xfId="0" applyFont="1" applyFill="1" applyBorder="1" applyAlignment="1" applyProtection="1">
      <alignment horizontal="center"/>
      <protection locked="0"/>
    </xf>
    <xf numFmtId="0" fontId="11" fillId="2" borderId="31" xfId="0" applyFont="1" applyFill="1" applyBorder="1" applyAlignment="1" applyProtection="1">
      <alignment horizontal="center"/>
      <protection locked="0"/>
    </xf>
    <xf numFmtId="0" fontId="13" fillId="3" borderId="0" xfId="0" applyFont="1" applyFill="1" applyAlignment="1">
      <alignment horizontal="left" vertical="center" wrapText="1"/>
    </xf>
    <xf numFmtId="0" fontId="11" fillId="2" borderId="45" xfId="0" applyFont="1" applyFill="1" applyBorder="1" applyAlignment="1">
      <alignment horizontal="left" vertical="center" wrapText="1"/>
    </xf>
    <xf numFmtId="0" fontId="11" fillId="2" borderId="47" xfId="0" applyFont="1" applyFill="1" applyBorder="1" applyAlignment="1">
      <alignment horizontal="left" vertical="center" wrapText="1"/>
    </xf>
    <xf numFmtId="0" fontId="11" fillId="2" borderId="46" xfId="0" applyFont="1" applyFill="1" applyBorder="1" applyAlignment="1">
      <alignment horizontal="left" vertical="center" wrapText="1"/>
    </xf>
    <xf numFmtId="0" fontId="9" fillId="3" borderId="0" xfId="0" applyFont="1" applyFill="1" applyAlignment="1">
      <alignment horizontal="center" vertical="center" wrapText="1"/>
    </xf>
    <xf numFmtId="0" fontId="11" fillId="2" borderId="17" xfId="0" applyFont="1" applyFill="1" applyBorder="1" applyAlignment="1" applyProtection="1">
      <alignment horizontal="center" vertical="center" wrapText="1"/>
      <protection locked="0"/>
    </xf>
    <xf numFmtId="0" fontId="11" fillId="2" borderId="31" xfId="0" applyFont="1" applyFill="1" applyBorder="1" applyAlignment="1" applyProtection="1">
      <alignment horizontal="center" vertical="center" wrapText="1"/>
      <protection locked="0"/>
    </xf>
    <xf numFmtId="0" fontId="51" fillId="2" borderId="17" xfId="1" applyFont="1" applyFill="1" applyBorder="1" applyAlignment="1" applyProtection="1">
      <alignment horizontal="center" vertical="center" wrapText="1"/>
      <protection locked="0"/>
    </xf>
    <xf numFmtId="0" fontId="9" fillId="0" borderId="19" xfId="0" applyFont="1" applyBorder="1" applyAlignment="1">
      <alignment horizontal="left" vertical="top" wrapText="1"/>
    </xf>
    <xf numFmtId="0" fontId="9" fillId="0" borderId="20" xfId="0" applyFont="1" applyBorder="1" applyAlignment="1">
      <alignment horizontal="left" vertical="top" wrapText="1"/>
    </xf>
    <xf numFmtId="0" fontId="9" fillId="0" borderId="21" xfId="0" applyFont="1" applyBorder="1" applyAlignment="1">
      <alignment horizontal="left" vertical="top" wrapText="1"/>
    </xf>
    <xf numFmtId="0" fontId="9" fillId="0" borderId="22" xfId="0" applyFont="1" applyBorder="1" applyAlignment="1">
      <alignment horizontal="left" vertical="top" wrapText="1"/>
    </xf>
    <xf numFmtId="0" fontId="9" fillId="0" borderId="0" xfId="0" applyFont="1" applyAlignment="1">
      <alignment horizontal="left" vertical="top" wrapText="1"/>
    </xf>
    <xf numFmtId="0" fontId="9" fillId="0" borderId="23" xfId="0" applyFont="1" applyBorder="1" applyAlignment="1">
      <alignment horizontal="left" vertical="top" wrapText="1"/>
    </xf>
    <xf numFmtId="0" fontId="9" fillId="0" borderId="24" xfId="0" applyFont="1" applyBorder="1" applyAlignment="1">
      <alignment horizontal="left" vertical="top" wrapText="1"/>
    </xf>
    <xf numFmtId="0" fontId="9" fillId="0" borderId="25" xfId="0" applyFont="1" applyBorder="1" applyAlignment="1">
      <alignment horizontal="left" vertical="top" wrapText="1"/>
    </xf>
    <xf numFmtId="0" fontId="9" fillId="0" borderId="26" xfId="0" applyFont="1" applyBorder="1" applyAlignment="1">
      <alignment horizontal="left" vertical="top" wrapText="1"/>
    </xf>
    <xf numFmtId="0" fontId="11" fillId="0" borderId="36" xfId="0" applyFont="1" applyBorder="1" applyAlignment="1">
      <alignment horizontal="center" vertical="center" wrapText="1"/>
    </xf>
    <xf numFmtId="0" fontId="11" fillId="0" borderId="54" xfId="0" applyFont="1" applyBorder="1" applyAlignment="1">
      <alignment horizontal="center" vertical="center" wrapText="1"/>
    </xf>
    <xf numFmtId="0" fontId="11" fillId="0" borderId="57"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33" xfId="0" applyFont="1" applyBorder="1" applyAlignment="1">
      <alignment horizontal="center" vertical="center" wrapText="1"/>
    </xf>
    <xf numFmtId="0" fontId="11" fillId="0" borderId="39"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36" xfId="0" applyFont="1" applyBorder="1" applyAlignment="1">
      <alignment horizontal="left" vertical="top" wrapText="1"/>
    </xf>
    <xf numFmtId="0" fontId="11" fillId="0" borderId="54" xfId="0" applyFont="1" applyBorder="1" applyAlignment="1">
      <alignment horizontal="left" vertical="top" wrapText="1"/>
    </xf>
    <xf numFmtId="0" fontId="11" fillId="0" borderId="57" xfId="0" applyFont="1" applyBorder="1" applyAlignment="1">
      <alignment horizontal="left" vertical="top" wrapText="1"/>
    </xf>
    <xf numFmtId="0" fontId="11" fillId="2" borderId="40" xfId="0" applyFont="1" applyFill="1" applyBorder="1" applyAlignment="1" applyProtection="1">
      <alignment horizontal="center" vertical="center" wrapText="1"/>
      <protection locked="0"/>
    </xf>
    <xf numFmtId="0" fontId="51" fillId="2" borderId="40" xfId="1" applyFont="1" applyFill="1" applyBorder="1" applyAlignment="1" applyProtection="1">
      <alignment horizontal="center" vertical="center" wrapText="1"/>
      <protection locked="0"/>
    </xf>
    <xf numFmtId="0" fontId="9" fillId="0" borderId="19" xfId="0" applyFont="1" applyBorder="1" applyAlignment="1">
      <alignment horizontal="left" vertical="center" wrapText="1"/>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9" fillId="0" borderId="22" xfId="0" applyFont="1" applyBorder="1" applyAlignment="1">
      <alignment horizontal="left" vertical="center" wrapText="1"/>
    </xf>
    <xf numFmtId="0" fontId="9" fillId="0" borderId="0" xfId="0" applyFont="1" applyAlignment="1">
      <alignment horizontal="left" vertical="center" wrapText="1"/>
    </xf>
    <xf numFmtId="0" fontId="9" fillId="0" borderId="23" xfId="0" applyFont="1" applyBorder="1" applyAlignment="1">
      <alignment horizontal="left" vertical="center" wrapText="1"/>
    </xf>
    <xf numFmtId="0" fontId="9" fillId="0" borderId="24" xfId="0" applyFont="1" applyBorder="1" applyAlignment="1">
      <alignment horizontal="left" vertical="center" wrapText="1"/>
    </xf>
    <xf numFmtId="0" fontId="9" fillId="0" borderId="25" xfId="0" applyFont="1" applyBorder="1" applyAlignment="1">
      <alignment horizontal="left" vertical="center" wrapText="1"/>
    </xf>
    <xf numFmtId="0" fontId="9" fillId="0" borderId="26" xfId="0" applyFont="1" applyBorder="1" applyAlignment="1">
      <alignment horizontal="left" vertical="center" wrapText="1"/>
    </xf>
    <xf numFmtId="0" fontId="9" fillId="3" borderId="23" xfId="0" applyFont="1" applyFill="1" applyBorder="1" applyAlignment="1">
      <alignment horizontal="center" vertical="center" wrapText="1"/>
    </xf>
    <xf numFmtId="0" fontId="12" fillId="2" borderId="40"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11" fillId="0" borderId="33" xfId="0" applyFont="1" applyBorder="1" applyAlignment="1">
      <alignment horizontal="left" vertical="center" wrapText="1"/>
    </xf>
    <xf numFmtId="0" fontId="11" fillId="0" borderId="39" xfId="0" applyFont="1" applyBorder="1" applyAlignment="1">
      <alignment horizontal="left" vertical="center" wrapText="1"/>
    </xf>
    <xf numFmtId="0" fontId="11" fillId="0" borderId="29" xfId="0" applyFont="1" applyBorder="1" applyAlignment="1">
      <alignment horizontal="left" vertical="center" wrapText="1"/>
    </xf>
    <xf numFmtId="0" fontId="11" fillId="0" borderId="55" xfId="0" applyFont="1" applyBorder="1" applyAlignment="1">
      <alignment horizontal="center" vertical="center" wrapText="1"/>
    </xf>
    <xf numFmtId="0" fontId="11" fillId="0" borderId="58" xfId="0" applyFont="1" applyBorder="1" applyAlignment="1">
      <alignment horizontal="center" vertical="center" wrapText="1"/>
    </xf>
    <xf numFmtId="0" fontId="12" fillId="4" borderId="1" xfId="0" applyFont="1" applyFill="1" applyBorder="1" applyAlignment="1">
      <alignment horizontal="center"/>
    </xf>
    <xf numFmtId="0" fontId="11" fillId="0" borderId="19" xfId="0" applyFont="1" applyBorder="1" applyAlignment="1">
      <alignment horizontal="left" vertical="top" wrapText="1"/>
    </xf>
    <xf numFmtId="0" fontId="11" fillId="0" borderId="22" xfId="0" applyFont="1" applyBorder="1" applyAlignment="1">
      <alignment horizontal="left" vertical="top" wrapText="1"/>
    </xf>
    <xf numFmtId="0" fontId="31" fillId="3" borderId="20" xfId="0" applyFont="1" applyFill="1" applyBorder="1" applyAlignment="1">
      <alignment horizontal="left" vertical="top" wrapText="1"/>
    </xf>
    <xf numFmtId="0" fontId="67" fillId="0" borderId="40" xfId="0" applyFont="1" applyBorder="1" applyAlignment="1">
      <alignment horizontal="center"/>
    </xf>
    <xf numFmtId="0" fontId="67" fillId="0" borderId="51" xfId="0" applyFont="1" applyBorder="1" applyAlignment="1">
      <alignment horizontal="center"/>
    </xf>
    <xf numFmtId="0" fontId="9" fillId="3" borderId="25" xfId="0" applyFont="1" applyFill="1" applyBorder="1" applyAlignment="1"/>
    <xf numFmtId="0" fontId="12" fillId="4" borderId="40" xfId="0" applyFont="1" applyFill="1" applyBorder="1" applyAlignment="1">
      <alignment horizontal="center"/>
    </xf>
    <xf numFmtId="0" fontId="12" fillId="4" borderId="31" xfId="0" applyFont="1" applyFill="1" applyBorder="1" applyAlignment="1">
      <alignment horizontal="center"/>
    </xf>
    <xf numFmtId="0" fontId="3" fillId="3" borderId="11" xfId="0" applyFont="1" applyFill="1" applyBorder="1" applyAlignment="1">
      <alignment horizontal="left" vertical="center"/>
    </xf>
    <xf numFmtId="0" fontId="3" fillId="3" borderId="11" xfId="0" applyFont="1" applyFill="1" applyBorder="1" applyAlignment="1">
      <alignment horizontal="left" vertical="center" wrapText="1"/>
    </xf>
    <xf numFmtId="0" fontId="3" fillId="3" borderId="68" xfId="0" applyFont="1" applyFill="1" applyBorder="1" applyAlignment="1">
      <alignment horizontal="left" vertical="center"/>
    </xf>
    <xf numFmtId="0" fontId="3" fillId="3" borderId="34" xfId="0" applyFont="1" applyFill="1" applyBorder="1" applyAlignment="1">
      <alignment horizontal="left" vertical="center" wrapText="1"/>
    </xf>
    <xf numFmtId="0" fontId="3" fillId="3" borderId="41" xfId="0" applyFont="1" applyFill="1" applyBorder="1" applyAlignment="1">
      <alignment horizontal="left" vertical="center" wrapText="1"/>
    </xf>
    <xf numFmtId="9" fontId="3" fillId="0" borderId="11" xfId="0" applyNumberFormat="1" applyFont="1" applyBorder="1" applyAlignment="1">
      <alignment horizontal="center" vertical="center" wrapText="1"/>
    </xf>
    <xf numFmtId="0" fontId="3" fillId="0" borderId="11" xfId="0" applyFont="1" applyBorder="1" applyAlignment="1">
      <alignment horizontal="center" vertical="center" wrapText="1"/>
    </xf>
    <xf numFmtId="0" fontId="3" fillId="14" borderId="11" xfId="0" applyFont="1" applyFill="1" applyBorder="1" applyAlignment="1">
      <alignment horizontal="left" vertical="center" wrapText="1"/>
    </xf>
    <xf numFmtId="0" fontId="3" fillId="0" borderId="36" xfId="0" applyFont="1" applyBorder="1" applyAlignment="1">
      <alignment horizontal="center" vertical="center" wrapText="1"/>
    </xf>
    <xf numFmtId="0" fontId="3" fillId="0" borderId="57" xfId="0" applyFont="1" applyBorder="1" applyAlignment="1">
      <alignment horizontal="center" vertical="center" wrapText="1"/>
    </xf>
    <xf numFmtId="0" fontId="3" fillId="0" borderId="11" xfId="0" applyFont="1" applyBorder="1" applyAlignment="1">
      <alignment horizontal="left" vertical="center" wrapText="1"/>
    </xf>
    <xf numFmtId="0" fontId="29" fillId="3" borderId="11" xfId="0" applyFont="1" applyFill="1" applyBorder="1" applyAlignment="1">
      <alignment horizontal="center" vertical="center" wrapText="1"/>
    </xf>
    <xf numFmtId="0" fontId="29" fillId="3" borderId="36" xfId="0" applyFont="1" applyFill="1" applyBorder="1" applyAlignment="1">
      <alignment horizontal="left" vertical="center" wrapText="1"/>
    </xf>
    <xf numFmtId="0" fontId="29" fillId="3" borderId="54" xfId="0" applyFont="1" applyFill="1" applyBorder="1" applyAlignment="1">
      <alignment horizontal="left" vertical="center" wrapText="1"/>
    </xf>
    <xf numFmtId="0" fontId="29" fillId="3" borderId="57" xfId="0" applyFont="1" applyFill="1" applyBorder="1" applyAlignment="1">
      <alignment horizontal="left" vertical="center" wrapText="1"/>
    </xf>
    <xf numFmtId="0" fontId="3" fillId="0" borderId="33" xfId="0" applyFont="1" applyBorder="1" applyAlignment="1">
      <alignment horizontal="left" vertical="center" wrapText="1"/>
    </xf>
    <xf numFmtId="0" fontId="3" fillId="0" borderId="39" xfId="0" applyFont="1" applyBorder="1" applyAlignment="1">
      <alignment horizontal="left" vertical="center" wrapText="1"/>
    </xf>
    <xf numFmtId="0" fontId="29" fillId="3" borderId="11" xfId="0" applyFont="1" applyFill="1" applyBorder="1" applyAlignment="1">
      <alignment horizontal="left" vertical="center" wrapText="1"/>
    </xf>
    <xf numFmtId="0" fontId="29" fillId="0" borderId="40" xfId="0" applyFont="1" applyBorder="1" applyAlignment="1">
      <alignment horizontal="center" vertical="center" wrapText="1"/>
    </xf>
    <xf numFmtId="0" fontId="56" fillId="0" borderId="17" xfId="0" applyFont="1" applyBorder="1" applyAlignment="1">
      <alignment vertical="center" wrapText="1"/>
    </xf>
    <xf numFmtId="0" fontId="56" fillId="0" borderId="31" xfId="0" applyFont="1" applyBorder="1" applyAlignment="1">
      <alignment vertical="center" wrapText="1"/>
    </xf>
    <xf numFmtId="0" fontId="31" fillId="3" borderId="20" xfId="0" applyFont="1" applyFill="1" applyBorder="1" applyAlignment="1">
      <alignment horizontal="center" vertical="center"/>
    </xf>
    <xf numFmtId="0" fontId="31" fillId="3" borderId="0" xfId="0" applyFont="1" applyFill="1" applyAlignment="1">
      <alignment horizontal="center" vertical="center" wrapText="1"/>
    </xf>
    <xf numFmtId="0" fontId="3" fillId="14" borderId="11" xfId="0" applyFont="1" applyFill="1" applyBorder="1" applyAlignment="1">
      <alignment horizontal="center" vertical="center" wrapText="1"/>
    </xf>
    <xf numFmtId="167" fontId="3" fillId="2" borderId="11" xfId="5" applyNumberFormat="1" applyFont="1" applyFill="1" applyBorder="1" applyAlignment="1" applyProtection="1">
      <alignment horizontal="center" vertical="center" wrapText="1"/>
    </xf>
    <xf numFmtId="0" fontId="34" fillId="11" borderId="37" xfId="0" applyFont="1" applyFill="1" applyBorder="1" applyAlignment="1">
      <alignment horizontal="center" vertical="center"/>
    </xf>
    <xf numFmtId="0" fontId="34" fillId="11" borderId="47" xfId="0" applyFont="1" applyFill="1" applyBorder="1" applyAlignment="1">
      <alignment horizontal="center" vertical="center"/>
    </xf>
    <xf numFmtId="0" fontId="33" fillId="12" borderId="30" xfId="4" applyFont="1" applyFill="1" applyBorder="1" applyAlignment="1" applyProtection="1">
      <alignment horizontal="center"/>
      <protection locked="0"/>
    </xf>
    <xf numFmtId="0" fontId="33" fillId="12" borderId="50" xfId="4" applyFont="1" applyFill="1" applyBorder="1" applyAlignment="1" applyProtection="1">
      <alignment horizontal="center"/>
      <protection locked="0"/>
    </xf>
    <xf numFmtId="0" fontId="34" fillId="11" borderId="30" xfId="0" applyFont="1" applyFill="1" applyBorder="1" applyAlignment="1">
      <alignment horizontal="center" vertical="center" wrapText="1"/>
    </xf>
    <xf numFmtId="0" fontId="34" fillId="11" borderId="53" xfId="0" applyFont="1" applyFill="1" applyBorder="1" applyAlignment="1">
      <alignment horizontal="center" vertical="center" wrapText="1"/>
    </xf>
    <xf numFmtId="0" fontId="54" fillId="12" borderId="30" xfId="4" applyFont="1" applyFill="1" applyBorder="1" applyAlignment="1" applyProtection="1">
      <alignment horizontal="center" vertical="center"/>
      <protection locked="0"/>
    </xf>
    <xf numFmtId="0" fontId="54" fillId="12" borderId="53" xfId="4" applyFont="1" applyFill="1" applyBorder="1" applyAlignment="1" applyProtection="1">
      <alignment horizontal="center" vertical="center"/>
      <protection locked="0"/>
    </xf>
    <xf numFmtId="0" fontId="33" fillId="10" borderId="59" xfId="0" applyFont="1" applyFill="1" applyBorder="1" applyAlignment="1">
      <alignment horizontal="center" vertical="center"/>
    </xf>
    <xf numFmtId="0" fontId="33" fillId="10" borderId="60" xfId="0" applyFont="1" applyFill="1" applyBorder="1" applyAlignment="1">
      <alignment horizontal="center" vertical="center"/>
    </xf>
    <xf numFmtId="0" fontId="33" fillId="10" borderId="18" xfId="0" applyFont="1" applyFill="1" applyBorder="1" applyAlignment="1">
      <alignment horizontal="center" vertical="center"/>
    </xf>
    <xf numFmtId="0" fontId="33" fillId="12" borderId="36" xfId="4" applyFont="1" applyFill="1" applyBorder="1" applyAlignment="1" applyProtection="1">
      <alignment horizontal="center" vertical="center"/>
      <protection locked="0"/>
    </xf>
    <xf numFmtId="0" fontId="33" fillId="12" borderId="57" xfId="4" applyFont="1" applyFill="1" applyBorder="1" applyAlignment="1" applyProtection="1">
      <alignment horizontal="center" vertical="center"/>
      <protection locked="0"/>
    </xf>
    <xf numFmtId="0" fontId="33" fillId="12" borderId="34" xfId="4" applyFont="1" applyFill="1" applyBorder="1" applyAlignment="1" applyProtection="1">
      <alignment horizontal="center" vertical="center"/>
      <protection locked="0"/>
    </xf>
    <xf numFmtId="0" fontId="33" fillId="12" borderId="41" xfId="4" applyFont="1" applyFill="1" applyBorder="1" applyAlignment="1" applyProtection="1">
      <alignment horizontal="center" vertical="center"/>
      <protection locked="0"/>
    </xf>
    <xf numFmtId="10" fontId="33" fillId="12" borderId="30" xfId="4" applyNumberFormat="1" applyFont="1" applyFill="1" applyBorder="1" applyAlignment="1" applyProtection="1">
      <alignment horizontal="center" vertical="center"/>
      <protection locked="0"/>
    </xf>
    <xf numFmtId="10" fontId="33" fillId="12" borderId="53" xfId="4" applyNumberFormat="1" applyFont="1" applyFill="1" applyBorder="1" applyAlignment="1" applyProtection="1">
      <alignment horizontal="center" vertical="center"/>
      <protection locked="0"/>
    </xf>
    <xf numFmtId="0" fontId="49" fillId="3" borderId="20" xfId="0" applyFont="1" applyFill="1" applyBorder="1" applyAlignment="1">
      <alignment horizontal="center" vertical="center"/>
    </xf>
    <xf numFmtId="0" fontId="32" fillId="3" borderId="19" xfId="0" applyFont="1" applyFill="1" applyBorder="1" applyAlignment="1">
      <alignment horizontal="center" vertical="top" wrapText="1"/>
    </xf>
    <xf numFmtId="0" fontId="32" fillId="3" borderId="20" xfId="0" applyFont="1" applyFill="1" applyBorder="1" applyAlignment="1">
      <alignment horizontal="center" vertical="top" wrapText="1"/>
    </xf>
    <xf numFmtId="0" fontId="51" fillId="3" borderId="24" xfId="1" applyFont="1" applyFill="1" applyBorder="1" applyAlignment="1" applyProtection="1">
      <alignment horizontal="center" vertical="top" wrapText="1"/>
    </xf>
    <xf numFmtId="0" fontId="51" fillId="3" borderId="25" xfId="1" applyFont="1" applyFill="1" applyBorder="1" applyAlignment="1" applyProtection="1">
      <alignment horizontal="center" vertical="top" wrapText="1"/>
    </xf>
    <xf numFmtId="0" fontId="50" fillId="2" borderId="30" xfId="0" applyFont="1" applyFill="1" applyBorder="1" applyAlignment="1">
      <alignment horizontal="center" vertical="center"/>
    </xf>
    <xf numFmtId="0" fontId="50" fillId="2" borderId="49" xfId="0" applyFont="1" applyFill="1" applyBorder="1" applyAlignment="1">
      <alignment horizontal="center" vertical="center"/>
    </xf>
    <xf numFmtId="0" fontId="50" fillId="2" borderId="53" xfId="0" applyFont="1" applyFill="1" applyBorder="1" applyAlignment="1">
      <alignment horizontal="center" vertical="center"/>
    </xf>
    <xf numFmtId="0" fontId="33" fillId="0" borderId="36" xfId="0" applyFont="1" applyBorder="1" applyAlignment="1">
      <alignment horizontal="left" vertical="center" wrapText="1"/>
    </xf>
    <xf numFmtId="0" fontId="33" fillId="0" borderId="57" xfId="0" applyFont="1" applyBorder="1" applyAlignment="1">
      <alignment horizontal="left" vertical="center" wrapText="1"/>
    </xf>
    <xf numFmtId="0" fontId="54" fillId="8" borderId="30" xfId="4" applyFont="1" applyBorder="1" applyAlignment="1" applyProtection="1">
      <alignment horizontal="center" vertical="center"/>
      <protection locked="0"/>
    </xf>
    <xf numFmtId="0" fontId="54" fillId="8" borderId="53" xfId="4" applyFont="1" applyBorder="1" applyAlignment="1" applyProtection="1">
      <alignment horizontal="center" vertical="center"/>
      <protection locked="0"/>
    </xf>
    <xf numFmtId="0" fontId="34" fillId="11" borderId="46" xfId="0" applyFont="1" applyFill="1" applyBorder="1" applyAlignment="1">
      <alignment horizontal="center" vertical="center"/>
    </xf>
    <xf numFmtId="0" fontId="33" fillId="8" borderId="30" xfId="4" applyFont="1" applyBorder="1" applyAlignment="1" applyProtection="1">
      <alignment horizontal="left" vertical="center" wrapText="1"/>
      <protection locked="0"/>
    </xf>
    <xf numFmtId="0" fontId="33" fillId="8" borderId="49" xfId="4" applyFont="1" applyBorder="1" applyAlignment="1" applyProtection="1">
      <alignment horizontal="left" vertical="center" wrapText="1"/>
      <protection locked="0"/>
    </xf>
    <xf numFmtId="0" fontId="33" fillId="8" borderId="50" xfId="4" applyFont="1" applyBorder="1" applyAlignment="1" applyProtection="1">
      <alignment horizontal="left" vertical="center" wrapText="1"/>
      <protection locked="0"/>
    </xf>
    <xf numFmtId="0" fontId="33" fillId="12" borderId="30" xfId="4" applyFont="1" applyFill="1" applyBorder="1" applyAlignment="1" applyProtection="1">
      <alignment horizontal="left" vertical="center" wrapText="1"/>
      <protection locked="0"/>
    </xf>
    <xf numFmtId="0" fontId="33" fillId="12" borderId="49" xfId="4" applyFont="1" applyFill="1" applyBorder="1" applyAlignment="1" applyProtection="1">
      <alignment horizontal="left" vertical="center" wrapText="1"/>
      <protection locked="0"/>
    </xf>
    <xf numFmtId="0" fontId="33" fillId="12" borderId="50" xfId="4" applyFont="1" applyFill="1" applyBorder="1" applyAlignment="1" applyProtection="1">
      <alignment horizontal="left" vertical="center" wrapText="1"/>
      <protection locked="0"/>
    </xf>
    <xf numFmtId="0" fontId="33" fillId="0" borderId="54" xfId="0" applyFont="1" applyBorder="1" applyAlignment="1">
      <alignment horizontal="left" vertical="center" wrapText="1"/>
    </xf>
    <xf numFmtId="0" fontId="33" fillId="10" borderId="36" xfId="0" applyFont="1" applyFill="1" applyBorder="1" applyAlignment="1">
      <alignment horizontal="left" vertical="center" wrapText="1"/>
    </xf>
    <xf numFmtId="0" fontId="33" fillId="10" borderId="57" xfId="0" applyFont="1" applyFill="1" applyBorder="1" applyAlignment="1">
      <alignment horizontal="left" vertical="center" wrapText="1"/>
    </xf>
    <xf numFmtId="0" fontId="33" fillId="0" borderId="36" xfId="0" applyFont="1" applyBorder="1" applyAlignment="1">
      <alignment horizontal="center" vertical="center" wrapText="1"/>
    </xf>
    <xf numFmtId="0" fontId="33" fillId="0" borderId="54" xfId="0" applyFont="1" applyBorder="1" applyAlignment="1">
      <alignment horizontal="center" vertical="center" wrapText="1"/>
    </xf>
    <xf numFmtId="0" fontId="33" fillId="0" borderId="57" xfId="0" applyFont="1" applyBorder="1" applyAlignment="1">
      <alignment horizontal="center" vertical="center" wrapText="1"/>
    </xf>
    <xf numFmtId="0" fontId="33" fillId="0" borderId="52" xfId="0" applyFont="1" applyBorder="1" applyAlignment="1">
      <alignment horizontal="left" vertical="center" wrapText="1"/>
    </xf>
    <xf numFmtId="0" fontId="33" fillId="0" borderId="58" xfId="0" applyFont="1" applyBorder="1" applyAlignment="1">
      <alignment horizontal="left" vertical="center" wrapText="1"/>
    </xf>
    <xf numFmtId="0" fontId="33" fillId="10" borderId="40" xfId="0" applyFont="1" applyFill="1" applyBorder="1" applyAlignment="1">
      <alignment horizontal="center" vertical="center"/>
    </xf>
    <xf numFmtId="0" fontId="33" fillId="10" borderId="17" xfId="0" applyFont="1" applyFill="1" applyBorder="1" applyAlignment="1">
      <alignment horizontal="center" vertical="center"/>
    </xf>
    <xf numFmtId="0" fontId="33" fillId="10" borderId="31" xfId="0" applyFont="1" applyFill="1" applyBorder="1" applyAlignment="1">
      <alignment horizontal="center" vertical="center"/>
    </xf>
    <xf numFmtId="0" fontId="33" fillId="10" borderId="36" xfId="0" applyFont="1" applyFill="1" applyBorder="1" applyAlignment="1">
      <alignment horizontal="center" vertical="center" wrapText="1"/>
    </xf>
    <xf numFmtId="0" fontId="33" fillId="10" borderId="54" xfId="0" applyFont="1" applyFill="1" applyBorder="1" applyAlignment="1">
      <alignment horizontal="center" vertical="center" wrapText="1"/>
    </xf>
    <xf numFmtId="0" fontId="33" fillId="10" borderId="57" xfId="0" applyFont="1" applyFill="1" applyBorder="1" applyAlignment="1">
      <alignment horizontal="center" vertical="center" wrapText="1"/>
    </xf>
    <xf numFmtId="0" fontId="33" fillId="8" borderId="30" xfId="4" applyFont="1" applyBorder="1" applyAlignment="1" applyProtection="1">
      <alignment horizontal="center" vertical="center" wrapText="1"/>
      <protection locked="0"/>
    </xf>
    <xf numFmtId="0" fontId="33" fillId="8" borderId="50" xfId="4" applyFont="1" applyBorder="1" applyAlignment="1" applyProtection="1">
      <alignment horizontal="center" vertical="center" wrapText="1"/>
      <protection locked="0"/>
    </xf>
    <xf numFmtId="0" fontId="33" fillId="8" borderId="36" xfId="4" applyFont="1" applyBorder="1" applyAlignment="1" applyProtection="1">
      <alignment horizontal="center" vertical="center"/>
      <protection locked="0"/>
    </xf>
    <xf numFmtId="0" fontId="33" fillId="8" borderId="57" xfId="4" applyFont="1" applyBorder="1" applyAlignment="1" applyProtection="1">
      <alignment horizontal="center" vertical="center"/>
      <protection locked="0"/>
    </xf>
    <xf numFmtId="0" fontId="33" fillId="9" borderId="36" xfId="4" applyFont="1" applyFill="1" applyBorder="1" applyAlignment="1" applyProtection="1">
      <alignment horizontal="center" vertical="center"/>
      <protection locked="0"/>
    </xf>
    <xf numFmtId="0" fontId="33" fillId="9" borderId="57" xfId="4" applyFont="1" applyFill="1" applyBorder="1" applyAlignment="1" applyProtection="1">
      <alignment horizontal="center" vertical="center"/>
      <protection locked="0"/>
    </xf>
    <xf numFmtId="0" fontId="33" fillId="8" borderId="34" xfId="4" applyFont="1" applyBorder="1" applyAlignment="1" applyProtection="1">
      <alignment horizontal="center" vertical="center"/>
      <protection locked="0"/>
    </xf>
    <xf numFmtId="0" fontId="33" fillId="8" borderId="41" xfId="4" applyFont="1" applyBorder="1" applyAlignment="1" applyProtection="1">
      <alignment horizontal="center" vertical="center"/>
      <protection locked="0"/>
    </xf>
    <xf numFmtId="0" fontId="33" fillId="0" borderId="11" xfId="0" applyFont="1" applyBorder="1" applyAlignment="1">
      <alignment horizontal="center" vertical="center" wrapText="1"/>
    </xf>
    <xf numFmtId="167" fontId="33" fillId="9" borderId="36" xfId="5" applyNumberFormat="1" applyFont="1" applyFill="1" applyBorder="1" applyAlignment="1" applyProtection="1">
      <alignment horizontal="center" vertical="center"/>
      <protection locked="0"/>
    </xf>
    <xf numFmtId="167" fontId="33" fillId="9" borderId="57" xfId="5" applyNumberFormat="1" applyFont="1" applyFill="1" applyBorder="1" applyAlignment="1" applyProtection="1">
      <alignment horizontal="center" vertical="center"/>
      <protection locked="0"/>
    </xf>
    <xf numFmtId="0" fontId="34" fillId="11" borderId="56" xfId="0" applyFont="1" applyFill="1" applyBorder="1" applyAlignment="1">
      <alignment horizontal="center" vertical="center"/>
    </xf>
    <xf numFmtId="0" fontId="34" fillId="11" borderId="45" xfId="0" applyFont="1" applyFill="1" applyBorder="1" applyAlignment="1">
      <alignment horizontal="center" vertical="center"/>
    </xf>
    <xf numFmtId="0" fontId="33" fillId="8" borderId="30" xfId="4" applyFont="1" applyBorder="1" applyAlignment="1" applyProtection="1">
      <alignment horizontal="center" vertical="center"/>
      <protection locked="0"/>
    </xf>
    <xf numFmtId="0" fontId="33" fillId="8" borderId="53" xfId="4" applyFont="1" applyBorder="1" applyAlignment="1" applyProtection="1">
      <alignment horizontal="center" vertical="center"/>
      <protection locked="0"/>
    </xf>
    <xf numFmtId="0" fontId="33" fillId="12" borderId="30" xfId="4" applyFont="1" applyFill="1" applyBorder="1" applyAlignment="1" applyProtection="1">
      <alignment horizontal="center" vertical="center"/>
      <protection locked="0"/>
    </xf>
    <xf numFmtId="0" fontId="33" fillId="12" borderId="53" xfId="4" applyFont="1" applyFill="1" applyBorder="1" applyAlignment="1" applyProtection="1">
      <alignment horizontal="center" vertical="center"/>
      <protection locked="0"/>
    </xf>
    <xf numFmtId="0" fontId="33" fillId="8" borderId="53" xfId="4" applyFont="1" applyBorder="1" applyAlignment="1" applyProtection="1">
      <alignment horizontal="center" vertical="center" wrapText="1"/>
      <protection locked="0"/>
    </xf>
    <xf numFmtId="0" fontId="33" fillId="0" borderId="11" xfId="0" applyFont="1" applyBorder="1" applyAlignment="1">
      <alignment horizontal="left" vertical="center" wrapText="1"/>
    </xf>
    <xf numFmtId="0" fontId="33" fillId="12" borderId="30" xfId="4" applyFont="1" applyFill="1" applyBorder="1" applyAlignment="1" applyProtection="1">
      <alignment horizontal="center" vertical="center" wrapText="1"/>
      <protection locked="0"/>
    </xf>
    <xf numFmtId="0" fontId="33" fillId="12" borderId="50" xfId="4" applyFont="1" applyFill="1" applyBorder="1" applyAlignment="1" applyProtection="1">
      <alignment horizontal="center" vertical="center" wrapText="1"/>
      <protection locked="0"/>
    </xf>
    <xf numFmtId="0" fontId="34" fillId="11" borderId="50" xfId="0" applyFont="1" applyFill="1" applyBorder="1" applyAlignment="1">
      <alignment horizontal="center" vertical="center" wrapText="1"/>
    </xf>
    <xf numFmtId="0" fontId="33" fillId="10" borderId="54" xfId="0" applyFont="1" applyFill="1" applyBorder="1" applyAlignment="1">
      <alignment horizontal="left" vertical="center" wrapText="1"/>
    </xf>
    <xf numFmtId="0" fontId="33" fillId="8" borderId="30" xfId="4" applyFont="1" applyBorder="1" applyAlignment="1" applyProtection="1">
      <alignment horizontal="center"/>
      <protection locked="0"/>
    </xf>
    <xf numFmtId="0" fontId="33" fillId="8" borderId="50" xfId="4" applyFont="1" applyBorder="1" applyAlignment="1" applyProtection="1">
      <alignment horizontal="center"/>
      <protection locked="0"/>
    </xf>
    <xf numFmtId="0" fontId="33" fillId="12" borderId="49" xfId="4" applyFont="1" applyFill="1" applyBorder="1" applyAlignment="1" applyProtection="1">
      <alignment horizontal="center" vertical="center"/>
      <protection locked="0"/>
    </xf>
    <xf numFmtId="0" fontId="33" fillId="12" borderId="50" xfId="4" applyFont="1" applyFill="1" applyBorder="1" applyAlignment="1" applyProtection="1">
      <alignment horizontal="center" vertical="center"/>
      <protection locked="0"/>
    </xf>
    <xf numFmtId="0" fontId="33" fillId="12" borderId="48" xfId="4" applyFont="1" applyFill="1" applyBorder="1" applyAlignment="1" applyProtection="1">
      <alignment horizontal="center" vertical="center" wrapText="1"/>
      <protection locked="0"/>
    </xf>
    <xf numFmtId="0" fontId="33" fillId="12" borderId="53" xfId="4" applyFont="1" applyFill="1" applyBorder="1" applyAlignment="1" applyProtection="1">
      <alignment horizontal="center" vertical="center" wrapText="1"/>
      <protection locked="0"/>
    </xf>
    <xf numFmtId="0" fontId="34" fillId="11" borderId="49" xfId="0" applyFont="1" applyFill="1" applyBorder="1" applyAlignment="1">
      <alignment horizontal="center" vertical="center" wrapText="1"/>
    </xf>
    <xf numFmtId="0" fontId="33" fillId="8" borderId="49" xfId="4" applyFont="1" applyBorder="1" applyAlignment="1" applyProtection="1">
      <alignment horizontal="center" vertical="center"/>
      <protection locked="0"/>
    </xf>
    <xf numFmtId="10" fontId="33" fillId="8" borderId="30" xfId="4" applyNumberFormat="1" applyFont="1" applyBorder="1" applyAlignment="1" applyProtection="1">
      <alignment horizontal="center" vertical="center" wrapText="1"/>
      <protection locked="0"/>
    </xf>
    <xf numFmtId="10" fontId="33" fillId="8" borderId="53" xfId="4" applyNumberFormat="1" applyFont="1" applyBorder="1" applyAlignment="1" applyProtection="1">
      <alignment horizontal="center" vertical="center" wrapText="1"/>
      <protection locked="0"/>
    </xf>
    <xf numFmtId="0" fontId="33" fillId="8" borderId="49" xfId="4" applyFont="1" applyBorder="1" applyAlignment="1" applyProtection="1">
      <alignment horizontal="center" vertical="center" wrapText="1"/>
      <protection locked="0"/>
    </xf>
    <xf numFmtId="0" fontId="34" fillId="11" borderId="37" xfId="0" applyFont="1" applyFill="1" applyBorder="1" applyAlignment="1">
      <alignment horizontal="center" vertical="center" wrapText="1"/>
    </xf>
    <xf numFmtId="0" fontId="34" fillId="11" borderId="56" xfId="0" applyFont="1" applyFill="1" applyBorder="1" applyAlignment="1">
      <alignment horizontal="center" vertical="center" wrapText="1"/>
    </xf>
    <xf numFmtId="0" fontId="34" fillId="11" borderId="45" xfId="0" applyFont="1" applyFill="1" applyBorder="1" applyAlignment="1">
      <alignment horizontal="center" vertical="center" wrapText="1"/>
    </xf>
    <xf numFmtId="0" fontId="33" fillId="0" borderId="29" xfId="0" applyFont="1" applyBorder="1" applyAlignment="1">
      <alignment horizontal="left" vertical="center" wrapText="1"/>
    </xf>
    <xf numFmtId="0" fontId="33" fillId="12" borderId="36" xfId="4" applyFont="1" applyFill="1" applyBorder="1" applyAlignment="1" applyProtection="1">
      <alignment horizontal="center" wrapText="1"/>
      <protection locked="0"/>
    </xf>
    <xf numFmtId="0" fontId="33" fillId="12" borderId="57" xfId="4" applyFont="1" applyFill="1" applyBorder="1" applyAlignment="1" applyProtection="1">
      <alignment horizontal="center" wrapText="1"/>
      <protection locked="0"/>
    </xf>
    <xf numFmtId="0" fontId="33" fillId="12" borderId="34" xfId="4" applyFont="1" applyFill="1" applyBorder="1" applyAlignment="1" applyProtection="1">
      <alignment horizontal="center" wrapText="1"/>
      <protection locked="0"/>
    </xf>
    <xf numFmtId="0" fontId="33" fillId="12" borderId="41" xfId="4" applyFont="1" applyFill="1" applyBorder="1" applyAlignment="1" applyProtection="1">
      <alignment horizontal="center" wrapText="1"/>
      <protection locked="0"/>
    </xf>
    <xf numFmtId="0" fontId="33" fillId="8" borderId="36" xfId="4" applyFont="1" applyBorder="1" applyAlignment="1" applyProtection="1">
      <alignment horizontal="center" wrapText="1"/>
      <protection locked="0"/>
    </xf>
    <xf numFmtId="0" fontId="33" fillId="8" borderId="57" xfId="4" applyFont="1" applyBorder="1" applyAlignment="1" applyProtection="1">
      <alignment horizontal="center" wrapText="1"/>
      <protection locked="0"/>
    </xf>
    <xf numFmtId="0" fontId="33" fillId="8" borderId="34" xfId="4" applyFont="1" applyBorder="1" applyAlignment="1" applyProtection="1">
      <alignment horizontal="center" wrapText="1"/>
      <protection locked="0"/>
    </xf>
    <xf numFmtId="0" fontId="33" fillId="8" borderId="41" xfId="4" applyFont="1" applyBorder="1" applyAlignment="1" applyProtection="1">
      <alignment horizontal="center" wrapText="1"/>
      <protection locked="0"/>
    </xf>
    <xf numFmtId="0" fontId="54" fillId="8" borderId="30" xfId="4" applyFont="1" applyBorder="1" applyAlignment="1" applyProtection="1">
      <alignment horizontal="center" vertical="center" wrapText="1"/>
      <protection locked="0"/>
    </xf>
    <xf numFmtId="0" fontId="54" fillId="8" borderId="50" xfId="4" applyFont="1" applyBorder="1" applyAlignment="1" applyProtection="1">
      <alignment horizontal="center" vertical="center" wrapText="1"/>
      <protection locked="0"/>
    </xf>
    <xf numFmtId="0" fontId="54" fillId="12" borderId="30" xfId="4" applyFont="1" applyFill="1" applyBorder="1" applyAlignment="1" applyProtection="1">
      <alignment horizontal="center" vertical="center" wrapText="1"/>
      <protection locked="0"/>
    </xf>
    <xf numFmtId="0" fontId="54" fillId="12" borderId="50" xfId="4" applyFont="1" applyFill="1" applyBorder="1" applyAlignment="1" applyProtection="1">
      <alignment horizontal="center" vertical="center" wrapText="1"/>
      <protection locked="0"/>
    </xf>
    <xf numFmtId="0" fontId="54" fillId="12" borderId="36" xfId="4" applyFont="1" applyFill="1" applyBorder="1" applyAlignment="1" applyProtection="1">
      <alignment horizontal="center" vertical="center"/>
      <protection locked="0"/>
    </xf>
    <xf numFmtId="0" fontId="54" fillId="12" borderId="57" xfId="4" applyFont="1" applyFill="1" applyBorder="1" applyAlignment="1" applyProtection="1">
      <alignment horizontal="center" vertical="center"/>
      <protection locked="0"/>
    </xf>
    <xf numFmtId="0" fontId="54" fillId="8" borderId="36" xfId="4" applyFont="1" applyBorder="1" applyAlignment="1" applyProtection="1">
      <alignment horizontal="center" vertical="center"/>
      <protection locked="0"/>
    </xf>
    <xf numFmtId="0" fontId="54" fillId="8" borderId="57" xfId="4" applyFont="1" applyBorder="1" applyAlignment="1" applyProtection="1">
      <alignment horizontal="center" vertical="center"/>
      <protection locked="0"/>
    </xf>
    <xf numFmtId="0" fontId="52" fillId="0" borderId="0" xfId="0" applyFont="1" applyAlignment="1">
      <alignment horizontal="left"/>
    </xf>
    <xf numFmtId="0" fontId="33" fillId="3" borderId="40" xfId="0" applyFont="1" applyFill="1" applyBorder="1" applyAlignment="1">
      <alignment horizontal="center" vertical="center"/>
    </xf>
    <xf numFmtId="0" fontId="33" fillId="3" borderId="17" xfId="0" applyFont="1" applyFill="1" applyBorder="1" applyAlignment="1">
      <alignment horizontal="center" vertical="center"/>
    </xf>
    <xf numFmtId="0" fontId="33" fillId="3" borderId="31" xfId="0" applyFont="1" applyFill="1" applyBorder="1" applyAlignment="1">
      <alignment horizontal="center" vertical="center"/>
    </xf>
    <xf numFmtId="0" fontId="33" fillId="10" borderId="52" xfId="0" applyFont="1" applyFill="1" applyBorder="1" applyAlignment="1">
      <alignment horizontal="left" vertical="center" wrapText="1"/>
    </xf>
    <xf numFmtId="0" fontId="33" fillId="10" borderId="55" xfId="0" applyFont="1" applyFill="1" applyBorder="1" applyAlignment="1">
      <alignment horizontal="left" vertical="center" wrapText="1"/>
    </xf>
    <xf numFmtId="0" fontId="33" fillId="10" borderId="58" xfId="0" applyFont="1" applyFill="1" applyBorder="1" applyAlignment="1">
      <alignment horizontal="left" vertical="center" wrapText="1"/>
    </xf>
    <xf numFmtId="0" fontId="34" fillId="11" borderId="57" xfId="0" applyFont="1" applyFill="1" applyBorder="1" applyAlignment="1">
      <alignment horizontal="center" vertical="center"/>
    </xf>
    <xf numFmtId="0" fontId="34" fillId="11" borderId="29" xfId="0" applyFont="1" applyFill="1" applyBorder="1" applyAlignment="1">
      <alignment horizontal="center" vertical="center"/>
    </xf>
    <xf numFmtId="0" fontId="34" fillId="11" borderId="10" xfId="0" applyFont="1" applyFill="1" applyBorder="1" applyAlignment="1">
      <alignment horizontal="center" vertical="center"/>
    </xf>
    <xf numFmtId="0" fontId="34" fillId="11" borderId="9" xfId="0" applyFont="1" applyFill="1" applyBorder="1" applyAlignment="1">
      <alignment horizontal="center" vertical="center"/>
    </xf>
    <xf numFmtId="0" fontId="33" fillId="12" borderId="49" xfId="4" applyFont="1" applyFill="1" applyBorder="1" applyAlignment="1" applyProtection="1">
      <alignment horizontal="center" vertical="center" wrapText="1"/>
      <protection locked="0"/>
    </xf>
  </cellXfs>
  <cellStyles count="11">
    <cellStyle name="Bad" xfId="3" builtinId="27"/>
    <cellStyle name="Comma" xfId="5" builtinId="3"/>
    <cellStyle name="Comma 13 2" xfId="7" xr:uid="{731EF1D9-19F7-43C4-905D-F93DC121A68B}"/>
    <cellStyle name="Comma 13 2 2" xfId="10" xr:uid="{0EC99E6D-5DEF-416F-8B40-7F61FB44D30D}"/>
    <cellStyle name="Comma 2" xfId="6" xr:uid="{F754E64C-B299-43C6-A2AF-F358D9AE5DA9}"/>
    <cellStyle name="Comma 2 2" xfId="9" xr:uid="{D76F7203-5EA9-42E9-B709-1C40D9EA1ECE}"/>
    <cellStyle name="Comma 3" xfId="8" xr:uid="{18E808C4-82E5-4AAE-9489-A500ABFF3AA6}"/>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checked="Checked"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checked="Checked"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checked="Checked"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checked="Checked"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checked="Checked"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checked="Checked"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checked="Checked"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checked="Checked" lockText="1" noThreeD="1"/>
</file>

<file path=xl/ctrlProps/ctrlProp102.xml><?xml version="1.0" encoding="utf-8"?>
<formControlPr xmlns="http://schemas.microsoft.com/office/spreadsheetml/2009/9/main" objectType="CheckBox" checked="Checked"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checked="Checked"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checked="Checked"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checked="Checked"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checked="Checked"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checked="Checked"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checked="Checked"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checked="Checked"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checked="Checked" lockText="1" noThreeD="1"/>
</file>

<file path=xl/ctrlProps/ctrlProp129.xml><?xml version="1.0" encoding="utf-8"?>
<formControlPr xmlns="http://schemas.microsoft.com/office/spreadsheetml/2009/9/main" objectType="CheckBox" checked="Checked"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checked="Checked"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checked="Checked" lockText="1" noThreeD="1"/>
</file>

<file path=xl/ctrlProps/ctrlProp138.xml><?xml version="1.0" encoding="utf-8"?>
<formControlPr xmlns="http://schemas.microsoft.com/office/spreadsheetml/2009/9/main" objectType="CheckBox" checked="Checked"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checked="Checked"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checked="Checked"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checked="Checked"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checked="Checked"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checked="Checked"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checked="Checked"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checked="Checked"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checked="Checked"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checked="Checked"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checked="Checked"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checked="Checked"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checked="Checked"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checked="Checked"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checked="Checked"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checked="Checked"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checked="Checked"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checked="Checked"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checked="Checked"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checked="Checked"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checked="Checked"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checked="Checked"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checked="Checked"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checked="Checked"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checked="Checked"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checked="Checked"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checked="Checked" lockText="1" noThreeD="1"/>
</file>

<file path=xl/ctrlProps/ctrlProp193.xml><?xml version="1.0" encoding="utf-8"?>
<formControlPr xmlns="http://schemas.microsoft.com/office/spreadsheetml/2009/9/main" objectType="CheckBox" checked="Checked"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checked="Checked"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checked="Checked"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checked="Checked" lockText="1" noThreeD="1"/>
</file>

<file path=xl/ctrlProps/ctrlProp201.xml><?xml version="1.0" encoding="utf-8"?>
<formControlPr xmlns="http://schemas.microsoft.com/office/spreadsheetml/2009/9/main" objectType="CheckBox" checked="Checked"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checked="Checked"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checked="Checked" lockText="1" noThreeD="1"/>
</file>

<file path=xl/ctrlProps/ctrlProp207.xml><?xml version="1.0" encoding="utf-8"?>
<formControlPr xmlns="http://schemas.microsoft.com/office/spreadsheetml/2009/9/main" objectType="CheckBox" checked="Checked"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checked="Checked"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checked="Checked" lockText="1" noThreeD="1"/>
</file>

<file path=xl/ctrlProps/ctrlProp213.xml><?xml version="1.0" encoding="utf-8"?>
<formControlPr xmlns="http://schemas.microsoft.com/office/spreadsheetml/2009/9/main" objectType="CheckBox" checked="Checked"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checked="Checked"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checked="Checked" lockText="1" noThreeD="1"/>
</file>

<file path=xl/ctrlProps/ctrlProp219.xml><?xml version="1.0" encoding="utf-8"?>
<formControlPr xmlns="http://schemas.microsoft.com/office/spreadsheetml/2009/9/main" objectType="CheckBox" checked="Checked"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checked="Checked"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checked="Checked" lockText="1" noThreeD="1"/>
</file>

<file path=xl/ctrlProps/ctrlProp225.xml><?xml version="1.0" encoding="utf-8"?>
<formControlPr xmlns="http://schemas.microsoft.com/office/spreadsheetml/2009/9/main" objectType="CheckBox" checked="Checked"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checked="Checked"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checked="Checked"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checked="Checked"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checked="Checked"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checked="Checked" lockText="1" noThreeD="1"/>
</file>

<file path=xl/ctrlProps/ctrlProp237.xml><?xml version="1.0" encoding="utf-8"?>
<formControlPr xmlns="http://schemas.microsoft.com/office/spreadsheetml/2009/9/main" objectType="CheckBox" checked="Checked"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checked="Checked"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checked="Checked"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checked="Checked"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checked="Checked"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checked="Checked" lockText="1" noThreeD="1"/>
</file>

<file path=xl/ctrlProps/ctrlProp252.xml><?xml version="1.0" encoding="utf-8"?>
<formControlPr xmlns="http://schemas.microsoft.com/office/spreadsheetml/2009/9/main" objectType="CheckBox" checked="Checked"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checked="Checked" lockText="1" noThreeD="1"/>
</file>

<file path=xl/ctrlProps/ctrlProp256.xml><?xml version="1.0" encoding="utf-8"?>
<formControlPr xmlns="http://schemas.microsoft.com/office/spreadsheetml/2009/9/main" objectType="CheckBox" checked="Checked"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checked="Checked"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checked="Checked"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checked="Checked" lockText="1" noThreeD="1"/>
</file>

<file path=xl/ctrlProps/ctrlProp264.xml><?xml version="1.0" encoding="utf-8"?>
<formControlPr xmlns="http://schemas.microsoft.com/office/spreadsheetml/2009/9/main" objectType="CheckBox" checked="Checked"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checked="Checked"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checked="Checked" lockText="1" noThreeD="1"/>
</file>

<file path=xl/ctrlProps/ctrlProp273.xml><?xml version="1.0" encoding="utf-8"?>
<formControlPr xmlns="http://schemas.microsoft.com/office/spreadsheetml/2009/9/main" objectType="CheckBox" checked="Checked"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checked="Checked"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checked="Checked"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checked="Checked"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checked="Checked"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checked="Checked"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checked="Checked"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checked="Checked"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checked="Checked"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checked="Checked"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checked="Checked"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checked="Checked"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checked="Checked"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checked="Checked"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checked="Checked"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checked="Checked"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checked="Checked"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checked="Checked"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checked="Checked"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checked="Checked"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checked="Checked"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checked="Checked"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checked="Checked"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checked="Checked"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checked="Checked"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checked="Checked"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checked="Checked" lockText="1" noThreeD="1"/>
</file>

<file path=xl/ctrlProps/ctrlProp328.xml><?xml version="1.0" encoding="utf-8"?>
<formControlPr xmlns="http://schemas.microsoft.com/office/spreadsheetml/2009/9/main" objectType="CheckBox" checked="Checked"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checked="Checked"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checked="Checked"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checked="Checked" lockText="1" noThreeD="1"/>
</file>

<file path=xl/ctrlProps/ctrlProp336.xml><?xml version="1.0" encoding="utf-8"?>
<formControlPr xmlns="http://schemas.microsoft.com/office/spreadsheetml/2009/9/main" objectType="CheckBox" checked="Checked"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checked="Checked"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checked="Checked" lockText="1" noThreeD="1"/>
</file>

<file path=xl/ctrlProps/ctrlProp342.xml><?xml version="1.0" encoding="utf-8"?>
<formControlPr xmlns="http://schemas.microsoft.com/office/spreadsheetml/2009/9/main" objectType="CheckBox" checked="Checked"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checked="Checked"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checked="Checked" lockText="1" noThreeD="1"/>
</file>

<file path=xl/ctrlProps/ctrlProp348.xml><?xml version="1.0" encoding="utf-8"?>
<formControlPr xmlns="http://schemas.microsoft.com/office/spreadsheetml/2009/9/main" objectType="CheckBox" checked="Checked"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checked="Checked"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checked="Checked" lockText="1" noThreeD="1"/>
</file>

<file path=xl/ctrlProps/ctrlProp354.xml><?xml version="1.0" encoding="utf-8"?>
<formControlPr xmlns="http://schemas.microsoft.com/office/spreadsheetml/2009/9/main" objectType="CheckBox" checked="Checked"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checked="Checked"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checked="Checked" lockText="1" noThreeD="1"/>
</file>

<file path=xl/ctrlProps/ctrlProp360.xml><?xml version="1.0" encoding="utf-8"?>
<formControlPr xmlns="http://schemas.microsoft.com/office/spreadsheetml/2009/9/main" objectType="CheckBox" checked="Checked"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checked="Checked"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checked="Checked"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checked="Checked"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checked="Checked"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checked="Checked" lockText="1" noThreeD="1"/>
</file>

<file path=xl/ctrlProps/ctrlProp372.xml><?xml version="1.0" encoding="utf-8"?>
<formControlPr xmlns="http://schemas.microsoft.com/office/spreadsheetml/2009/9/main" objectType="CheckBox" checked="Checked"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checked="Checked"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checked="Checked"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checked="Checked"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checked="Checked"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checked="Checked" lockText="1" noThreeD="1"/>
</file>

<file path=xl/ctrlProps/ctrlProp387.xml><?xml version="1.0" encoding="utf-8"?>
<formControlPr xmlns="http://schemas.microsoft.com/office/spreadsheetml/2009/9/main" objectType="CheckBox" checked="Checked"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checked="Checked" lockText="1" noThreeD="1"/>
</file>

<file path=xl/ctrlProps/ctrlProp391.xml><?xml version="1.0" encoding="utf-8"?>
<formControlPr xmlns="http://schemas.microsoft.com/office/spreadsheetml/2009/9/main" objectType="CheckBox" checked="Checked"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checked="Checked"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checked="Checked"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checked="Checked" lockText="1" noThreeD="1"/>
</file>

<file path=xl/ctrlProps/ctrlProp399.xml><?xml version="1.0" encoding="utf-8"?>
<formControlPr xmlns="http://schemas.microsoft.com/office/spreadsheetml/2009/9/main" objectType="CheckBox" checked="Checked"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checked="Checked"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checked="Checked" lockText="1" noThreeD="1"/>
</file>

<file path=xl/ctrlProps/ctrlProp409.xml><?xml version="1.0" encoding="utf-8"?>
<formControlPr xmlns="http://schemas.microsoft.com/office/spreadsheetml/2009/9/main" objectType="CheckBox" checked="Checked"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21.png"/><Relationship Id="rId3" Type="http://schemas.openxmlformats.org/officeDocument/2006/relationships/customXml" Target="../ink/ink2.xml"/><Relationship Id="rId7" Type="http://schemas.openxmlformats.org/officeDocument/2006/relationships/customXml" Target="../ink/ink4.xml"/><Relationship Id="rId2" Type="http://schemas.openxmlformats.org/officeDocument/2006/relationships/image" Target="../media/image2.png"/><Relationship Id="rId1" Type="http://schemas.openxmlformats.org/officeDocument/2006/relationships/customXml" Target="../ink/ink1.xml"/><Relationship Id="rId6" Type="http://schemas.openxmlformats.org/officeDocument/2006/relationships/image" Target="../media/image20.png"/><Relationship Id="rId5" Type="http://schemas.openxmlformats.org/officeDocument/2006/relationships/customXml" Target="../ink/ink3.xml"/><Relationship Id="rId10" Type="http://schemas.openxmlformats.org/officeDocument/2006/relationships/image" Target="../media/image200.png"/><Relationship Id="rId4" Type="http://schemas.openxmlformats.org/officeDocument/2006/relationships/image" Target="../media/image22.png"/><Relationship Id="rId9" Type="http://schemas.openxmlformats.org/officeDocument/2006/relationships/customXml" Target="../ink/ink5.xml"/></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342900</xdr:colOff>
          <xdr:row>7</xdr:row>
          <xdr:rowOff>809625</xdr:rowOff>
        </xdr:to>
        <xdr:sp macro="" textlink="">
          <xdr:nvSpPr>
            <xdr:cNvPr id="10493" name="Check Box 253" hidden="1">
              <a:extLst>
                <a:ext uri="{63B3BB69-23CF-44E3-9099-C40C66FF867C}">
                  <a14:compatExt spid="_x0000_s10493"/>
                </a:ext>
                <a:ext uri="{FF2B5EF4-FFF2-40B4-BE49-F238E27FC236}">
                  <a16:creationId xmlns:a16="http://schemas.microsoft.com/office/drawing/2014/main" id="{00000000-0008-0000-0400-0000F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619125</xdr:colOff>
          <xdr:row>7</xdr:row>
          <xdr:rowOff>2066925</xdr:rowOff>
        </xdr:to>
        <xdr:sp macro="" textlink="">
          <xdr:nvSpPr>
            <xdr:cNvPr id="10494" name="Check Box 254" hidden="1">
              <a:extLst>
                <a:ext uri="{63B3BB69-23CF-44E3-9099-C40C66FF867C}">
                  <a14:compatExt spid="_x0000_s10494"/>
                </a:ext>
                <a:ext uri="{FF2B5EF4-FFF2-40B4-BE49-F238E27FC236}">
                  <a16:creationId xmlns:a16="http://schemas.microsoft.com/office/drawing/2014/main" id="{00000000-0008-0000-0400-0000F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11</xdr:row>
          <xdr:rowOff>44258</xdr:rowOff>
        </xdr:from>
        <xdr:to>
          <xdr:col>3</xdr:col>
          <xdr:colOff>2002461</xdr:colOff>
          <xdr:row>12</xdr:row>
          <xdr:rowOff>56824</xdr:rowOff>
        </xdr:to>
        <xdr:grpSp>
          <xdr:nvGrpSpPr>
            <xdr:cNvPr id="345" name="Group 344">
              <a:extLst>
                <a:ext uri="{FF2B5EF4-FFF2-40B4-BE49-F238E27FC236}">
                  <a16:creationId xmlns:a16="http://schemas.microsoft.com/office/drawing/2014/main" id="{00000000-0008-0000-0400-000059010000}"/>
                </a:ext>
              </a:extLst>
            </xdr:cNvPr>
            <xdr:cNvGrpSpPr/>
          </xdr:nvGrpSpPr>
          <xdr:grpSpPr>
            <a:xfrm>
              <a:off x="4922554" y="4793151"/>
              <a:ext cx="1066800" cy="3414352"/>
              <a:chOff x="3057525" y="5286375"/>
              <a:chExt cx="1066800" cy="219075"/>
            </a:xfrm>
          </xdr:grpSpPr>
          <xdr:sp macro="" textlink="">
            <xdr:nvSpPr>
              <xdr:cNvPr id="10495" name="Check Box 255" hidden="1">
                <a:extLst>
                  <a:ext uri="{63B3BB69-23CF-44E3-9099-C40C66FF867C}">
                    <a14:compatExt spid="_x0000_s10495"/>
                  </a:ext>
                  <a:ext uri="{FF2B5EF4-FFF2-40B4-BE49-F238E27FC236}">
                    <a16:creationId xmlns:a16="http://schemas.microsoft.com/office/drawing/2014/main" id="{00000000-0008-0000-0400-0000F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496" name="Check Box 256" hidden="1">
                <a:extLst>
                  <a:ext uri="{63B3BB69-23CF-44E3-9099-C40C66FF867C}">
                    <a14:compatExt spid="_x0000_s10496"/>
                  </a:ext>
                  <a:ext uri="{FF2B5EF4-FFF2-40B4-BE49-F238E27FC236}">
                    <a16:creationId xmlns:a16="http://schemas.microsoft.com/office/drawing/2014/main" id="{00000000-0008-0000-0400-000000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15</xdr:row>
          <xdr:rowOff>152540</xdr:rowOff>
        </xdr:to>
        <xdr:grpSp>
          <xdr:nvGrpSpPr>
            <xdr:cNvPr id="351" name="Group 350">
              <a:extLst>
                <a:ext uri="{FF2B5EF4-FFF2-40B4-BE49-F238E27FC236}">
                  <a16:creationId xmlns:a16="http://schemas.microsoft.com/office/drawing/2014/main" id="{00000000-0008-0000-0400-00005F010000}"/>
                </a:ext>
              </a:extLst>
            </xdr:cNvPr>
            <xdr:cNvGrpSpPr/>
          </xdr:nvGrpSpPr>
          <xdr:grpSpPr>
            <a:xfrm>
              <a:off x="4922554" y="10269135"/>
              <a:ext cx="1066800" cy="3259226"/>
              <a:chOff x="3057525" y="5286375"/>
              <a:chExt cx="1066800" cy="219075"/>
            </a:xfrm>
          </xdr:grpSpPr>
          <xdr:sp macro="" textlink="">
            <xdr:nvSpPr>
              <xdr:cNvPr id="10499" name="Check Box 259" hidden="1">
                <a:extLst>
                  <a:ext uri="{63B3BB69-23CF-44E3-9099-C40C66FF867C}">
                    <a14:compatExt spid="_x0000_s10499"/>
                  </a:ext>
                  <a:ext uri="{FF2B5EF4-FFF2-40B4-BE49-F238E27FC236}">
                    <a16:creationId xmlns:a16="http://schemas.microsoft.com/office/drawing/2014/main" id="{00000000-0008-0000-0400-000003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00" name="Check Box 260" hidden="1">
                <a:extLst>
                  <a:ext uri="{63B3BB69-23CF-44E3-9099-C40C66FF867C}">
                    <a14:compatExt spid="_x0000_s10500"/>
                  </a:ext>
                  <a:ext uri="{FF2B5EF4-FFF2-40B4-BE49-F238E27FC236}">
                    <a16:creationId xmlns:a16="http://schemas.microsoft.com/office/drawing/2014/main" id="{00000000-0008-0000-0400-000004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15</xdr:row>
          <xdr:rowOff>152540</xdr:rowOff>
        </xdr:from>
        <xdr:to>
          <xdr:col>3</xdr:col>
          <xdr:colOff>2002461</xdr:colOff>
          <xdr:row>16</xdr:row>
          <xdr:rowOff>179857</xdr:rowOff>
        </xdr:to>
        <xdr:grpSp>
          <xdr:nvGrpSpPr>
            <xdr:cNvPr id="360" name="Group 359">
              <a:extLst>
                <a:ext uri="{FF2B5EF4-FFF2-40B4-BE49-F238E27FC236}">
                  <a16:creationId xmlns:a16="http://schemas.microsoft.com/office/drawing/2014/main" id="{00000000-0008-0000-0400-000068010000}"/>
                </a:ext>
              </a:extLst>
            </xdr:cNvPr>
            <xdr:cNvGrpSpPr/>
          </xdr:nvGrpSpPr>
          <xdr:grpSpPr>
            <a:xfrm>
              <a:off x="4922554" y="13528361"/>
              <a:ext cx="1066800" cy="789317"/>
              <a:chOff x="3057525" y="5286375"/>
              <a:chExt cx="1066800" cy="219075"/>
            </a:xfrm>
          </xdr:grpSpPr>
          <xdr:sp macro="" textlink="">
            <xdr:nvSpPr>
              <xdr:cNvPr id="10505" name="Check Box 265" hidden="1">
                <a:extLst>
                  <a:ext uri="{63B3BB69-23CF-44E3-9099-C40C66FF867C}">
                    <a14:compatExt spid="_x0000_s10505"/>
                  </a:ext>
                  <a:ext uri="{FF2B5EF4-FFF2-40B4-BE49-F238E27FC236}">
                    <a16:creationId xmlns:a16="http://schemas.microsoft.com/office/drawing/2014/main" id="{00000000-0008-0000-0400-000009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06" name="Check Box 266" hidden="1">
                <a:extLst>
                  <a:ext uri="{63B3BB69-23CF-44E3-9099-C40C66FF867C}">
                    <a14:compatExt spid="_x0000_s10506"/>
                  </a:ext>
                  <a:ext uri="{FF2B5EF4-FFF2-40B4-BE49-F238E27FC236}">
                    <a16:creationId xmlns:a16="http://schemas.microsoft.com/office/drawing/2014/main" id="{00000000-0008-0000-0400-00000A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16</xdr:row>
          <xdr:rowOff>151282</xdr:rowOff>
        </xdr:from>
        <xdr:to>
          <xdr:col>3</xdr:col>
          <xdr:colOff>2002461</xdr:colOff>
          <xdr:row>17</xdr:row>
          <xdr:rowOff>209887</xdr:rowOff>
        </xdr:to>
        <xdr:grpSp>
          <xdr:nvGrpSpPr>
            <xdr:cNvPr id="363" name="Group 362">
              <a:extLst>
                <a:ext uri="{FF2B5EF4-FFF2-40B4-BE49-F238E27FC236}">
                  <a16:creationId xmlns:a16="http://schemas.microsoft.com/office/drawing/2014/main" id="{00000000-0008-0000-0400-00006B010000}"/>
                </a:ext>
              </a:extLst>
            </xdr:cNvPr>
            <xdr:cNvGrpSpPr/>
          </xdr:nvGrpSpPr>
          <xdr:grpSpPr>
            <a:xfrm>
              <a:off x="4922554" y="14289103"/>
              <a:ext cx="1066800" cy="670927"/>
              <a:chOff x="3057525" y="5286375"/>
              <a:chExt cx="1066800" cy="219075"/>
            </a:xfrm>
          </xdr:grpSpPr>
          <xdr:sp macro="" textlink="">
            <xdr:nvSpPr>
              <xdr:cNvPr id="10507" name="Check Box 267" hidden="1">
                <a:extLst>
                  <a:ext uri="{63B3BB69-23CF-44E3-9099-C40C66FF867C}">
                    <a14:compatExt spid="_x0000_s10507"/>
                  </a:ext>
                  <a:ext uri="{FF2B5EF4-FFF2-40B4-BE49-F238E27FC236}">
                    <a16:creationId xmlns:a16="http://schemas.microsoft.com/office/drawing/2014/main" id="{00000000-0008-0000-0400-00000B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08" name="Check Box 268" hidden="1">
                <a:extLst>
                  <a:ext uri="{63B3BB69-23CF-44E3-9099-C40C66FF867C}">
                    <a14:compatExt spid="_x0000_s10508"/>
                  </a:ext>
                  <a:ext uri="{FF2B5EF4-FFF2-40B4-BE49-F238E27FC236}">
                    <a16:creationId xmlns:a16="http://schemas.microsoft.com/office/drawing/2014/main" id="{00000000-0008-0000-0400-00000C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17</xdr:row>
          <xdr:rowOff>181312</xdr:rowOff>
        </xdr:from>
        <xdr:to>
          <xdr:col>3</xdr:col>
          <xdr:colOff>2002461</xdr:colOff>
          <xdr:row>18</xdr:row>
          <xdr:rowOff>231184</xdr:rowOff>
        </xdr:to>
        <xdr:grpSp>
          <xdr:nvGrpSpPr>
            <xdr:cNvPr id="366" name="Group 365">
              <a:extLst>
                <a:ext uri="{FF2B5EF4-FFF2-40B4-BE49-F238E27FC236}">
                  <a16:creationId xmlns:a16="http://schemas.microsoft.com/office/drawing/2014/main" id="{00000000-0008-0000-0400-00006E010000}"/>
                </a:ext>
              </a:extLst>
            </xdr:cNvPr>
            <xdr:cNvGrpSpPr/>
          </xdr:nvGrpSpPr>
          <xdr:grpSpPr>
            <a:xfrm>
              <a:off x="4922554" y="14931455"/>
              <a:ext cx="1066800" cy="703015"/>
              <a:chOff x="3057525" y="5286375"/>
              <a:chExt cx="1066800" cy="219075"/>
            </a:xfrm>
          </xdr:grpSpPr>
          <xdr:sp macro="" textlink="">
            <xdr:nvSpPr>
              <xdr:cNvPr id="10509" name="Check Box 269" hidden="1">
                <a:extLst>
                  <a:ext uri="{63B3BB69-23CF-44E3-9099-C40C66FF867C}">
                    <a14:compatExt spid="_x0000_s10509"/>
                  </a:ext>
                  <a:ext uri="{FF2B5EF4-FFF2-40B4-BE49-F238E27FC236}">
                    <a16:creationId xmlns:a16="http://schemas.microsoft.com/office/drawing/2014/main" id="{00000000-0008-0000-0400-00000D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10" name="Check Box 270" hidden="1">
                <a:extLst>
                  <a:ext uri="{63B3BB69-23CF-44E3-9099-C40C66FF867C}">
                    <a14:compatExt spid="_x0000_s10510"/>
                  </a:ext>
                  <a:ext uri="{FF2B5EF4-FFF2-40B4-BE49-F238E27FC236}">
                    <a16:creationId xmlns:a16="http://schemas.microsoft.com/office/drawing/2014/main" id="{00000000-0008-0000-0400-00000E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18</xdr:row>
          <xdr:rowOff>202609</xdr:rowOff>
        </xdr:from>
        <xdr:to>
          <xdr:col>3</xdr:col>
          <xdr:colOff>2002461</xdr:colOff>
          <xdr:row>19</xdr:row>
          <xdr:rowOff>244432</xdr:rowOff>
        </xdr:to>
        <xdr:grpSp>
          <xdr:nvGrpSpPr>
            <xdr:cNvPr id="369" name="Group 368">
              <a:extLst>
                <a:ext uri="{FF2B5EF4-FFF2-40B4-BE49-F238E27FC236}">
                  <a16:creationId xmlns:a16="http://schemas.microsoft.com/office/drawing/2014/main" id="{00000000-0008-0000-0400-000071010000}"/>
                </a:ext>
              </a:extLst>
            </xdr:cNvPr>
            <xdr:cNvGrpSpPr/>
          </xdr:nvGrpSpPr>
          <xdr:grpSpPr>
            <a:xfrm>
              <a:off x="4922554" y="15605895"/>
              <a:ext cx="1066800" cy="2150930"/>
              <a:chOff x="3057525" y="5286375"/>
              <a:chExt cx="1066800" cy="219075"/>
            </a:xfrm>
          </xdr:grpSpPr>
          <xdr:sp macro="" textlink="">
            <xdr:nvSpPr>
              <xdr:cNvPr id="10511" name="Check Box 271" hidden="1">
                <a:extLst>
                  <a:ext uri="{63B3BB69-23CF-44E3-9099-C40C66FF867C}">
                    <a14:compatExt spid="_x0000_s10511"/>
                  </a:ext>
                  <a:ext uri="{FF2B5EF4-FFF2-40B4-BE49-F238E27FC236}">
                    <a16:creationId xmlns:a16="http://schemas.microsoft.com/office/drawing/2014/main" id="{00000000-0008-0000-0400-00000F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12" name="Check Box 272" hidden="1">
                <a:extLst>
                  <a:ext uri="{63B3BB69-23CF-44E3-9099-C40C66FF867C}">
                    <a14:compatExt spid="_x0000_s10512"/>
                  </a:ext>
                  <a:ext uri="{FF2B5EF4-FFF2-40B4-BE49-F238E27FC236}">
                    <a16:creationId xmlns:a16="http://schemas.microsoft.com/office/drawing/2014/main" id="{00000000-0008-0000-0400-000010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19</xdr:row>
          <xdr:rowOff>215857</xdr:rowOff>
        </xdr:from>
        <xdr:to>
          <xdr:col>3</xdr:col>
          <xdr:colOff>2002461</xdr:colOff>
          <xdr:row>20</xdr:row>
          <xdr:rowOff>268551</xdr:rowOff>
        </xdr:to>
        <xdr:grpSp>
          <xdr:nvGrpSpPr>
            <xdr:cNvPr id="372" name="Group 371">
              <a:extLst>
                <a:ext uri="{FF2B5EF4-FFF2-40B4-BE49-F238E27FC236}">
                  <a16:creationId xmlns:a16="http://schemas.microsoft.com/office/drawing/2014/main" id="{00000000-0008-0000-0400-000074010000}"/>
                </a:ext>
              </a:extLst>
            </xdr:cNvPr>
            <xdr:cNvGrpSpPr/>
          </xdr:nvGrpSpPr>
          <xdr:grpSpPr>
            <a:xfrm>
              <a:off x="4922554" y="17728250"/>
              <a:ext cx="1066800" cy="2216230"/>
              <a:chOff x="3057525" y="5286375"/>
              <a:chExt cx="1066800" cy="219075"/>
            </a:xfrm>
          </xdr:grpSpPr>
          <xdr:sp macro="" textlink="">
            <xdr:nvSpPr>
              <xdr:cNvPr id="10513" name="Check Box 273" hidden="1">
                <a:extLst>
                  <a:ext uri="{63B3BB69-23CF-44E3-9099-C40C66FF867C}">
                    <a14:compatExt spid="_x0000_s10513"/>
                  </a:ext>
                  <a:ext uri="{FF2B5EF4-FFF2-40B4-BE49-F238E27FC236}">
                    <a16:creationId xmlns:a16="http://schemas.microsoft.com/office/drawing/2014/main" id="{00000000-0008-0000-0400-000011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14" name="Check Box 274" hidden="1">
                <a:extLst>
                  <a:ext uri="{63B3BB69-23CF-44E3-9099-C40C66FF867C}">
                    <a14:compatExt spid="_x0000_s10514"/>
                  </a:ext>
                  <a:ext uri="{FF2B5EF4-FFF2-40B4-BE49-F238E27FC236}">
                    <a16:creationId xmlns:a16="http://schemas.microsoft.com/office/drawing/2014/main" id="{00000000-0008-0000-0400-000012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20</xdr:row>
          <xdr:rowOff>239976</xdr:rowOff>
        </xdr:from>
        <xdr:to>
          <xdr:col>3</xdr:col>
          <xdr:colOff>2002461</xdr:colOff>
          <xdr:row>21</xdr:row>
          <xdr:rowOff>293714</xdr:rowOff>
        </xdr:to>
        <xdr:grpSp>
          <xdr:nvGrpSpPr>
            <xdr:cNvPr id="375" name="Group 374">
              <a:extLst>
                <a:ext uri="{FF2B5EF4-FFF2-40B4-BE49-F238E27FC236}">
                  <a16:creationId xmlns:a16="http://schemas.microsoft.com/office/drawing/2014/main" id="{00000000-0008-0000-0400-000077010000}"/>
                </a:ext>
              </a:extLst>
            </xdr:cNvPr>
            <xdr:cNvGrpSpPr/>
          </xdr:nvGrpSpPr>
          <xdr:grpSpPr>
            <a:xfrm>
              <a:off x="4922554" y="19915905"/>
              <a:ext cx="1066800" cy="1278380"/>
              <a:chOff x="3057525" y="5286375"/>
              <a:chExt cx="1066800" cy="219075"/>
            </a:xfrm>
          </xdr:grpSpPr>
          <xdr:sp macro="" textlink="">
            <xdr:nvSpPr>
              <xdr:cNvPr id="10515" name="Check Box 275" hidden="1">
                <a:extLst>
                  <a:ext uri="{63B3BB69-23CF-44E3-9099-C40C66FF867C}">
                    <a14:compatExt spid="_x0000_s10515"/>
                  </a:ext>
                  <a:ext uri="{FF2B5EF4-FFF2-40B4-BE49-F238E27FC236}">
                    <a16:creationId xmlns:a16="http://schemas.microsoft.com/office/drawing/2014/main" id="{00000000-0008-0000-0400-000013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16" name="Check Box 276" hidden="1">
                <a:extLst>
                  <a:ext uri="{63B3BB69-23CF-44E3-9099-C40C66FF867C}">
                    <a14:compatExt spid="_x0000_s10516"/>
                  </a:ext>
                  <a:ext uri="{FF2B5EF4-FFF2-40B4-BE49-F238E27FC236}">
                    <a16:creationId xmlns:a16="http://schemas.microsoft.com/office/drawing/2014/main" id="{00000000-0008-0000-0400-000014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21</xdr:row>
          <xdr:rowOff>265139</xdr:rowOff>
        </xdr:from>
        <xdr:to>
          <xdr:col>3</xdr:col>
          <xdr:colOff>2002461</xdr:colOff>
          <xdr:row>21</xdr:row>
          <xdr:rowOff>427064</xdr:rowOff>
        </xdr:to>
        <xdr:grpSp>
          <xdr:nvGrpSpPr>
            <xdr:cNvPr id="378" name="Group 377">
              <a:extLst>
                <a:ext uri="{FF2B5EF4-FFF2-40B4-BE49-F238E27FC236}">
                  <a16:creationId xmlns:a16="http://schemas.microsoft.com/office/drawing/2014/main" id="{00000000-0008-0000-0400-00007A010000}"/>
                </a:ext>
              </a:extLst>
            </xdr:cNvPr>
            <xdr:cNvGrpSpPr/>
          </xdr:nvGrpSpPr>
          <xdr:grpSpPr>
            <a:xfrm>
              <a:off x="4922554" y="21165710"/>
              <a:ext cx="1066800" cy="161925"/>
              <a:chOff x="3057525" y="5286375"/>
              <a:chExt cx="1066800" cy="219075"/>
            </a:xfrm>
          </xdr:grpSpPr>
          <xdr:sp macro="" textlink="">
            <xdr:nvSpPr>
              <xdr:cNvPr id="10517" name="Check Box 277" hidden="1">
                <a:extLst>
                  <a:ext uri="{63B3BB69-23CF-44E3-9099-C40C66FF867C}">
                    <a14:compatExt spid="_x0000_s10517"/>
                  </a:ext>
                  <a:ext uri="{FF2B5EF4-FFF2-40B4-BE49-F238E27FC236}">
                    <a16:creationId xmlns:a16="http://schemas.microsoft.com/office/drawing/2014/main" id="{00000000-0008-0000-0400-000015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18" name="Check Box 278" hidden="1">
                <a:extLst>
                  <a:ext uri="{63B3BB69-23CF-44E3-9099-C40C66FF867C}">
                    <a14:compatExt spid="_x0000_s10518"/>
                  </a:ext>
                  <a:ext uri="{FF2B5EF4-FFF2-40B4-BE49-F238E27FC236}">
                    <a16:creationId xmlns:a16="http://schemas.microsoft.com/office/drawing/2014/main" id="{00000000-0008-0000-0400-000016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22</xdr:row>
          <xdr:rowOff>314144</xdr:rowOff>
        </xdr:from>
        <xdr:to>
          <xdr:col>3</xdr:col>
          <xdr:colOff>2002461</xdr:colOff>
          <xdr:row>24</xdr:row>
          <xdr:rowOff>110831</xdr:rowOff>
        </xdr:to>
        <xdr:grpSp>
          <xdr:nvGrpSpPr>
            <xdr:cNvPr id="381" name="Group 380">
              <a:extLst>
                <a:ext uri="{FF2B5EF4-FFF2-40B4-BE49-F238E27FC236}">
                  <a16:creationId xmlns:a16="http://schemas.microsoft.com/office/drawing/2014/main" id="{00000000-0008-0000-0400-00007D010000}"/>
                </a:ext>
              </a:extLst>
            </xdr:cNvPr>
            <xdr:cNvGrpSpPr/>
          </xdr:nvGrpSpPr>
          <xdr:grpSpPr>
            <a:xfrm>
              <a:off x="4922554" y="23214965"/>
              <a:ext cx="1066800" cy="2232366"/>
              <a:chOff x="3057525" y="5286375"/>
              <a:chExt cx="1066800" cy="219075"/>
            </a:xfrm>
          </xdr:grpSpPr>
          <xdr:sp macro="" textlink="">
            <xdr:nvSpPr>
              <xdr:cNvPr id="10519" name="Check Box 279" hidden="1">
                <a:extLst>
                  <a:ext uri="{63B3BB69-23CF-44E3-9099-C40C66FF867C}">
                    <a14:compatExt spid="_x0000_s10519"/>
                  </a:ext>
                  <a:ext uri="{FF2B5EF4-FFF2-40B4-BE49-F238E27FC236}">
                    <a16:creationId xmlns:a16="http://schemas.microsoft.com/office/drawing/2014/main" id="{00000000-0008-0000-0400-000017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20" name="Check Box 280" hidden="1">
                <a:extLst>
                  <a:ext uri="{63B3BB69-23CF-44E3-9099-C40C66FF867C}">
                    <a14:compatExt spid="_x0000_s10520"/>
                  </a:ext>
                  <a:ext uri="{FF2B5EF4-FFF2-40B4-BE49-F238E27FC236}">
                    <a16:creationId xmlns:a16="http://schemas.microsoft.com/office/drawing/2014/main" id="{00000000-0008-0000-0400-000018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23</xdr:row>
          <xdr:rowOff>75112</xdr:rowOff>
        </xdr:from>
        <xdr:to>
          <xdr:col>3</xdr:col>
          <xdr:colOff>2002461</xdr:colOff>
          <xdr:row>23</xdr:row>
          <xdr:rowOff>374222</xdr:rowOff>
        </xdr:to>
        <xdr:grpSp>
          <xdr:nvGrpSpPr>
            <xdr:cNvPr id="384" name="Group 383">
              <a:extLst>
                <a:ext uri="{FF2B5EF4-FFF2-40B4-BE49-F238E27FC236}">
                  <a16:creationId xmlns:a16="http://schemas.microsoft.com/office/drawing/2014/main" id="{00000000-0008-0000-0400-000080010000}"/>
                </a:ext>
              </a:extLst>
            </xdr:cNvPr>
            <xdr:cNvGrpSpPr/>
          </xdr:nvGrpSpPr>
          <xdr:grpSpPr>
            <a:xfrm>
              <a:off x="4922554" y="24513541"/>
              <a:ext cx="1066800" cy="299110"/>
              <a:chOff x="3057525" y="5286375"/>
              <a:chExt cx="1066800" cy="219075"/>
            </a:xfrm>
          </xdr:grpSpPr>
          <xdr:sp macro="" textlink="">
            <xdr:nvSpPr>
              <xdr:cNvPr id="10521" name="Check Box 281" hidden="1">
                <a:extLst>
                  <a:ext uri="{63B3BB69-23CF-44E3-9099-C40C66FF867C}">
                    <a14:compatExt spid="_x0000_s10521"/>
                  </a:ext>
                  <a:ext uri="{FF2B5EF4-FFF2-40B4-BE49-F238E27FC236}">
                    <a16:creationId xmlns:a16="http://schemas.microsoft.com/office/drawing/2014/main" id="{00000000-0008-0000-0400-000019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22" name="Check Box 282" hidden="1">
                <a:extLst>
                  <a:ext uri="{63B3BB69-23CF-44E3-9099-C40C66FF867C}">
                    <a14:compatExt spid="_x0000_s10522"/>
                  </a:ext>
                  <a:ext uri="{FF2B5EF4-FFF2-40B4-BE49-F238E27FC236}">
                    <a16:creationId xmlns:a16="http://schemas.microsoft.com/office/drawing/2014/main" id="{00000000-0008-0000-0400-00001A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24</xdr:row>
          <xdr:rowOff>352791</xdr:rowOff>
        </xdr:from>
        <xdr:to>
          <xdr:col>3</xdr:col>
          <xdr:colOff>2002461</xdr:colOff>
          <xdr:row>27</xdr:row>
          <xdr:rowOff>82025</xdr:rowOff>
        </xdr:to>
        <xdr:grpSp>
          <xdr:nvGrpSpPr>
            <xdr:cNvPr id="387" name="Group 386">
              <a:extLst>
                <a:ext uri="{FF2B5EF4-FFF2-40B4-BE49-F238E27FC236}">
                  <a16:creationId xmlns:a16="http://schemas.microsoft.com/office/drawing/2014/main" id="{00000000-0008-0000-0400-000083010000}"/>
                </a:ext>
              </a:extLst>
            </xdr:cNvPr>
            <xdr:cNvGrpSpPr/>
          </xdr:nvGrpSpPr>
          <xdr:grpSpPr>
            <a:xfrm>
              <a:off x="4922554" y="25689291"/>
              <a:ext cx="1066800" cy="1538984"/>
              <a:chOff x="3057525" y="5286375"/>
              <a:chExt cx="1066800" cy="219075"/>
            </a:xfrm>
          </xdr:grpSpPr>
          <xdr:sp macro="" textlink="">
            <xdr:nvSpPr>
              <xdr:cNvPr id="10523" name="Check Box 283" hidden="1">
                <a:extLst>
                  <a:ext uri="{63B3BB69-23CF-44E3-9099-C40C66FF867C}">
                    <a14:compatExt spid="_x0000_s10523"/>
                  </a:ext>
                  <a:ext uri="{FF2B5EF4-FFF2-40B4-BE49-F238E27FC236}">
                    <a16:creationId xmlns:a16="http://schemas.microsoft.com/office/drawing/2014/main" id="{00000000-0008-0000-0400-00001B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24" name="Check Box 284" hidden="1">
                <a:extLst>
                  <a:ext uri="{63B3BB69-23CF-44E3-9099-C40C66FF867C}">
                    <a14:compatExt spid="_x0000_s10524"/>
                  </a:ext>
                  <a:ext uri="{FF2B5EF4-FFF2-40B4-BE49-F238E27FC236}">
                    <a16:creationId xmlns:a16="http://schemas.microsoft.com/office/drawing/2014/main" id="{00000000-0008-0000-0400-00001C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24</xdr:row>
          <xdr:rowOff>352791</xdr:rowOff>
        </xdr:from>
        <xdr:to>
          <xdr:col>4</xdr:col>
          <xdr:colOff>2645469</xdr:colOff>
          <xdr:row>27</xdr:row>
          <xdr:rowOff>82025</xdr:rowOff>
        </xdr:to>
        <xdr:grpSp>
          <xdr:nvGrpSpPr>
            <xdr:cNvPr id="390" name="Group 389">
              <a:extLst>
                <a:ext uri="{FF2B5EF4-FFF2-40B4-BE49-F238E27FC236}">
                  <a16:creationId xmlns:a16="http://schemas.microsoft.com/office/drawing/2014/main" id="{00000000-0008-0000-0400-000086010000}"/>
                </a:ext>
              </a:extLst>
            </xdr:cNvPr>
            <xdr:cNvGrpSpPr/>
          </xdr:nvGrpSpPr>
          <xdr:grpSpPr>
            <a:xfrm>
              <a:off x="8341419" y="25689291"/>
              <a:ext cx="1066800" cy="1538984"/>
              <a:chOff x="3057525" y="5286375"/>
              <a:chExt cx="1066800" cy="219075"/>
            </a:xfrm>
          </xdr:grpSpPr>
          <xdr:sp macro="" textlink="">
            <xdr:nvSpPr>
              <xdr:cNvPr id="10525" name="Check Box 285" hidden="1">
                <a:extLst>
                  <a:ext uri="{63B3BB69-23CF-44E3-9099-C40C66FF867C}">
                    <a14:compatExt spid="_x0000_s10525"/>
                  </a:ext>
                  <a:ext uri="{FF2B5EF4-FFF2-40B4-BE49-F238E27FC236}">
                    <a16:creationId xmlns:a16="http://schemas.microsoft.com/office/drawing/2014/main" id="{00000000-0008-0000-0400-00001D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26" name="Check Box 286" hidden="1">
                <a:extLst>
                  <a:ext uri="{63B3BB69-23CF-44E3-9099-C40C66FF867C}">
                    <a14:compatExt spid="_x0000_s10526"/>
                  </a:ext>
                  <a:ext uri="{FF2B5EF4-FFF2-40B4-BE49-F238E27FC236}">
                    <a16:creationId xmlns:a16="http://schemas.microsoft.com/office/drawing/2014/main" id="{00000000-0008-0000-0400-00001E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23</xdr:row>
          <xdr:rowOff>75112</xdr:rowOff>
        </xdr:from>
        <xdr:to>
          <xdr:col>4</xdr:col>
          <xdr:colOff>2645469</xdr:colOff>
          <xdr:row>23</xdr:row>
          <xdr:rowOff>374222</xdr:rowOff>
        </xdr:to>
        <xdr:grpSp>
          <xdr:nvGrpSpPr>
            <xdr:cNvPr id="393" name="Group 392">
              <a:extLst>
                <a:ext uri="{FF2B5EF4-FFF2-40B4-BE49-F238E27FC236}">
                  <a16:creationId xmlns:a16="http://schemas.microsoft.com/office/drawing/2014/main" id="{00000000-0008-0000-0400-000089010000}"/>
                </a:ext>
              </a:extLst>
            </xdr:cNvPr>
            <xdr:cNvGrpSpPr/>
          </xdr:nvGrpSpPr>
          <xdr:grpSpPr>
            <a:xfrm>
              <a:off x="8341419" y="24513541"/>
              <a:ext cx="1066800" cy="299110"/>
              <a:chOff x="3057525" y="5286375"/>
              <a:chExt cx="1066800" cy="219075"/>
            </a:xfrm>
          </xdr:grpSpPr>
          <xdr:sp macro="" textlink="">
            <xdr:nvSpPr>
              <xdr:cNvPr id="10527" name="Check Box 287" hidden="1">
                <a:extLst>
                  <a:ext uri="{63B3BB69-23CF-44E3-9099-C40C66FF867C}">
                    <a14:compatExt spid="_x0000_s10527"/>
                  </a:ext>
                  <a:ext uri="{FF2B5EF4-FFF2-40B4-BE49-F238E27FC236}">
                    <a16:creationId xmlns:a16="http://schemas.microsoft.com/office/drawing/2014/main" id="{00000000-0008-0000-0400-00001F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28" name="Check Box 288" hidden="1">
                <a:extLst>
                  <a:ext uri="{63B3BB69-23CF-44E3-9099-C40C66FF867C}">
                    <a14:compatExt spid="_x0000_s10528"/>
                  </a:ext>
                  <a:ext uri="{FF2B5EF4-FFF2-40B4-BE49-F238E27FC236}">
                    <a16:creationId xmlns:a16="http://schemas.microsoft.com/office/drawing/2014/main" id="{00000000-0008-0000-0400-000020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22</xdr:row>
          <xdr:rowOff>314144</xdr:rowOff>
        </xdr:from>
        <xdr:to>
          <xdr:col>4</xdr:col>
          <xdr:colOff>2645469</xdr:colOff>
          <xdr:row>24</xdr:row>
          <xdr:rowOff>110831</xdr:rowOff>
        </xdr:to>
        <xdr:grpSp>
          <xdr:nvGrpSpPr>
            <xdr:cNvPr id="396" name="Group 395">
              <a:extLst>
                <a:ext uri="{FF2B5EF4-FFF2-40B4-BE49-F238E27FC236}">
                  <a16:creationId xmlns:a16="http://schemas.microsoft.com/office/drawing/2014/main" id="{00000000-0008-0000-0400-00008C010000}"/>
                </a:ext>
              </a:extLst>
            </xdr:cNvPr>
            <xdr:cNvGrpSpPr/>
          </xdr:nvGrpSpPr>
          <xdr:grpSpPr>
            <a:xfrm>
              <a:off x="8341419" y="23214965"/>
              <a:ext cx="1066800" cy="2232366"/>
              <a:chOff x="3057525" y="5286375"/>
              <a:chExt cx="1066800" cy="219075"/>
            </a:xfrm>
          </xdr:grpSpPr>
          <xdr:sp macro="" textlink="">
            <xdr:nvSpPr>
              <xdr:cNvPr id="10529" name="Check Box 289" hidden="1">
                <a:extLst>
                  <a:ext uri="{63B3BB69-23CF-44E3-9099-C40C66FF867C}">
                    <a14:compatExt spid="_x0000_s10529"/>
                  </a:ext>
                  <a:ext uri="{FF2B5EF4-FFF2-40B4-BE49-F238E27FC236}">
                    <a16:creationId xmlns:a16="http://schemas.microsoft.com/office/drawing/2014/main" id="{00000000-0008-0000-0400-000021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30" name="Check Box 290" hidden="1">
                <a:extLst>
                  <a:ext uri="{63B3BB69-23CF-44E3-9099-C40C66FF867C}">
                    <a14:compatExt spid="_x0000_s10530"/>
                  </a:ext>
                  <a:ext uri="{FF2B5EF4-FFF2-40B4-BE49-F238E27FC236}">
                    <a16:creationId xmlns:a16="http://schemas.microsoft.com/office/drawing/2014/main" id="{00000000-0008-0000-0400-000022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21</xdr:row>
          <xdr:rowOff>265139</xdr:rowOff>
        </xdr:from>
        <xdr:to>
          <xdr:col>4</xdr:col>
          <xdr:colOff>2645469</xdr:colOff>
          <xdr:row>21</xdr:row>
          <xdr:rowOff>427064</xdr:rowOff>
        </xdr:to>
        <xdr:grpSp>
          <xdr:nvGrpSpPr>
            <xdr:cNvPr id="399" name="Group 398">
              <a:extLst>
                <a:ext uri="{FF2B5EF4-FFF2-40B4-BE49-F238E27FC236}">
                  <a16:creationId xmlns:a16="http://schemas.microsoft.com/office/drawing/2014/main" id="{00000000-0008-0000-0400-00008F010000}"/>
                </a:ext>
              </a:extLst>
            </xdr:cNvPr>
            <xdr:cNvGrpSpPr/>
          </xdr:nvGrpSpPr>
          <xdr:grpSpPr>
            <a:xfrm>
              <a:off x="8341419" y="21165710"/>
              <a:ext cx="1066800" cy="161925"/>
              <a:chOff x="3057525" y="5286375"/>
              <a:chExt cx="1066800" cy="219075"/>
            </a:xfrm>
          </xdr:grpSpPr>
          <xdr:sp macro="" textlink="">
            <xdr:nvSpPr>
              <xdr:cNvPr id="10531" name="Check Box 291" hidden="1">
                <a:extLst>
                  <a:ext uri="{63B3BB69-23CF-44E3-9099-C40C66FF867C}">
                    <a14:compatExt spid="_x0000_s10531"/>
                  </a:ext>
                  <a:ext uri="{FF2B5EF4-FFF2-40B4-BE49-F238E27FC236}">
                    <a16:creationId xmlns:a16="http://schemas.microsoft.com/office/drawing/2014/main" id="{00000000-0008-0000-0400-000023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32" name="Check Box 292" hidden="1">
                <a:extLst>
                  <a:ext uri="{63B3BB69-23CF-44E3-9099-C40C66FF867C}">
                    <a14:compatExt spid="_x0000_s10532"/>
                  </a:ext>
                  <a:ext uri="{FF2B5EF4-FFF2-40B4-BE49-F238E27FC236}">
                    <a16:creationId xmlns:a16="http://schemas.microsoft.com/office/drawing/2014/main" id="{00000000-0008-0000-0400-000024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20</xdr:row>
          <xdr:rowOff>239976</xdr:rowOff>
        </xdr:from>
        <xdr:to>
          <xdr:col>4</xdr:col>
          <xdr:colOff>2645469</xdr:colOff>
          <xdr:row>21</xdr:row>
          <xdr:rowOff>293714</xdr:rowOff>
        </xdr:to>
        <xdr:grpSp>
          <xdr:nvGrpSpPr>
            <xdr:cNvPr id="402" name="Group 401">
              <a:extLst>
                <a:ext uri="{FF2B5EF4-FFF2-40B4-BE49-F238E27FC236}">
                  <a16:creationId xmlns:a16="http://schemas.microsoft.com/office/drawing/2014/main" id="{00000000-0008-0000-0400-000092010000}"/>
                </a:ext>
              </a:extLst>
            </xdr:cNvPr>
            <xdr:cNvGrpSpPr/>
          </xdr:nvGrpSpPr>
          <xdr:grpSpPr>
            <a:xfrm>
              <a:off x="8341419" y="19915905"/>
              <a:ext cx="1066800" cy="1278380"/>
              <a:chOff x="3057525" y="5286375"/>
              <a:chExt cx="1066800" cy="219075"/>
            </a:xfrm>
          </xdr:grpSpPr>
          <xdr:sp macro="" textlink="">
            <xdr:nvSpPr>
              <xdr:cNvPr id="10533" name="Check Box 293" hidden="1">
                <a:extLst>
                  <a:ext uri="{63B3BB69-23CF-44E3-9099-C40C66FF867C}">
                    <a14:compatExt spid="_x0000_s10533"/>
                  </a:ext>
                  <a:ext uri="{FF2B5EF4-FFF2-40B4-BE49-F238E27FC236}">
                    <a16:creationId xmlns:a16="http://schemas.microsoft.com/office/drawing/2014/main" id="{00000000-0008-0000-0400-000025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34" name="Check Box 294" hidden="1">
                <a:extLst>
                  <a:ext uri="{63B3BB69-23CF-44E3-9099-C40C66FF867C}">
                    <a14:compatExt spid="_x0000_s10534"/>
                  </a:ext>
                  <a:ext uri="{FF2B5EF4-FFF2-40B4-BE49-F238E27FC236}">
                    <a16:creationId xmlns:a16="http://schemas.microsoft.com/office/drawing/2014/main" id="{00000000-0008-0000-0400-000026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19</xdr:row>
          <xdr:rowOff>215857</xdr:rowOff>
        </xdr:from>
        <xdr:to>
          <xdr:col>4</xdr:col>
          <xdr:colOff>2645469</xdr:colOff>
          <xdr:row>20</xdr:row>
          <xdr:rowOff>268551</xdr:rowOff>
        </xdr:to>
        <xdr:grpSp>
          <xdr:nvGrpSpPr>
            <xdr:cNvPr id="405" name="Group 404">
              <a:extLst>
                <a:ext uri="{FF2B5EF4-FFF2-40B4-BE49-F238E27FC236}">
                  <a16:creationId xmlns:a16="http://schemas.microsoft.com/office/drawing/2014/main" id="{00000000-0008-0000-0400-000095010000}"/>
                </a:ext>
              </a:extLst>
            </xdr:cNvPr>
            <xdr:cNvGrpSpPr/>
          </xdr:nvGrpSpPr>
          <xdr:grpSpPr>
            <a:xfrm>
              <a:off x="8341419" y="17728250"/>
              <a:ext cx="1066800" cy="2216230"/>
              <a:chOff x="3057525" y="5286375"/>
              <a:chExt cx="1066800" cy="219075"/>
            </a:xfrm>
          </xdr:grpSpPr>
          <xdr:sp macro="" textlink="">
            <xdr:nvSpPr>
              <xdr:cNvPr id="10535" name="Check Box 295" hidden="1">
                <a:extLst>
                  <a:ext uri="{63B3BB69-23CF-44E3-9099-C40C66FF867C}">
                    <a14:compatExt spid="_x0000_s10535"/>
                  </a:ext>
                  <a:ext uri="{FF2B5EF4-FFF2-40B4-BE49-F238E27FC236}">
                    <a16:creationId xmlns:a16="http://schemas.microsoft.com/office/drawing/2014/main" id="{00000000-0008-0000-0400-000027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36" name="Check Box 296" hidden="1">
                <a:extLst>
                  <a:ext uri="{63B3BB69-23CF-44E3-9099-C40C66FF867C}">
                    <a14:compatExt spid="_x0000_s10536"/>
                  </a:ext>
                  <a:ext uri="{FF2B5EF4-FFF2-40B4-BE49-F238E27FC236}">
                    <a16:creationId xmlns:a16="http://schemas.microsoft.com/office/drawing/2014/main" id="{00000000-0008-0000-0400-000028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18</xdr:row>
          <xdr:rowOff>202609</xdr:rowOff>
        </xdr:from>
        <xdr:to>
          <xdr:col>4</xdr:col>
          <xdr:colOff>2645469</xdr:colOff>
          <xdr:row>19</xdr:row>
          <xdr:rowOff>244432</xdr:rowOff>
        </xdr:to>
        <xdr:grpSp>
          <xdr:nvGrpSpPr>
            <xdr:cNvPr id="408" name="Group 407">
              <a:extLst>
                <a:ext uri="{FF2B5EF4-FFF2-40B4-BE49-F238E27FC236}">
                  <a16:creationId xmlns:a16="http://schemas.microsoft.com/office/drawing/2014/main" id="{00000000-0008-0000-0400-000098010000}"/>
                </a:ext>
              </a:extLst>
            </xdr:cNvPr>
            <xdr:cNvGrpSpPr/>
          </xdr:nvGrpSpPr>
          <xdr:grpSpPr>
            <a:xfrm>
              <a:off x="8341419" y="15605895"/>
              <a:ext cx="1066800" cy="2150930"/>
              <a:chOff x="3057525" y="5286375"/>
              <a:chExt cx="1066800" cy="219075"/>
            </a:xfrm>
          </xdr:grpSpPr>
          <xdr:sp macro="" textlink="">
            <xdr:nvSpPr>
              <xdr:cNvPr id="10537" name="Check Box 297" hidden="1">
                <a:extLst>
                  <a:ext uri="{63B3BB69-23CF-44E3-9099-C40C66FF867C}">
                    <a14:compatExt spid="_x0000_s10537"/>
                  </a:ext>
                  <a:ext uri="{FF2B5EF4-FFF2-40B4-BE49-F238E27FC236}">
                    <a16:creationId xmlns:a16="http://schemas.microsoft.com/office/drawing/2014/main" id="{00000000-0008-0000-0400-000029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38" name="Check Box 298" hidden="1">
                <a:extLst>
                  <a:ext uri="{63B3BB69-23CF-44E3-9099-C40C66FF867C}">
                    <a14:compatExt spid="_x0000_s10538"/>
                  </a:ext>
                  <a:ext uri="{FF2B5EF4-FFF2-40B4-BE49-F238E27FC236}">
                    <a16:creationId xmlns:a16="http://schemas.microsoft.com/office/drawing/2014/main" id="{00000000-0008-0000-0400-00002A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17</xdr:row>
          <xdr:rowOff>181312</xdr:rowOff>
        </xdr:from>
        <xdr:to>
          <xdr:col>4</xdr:col>
          <xdr:colOff>2645469</xdr:colOff>
          <xdr:row>18</xdr:row>
          <xdr:rowOff>231184</xdr:rowOff>
        </xdr:to>
        <xdr:grpSp>
          <xdr:nvGrpSpPr>
            <xdr:cNvPr id="411" name="Group 410">
              <a:extLst>
                <a:ext uri="{FF2B5EF4-FFF2-40B4-BE49-F238E27FC236}">
                  <a16:creationId xmlns:a16="http://schemas.microsoft.com/office/drawing/2014/main" id="{00000000-0008-0000-0400-00009B010000}"/>
                </a:ext>
              </a:extLst>
            </xdr:cNvPr>
            <xdr:cNvGrpSpPr/>
          </xdr:nvGrpSpPr>
          <xdr:grpSpPr>
            <a:xfrm>
              <a:off x="8341419" y="14931455"/>
              <a:ext cx="1066800" cy="703015"/>
              <a:chOff x="3057525" y="5286375"/>
              <a:chExt cx="1066800" cy="219075"/>
            </a:xfrm>
          </xdr:grpSpPr>
          <xdr:sp macro="" textlink="">
            <xdr:nvSpPr>
              <xdr:cNvPr id="10539" name="Check Box 299" hidden="1">
                <a:extLst>
                  <a:ext uri="{63B3BB69-23CF-44E3-9099-C40C66FF867C}">
                    <a14:compatExt spid="_x0000_s10539"/>
                  </a:ext>
                  <a:ext uri="{FF2B5EF4-FFF2-40B4-BE49-F238E27FC236}">
                    <a16:creationId xmlns:a16="http://schemas.microsoft.com/office/drawing/2014/main" id="{00000000-0008-0000-0400-00002B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40" name="Check Box 300" hidden="1">
                <a:extLst>
                  <a:ext uri="{63B3BB69-23CF-44E3-9099-C40C66FF867C}">
                    <a14:compatExt spid="_x0000_s10540"/>
                  </a:ext>
                  <a:ext uri="{FF2B5EF4-FFF2-40B4-BE49-F238E27FC236}">
                    <a16:creationId xmlns:a16="http://schemas.microsoft.com/office/drawing/2014/main" id="{00000000-0008-0000-0400-00002C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16</xdr:row>
          <xdr:rowOff>151282</xdr:rowOff>
        </xdr:from>
        <xdr:to>
          <xdr:col>4</xdr:col>
          <xdr:colOff>2645469</xdr:colOff>
          <xdr:row>17</xdr:row>
          <xdr:rowOff>209887</xdr:rowOff>
        </xdr:to>
        <xdr:grpSp>
          <xdr:nvGrpSpPr>
            <xdr:cNvPr id="414" name="Group 413">
              <a:extLst>
                <a:ext uri="{FF2B5EF4-FFF2-40B4-BE49-F238E27FC236}">
                  <a16:creationId xmlns:a16="http://schemas.microsoft.com/office/drawing/2014/main" id="{00000000-0008-0000-0400-00009E010000}"/>
                </a:ext>
              </a:extLst>
            </xdr:cNvPr>
            <xdr:cNvGrpSpPr/>
          </xdr:nvGrpSpPr>
          <xdr:grpSpPr>
            <a:xfrm>
              <a:off x="8341419" y="14289103"/>
              <a:ext cx="1066800" cy="670927"/>
              <a:chOff x="3057525" y="5286375"/>
              <a:chExt cx="1066800" cy="219075"/>
            </a:xfrm>
          </xdr:grpSpPr>
          <xdr:sp macro="" textlink="">
            <xdr:nvSpPr>
              <xdr:cNvPr id="10541" name="Check Box 301" hidden="1">
                <a:extLst>
                  <a:ext uri="{63B3BB69-23CF-44E3-9099-C40C66FF867C}">
                    <a14:compatExt spid="_x0000_s10541"/>
                  </a:ext>
                  <a:ext uri="{FF2B5EF4-FFF2-40B4-BE49-F238E27FC236}">
                    <a16:creationId xmlns:a16="http://schemas.microsoft.com/office/drawing/2014/main" id="{00000000-0008-0000-0400-00002D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42" name="Check Box 302" hidden="1">
                <a:extLst>
                  <a:ext uri="{63B3BB69-23CF-44E3-9099-C40C66FF867C}">
                    <a14:compatExt spid="_x0000_s10542"/>
                  </a:ext>
                  <a:ext uri="{FF2B5EF4-FFF2-40B4-BE49-F238E27FC236}">
                    <a16:creationId xmlns:a16="http://schemas.microsoft.com/office/drawing/2014/main" id="{00000000-0008-0000-0400-00002E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15</xdr:row>
          <xdr:rowOff>152540</xdr:rowOff>
        </xdr:from>
        <xdr:to>
          <xdr:col>4</xdr:col>
          <xdr:colOff>2645469</xdr:colOff>
          <xdr:row>16</xdr:row>
          <xdr:rowOff>179857</xdr:rowOff>
        </xdr:to>
        <xdr:grpSp>
          <xdr:nvGrpSpPr>
            <xdr:cNvPr id="417" name="Group 416">
              <a:extLst>
                <a:ext uri="{FF2B5EF4-FFF2-40B4-BE49-F238E27FC236}">
                  <a16:creationId xmlns:a16="http://schemas.microsoft.com/office/drawing/2014/main" id="{00000000-0008-0000-0400-0000A1010000}"/>
                </a:ext>
              </a:extLst>
            </xdr:cNvPr>
            <xdr:cNvGrpSpPr/>
          </xdr:nvGrpSpPr>
          <xdr:grpSpPr>
            <a:xfrm>
              <a:off x="8341419" y="13528361"/>
              <a:ext cx="1066800" cy="789317"/>
              <a:chOff x="3057525" y="5286375"/>
              <a:chExt cx="1066800" cy="219075"/>
            </a:xfrm>
          </xdr:grpSpPr>
          <xdr:sp macro="" textlink="">
            <xdr:nvSpPr>
              <xdr:cNvPr id="10543" name="Check Box 303" hidden="1">
                <a:extLst>
                  <a:ext uri="{63B3BB69-23CF-44E3-9099-C40C66FF867C}">
                    <a14:compatExt spid="_x0000_s10543"/>
                  </a:ext>
                  <a:ext uri="{FF2B5EF4-FFF2-40B4-BE49-F238E27FC236}">
                    <a16:creationId xmlns:a16="http://schemas.microsoft.com/office/drawing/2014/main" id="{00000000-0008-0000-0400-00002F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44" name="Check Box 304" hidden="1">
                <a:extLst>
                  <a:ext uri="{63B3BB69-23CF-44E3-9099-C40C66FF867C}">
                    <a14:compatExt spid="_x0000_s10544"/>
                  </a:ext>
                  <a:ext uri="{FF2B5EF4-FFF2-40B4-BE49-F238E27FC236}">
                    <a16:creationId xmlns:a16="http://schemas.microsoft.com/office/drawing/2014/main" id="{00000000-0008-0000-0400-000030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10</xdr:row>
          <xdr:rowOff>26136</xdr:rowOff>
        </xdr:from>
        <xdr:to>
          <xdr:col>3</xdr:col>
          <xdr:colOff>2002461</xdr:colOff>
          <xdr:row>11</xdr:row>
          <xdr:rowOff>72833</xdr:rowOff>
        </xdr:to>
        <xdr:grpSp>
          <xdr:nvGrpSpPr>
            <xdr:cNvPr id="426" name="Group 425">
              <a:extLst>
                <a:ext uri="{FF2B5EF4-FFF2-40B4-BE49-F238E27FC236}">
                  <a16:creationId xmlns:a16="http://schemas.microsoft.com/office/drawing/2014/main" id="{00000000-0008-0000-0400-0000AA010000}"/>
                </a:ext>
              </a:extLst>
            </xdr:cNvPr>
            <xdr:cNvGrpSpPr/>
          </xdr:nvGrpSpPr>
          <xdr:grpSpPr>
            <a:xfrm>
              <a:off x="4922554" y="4121886"/>
              <a:ext cx="1066800" cy="699840"/>
              <a:chOff x="3057525" y="5286375"/>
              <a:chExt cx="1066800" cy="219075"/>
            </a:xfrm>
          </xdr:grpSpPr>
          <xdr:sp macro="" textlink="">
            <xdr:nvSpPr>
              <xdr:cNvPr id="10549" name="Check Box 309" hidden="1">
                <a:extLst>
                  <a:ext uri="{63B3BB69-23CF-44E3-9099-C40C66FF867C}">
                    <a14:compatExt spid="_x0000_s10549"/>
                  </a:ext>
                  <a:ext uri="{FF2B5EF4-FFF2-40B4-BE49-F238E27FC236}">
                    <a16:creationId xmlns:a16="http://schemas.microsoft.com/office/drawing/2014/main" id="{00000000-0008-0000-0400-000035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50" name="Check Box 310" hidden="1">
                <a:extLst>
                  <a:ext uri="{63B3BB69-23CF-44E3-9099-C40C66FF867C}">
                    <a14:compatExt spid="_x0000_s10550"/>
                  </a:ext>
                  <a:ext uri="{FF2B5EF4-FFF2-40B4-BE49-F238E27FC236}">
                    <a16:creationId xmlns:a16="http://schemas.microsoft.com/office/drawing/2014/main" id="{00000000-0008-0000-0400-000036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180975</xdr:rowOff>
    </xdr:to>
    <xdr:grpSp>
      <xdr:nvGrpSpPr>
        <xdr:cNvPr id="429" name="Group 428">
          <a:extLst>
            <a:ext uri="{FF2B5EF4-FFF2-40B4-BE49-F238E27FC236}">
              <a16:creationId xmlns:a16="http://schemas.microsoft.com/office/drawing/2014/main" id="{00000000-0008-0000-0400-0000AD010000}"/>
            </a:ext>
          </a:extLst>
        </xdr:cNvPr>
        <xdr:cNvGrpSpPr/>
      </xdr:nvGrpSpPr>
      <xdr:grpSpPr>
        <a:xfrm>
          <a:off x="3986893" y="39419893"/>
          <a:ext cx="1855304" cy="180975"/>
          <a:chOff x="3048000" y="14817587"/>
          <a:chExt cx="1855304" cy="219075"/>
        </a:xfrm>
      </xdr:grpSpPr>
      <xdr:sp macro="" textlink="">
        <xdr:nvSpPr>
          <xdr:cNvPr id="430"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AE01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31"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AF01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32"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B001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1578669</xdr:colOff>
          <xdr:row>36</xdr:row>
          <xdr:rowOff>96299</xdr:rowOff>
        </xdr:from>
        <xdr:to>
          <xdr:col>4</xdr:col>
          <xdr:colOff>2645469</xdr:colOff>
          <xdr:row>37</xdr:row>
          <xdr:rowOff>10244</xdr:rowOff>
        </xdr:to>
        <xdr:grpSp>
          <xdr:nvGrpSpPr>
            <xdr:cNvPr id="433" name="Group 432">
              <a:extLst>
                <a:ext uri="{FF2B5EF4-FFF2-40B4-BE49-F238E27FC236}">
                  <a16:creationId xmlns:a16="http://schemas.microsoft.com/office/drawing/2014/main" id="{00000000-0008-0000-0400-0000B1010000}"/>
                </a:ext>
              </a:extLst>
            </xdr:cNvPr>
            <xdr:cNvGrpSpPr/>
          </xdr:nvGrpSpPr>
          <xdr:grpSpPr>
            <a:xfrm>
              <a:off x="8341419" y="30086442"/>
              <a:ext cx="1066800" cy="417409"/>
              <a:chOff x="3057525" y="5286375"/>
              <a:chExt cx="1066800" cy="219075"/>
            </a:xfrm>
          </xdr:grpSpPr>
          <xdr:sp macro="" textlink="">
            <xdr:nvSpPr>
              <xdr:cNvPr id="10551" name="Check Box 311" hidden="1">
                <a:extLst>
                  <a:ext uri="{63B3BB69-23CF-44E3-9099-C40C66FF867C}">
                    <a14:compatExt spid="_x0000_s10551"/>
                  </a:ext>
                  <a:ext uri="{FF2B5EF4-FFF2-40B4-BE49-F238E27FC236}">
                    <a16:creationId xmlns:a16="http://schemas.microsoft.com/office/drawing/2014/main" id="{00000000-0008-0000-0400-000037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52" name="Check Box 312" hidden="1">
                <a:extLst>
                  <a:ext uri="{63B3BB69-23CF-44E3-9099-C40C66FF867C}">
                    <a14:compatExt spid="_x0000_s10552"/>
                  </a:ext>
                  <a:ext uri="{FF2B5EF4-FFF2-40B4-BE49-F238E27FC236}">
                    <a16:creationId xmlns:a16="http://schemas.microsoft.com/office/drawing/2014/main" id="{00000000-0008-0000-0400-000038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368664</xdr:colOff>
          <xdr:row>115</xdr:row>
          <xdr:rowOff>14901</xdr:rowOff>
        </xdr:to>
        <xdr:grpSp>
          <xdr:nvGrpSpPr>
            <xdr:cNvPr id="436" name="Group 135">
              <a:extLst>
                <a:ext uri="{FF2B5EF4-FFF2-40B4-BE49-F238E27FC236}">
                  <a16:creationId xmlns:a16="http://schemas.microsoft.com/office/drawing/2014/main" id="{00000000-0008-0000-0400-0000B4010000}"/>
                </a:ext>
              </a:extLst>
            </xdr:cNvPr>
            <xdr:cNvGrpSpPr>
              <a:grpSpLocks/>
            </xdr:cNvGrpSpPr>
          </xdr:nvGrpSpPr>
          <xdr:grpSpPr bwMode="auto">
            <a:xfrm>
              <a:off x="8379518" y="40631122"/>
              <a:ext cx="3528003" cy="36332172"/>
              <a:chOff x="41053" y="0"/>
              <a:chExt cx="10426029" cy="36386600"/>
            </a:xfrm>
          </xdr:grpSpPr>
          <xdr:sp macro="" textlink="">
            <xdr:nvSpPr>
              <xdr:cNvPr id="10553" name="Check Box 313" hidden="1">
                <a:extLst>
                  <a:ext uri="{63B3BB69-23CF-44E3-9099-C40C66FF867C}">
                    <a14:compatExt spid="_x0000_s10553"/>
                  </a:ext>
                  <a:ext uri="{FF2B5EF4-FFF2-40B4-BE49-F238E27FC236}">
                    <a16:creationId xmlns:a16="http://schemas.microsoft.com/office/drawing/2014/main" id="{00000000-0008-0000-0400-00003929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54" name="Check Box 314" hidden="1">
                <a:extLst>
                  <a:ext uri="{63B3BB69-23CF-44E3-9099-C40C66FF867C}">
                    <a14:compatExt spid="_x0000_s10554"/>
                  </a:ext>
                  <a:ext uri="{FF2B5EF4-FFF2-40B4-BE49-F238E27FC236}">
                    <a16:creationId xmlns:a16="http://schemas.microsoft.com/office/drawing/2014/main" id="{00000000-0008-0000-0400-00003A29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555" name="Check Box 315" hidden="1">
                <a:extLst>
                  <a:ext uri="{63B3BB69-23CF-44E3-9099-C40C66FF867C}">
                    <a14:compatExt spid="_x0000_s10555"/>
                  </a:ext>
                  <a:ext uri="{FF2B5EF4-FFF2-40B4-BE49-F238E27FC236}">
                    <a16:creationId xmlns:a16="http://schemas.microsoft.com/office/drawing/2014/main" id="{00000000-0008-0000-0400-00003B290000}"/>
                  </a:ext>
                </a:extLst>
              </xdr:cNvPr>
              <xdr:cNvSpPr/>
            </xdr:nvSpPr>
            <xdr:spPr bwMode="auto">
              <a:xfrm>
                <a:off x="41053"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342900</xdr:colOff>
          <xdr:row>7</xdr:row>
          <xdr:rowOff>809625</xdr:rowOff>
        </xdr:to>
        <xdr:sp macro="" textlink="">
          <xdr:nvSpPr>
            <xdr:cNvPr id="10559" name="Check Box 319" hidden="1">
              <a:extLst>
                <a:ext uri="{63B3BB69-23CF-44E3-9099-C40C66FF867C}">
                  <a14:compatExt spid="_x0000_s10559"/>
                </a:ext>
                <a:ext uri="{FF2B5EF4-FFF2-40B4-BE49-F238E27FC236}">
                  <a16:creationId xmlns:a16="http://schemas.microsoft.com/office/drawing/2014/main" id="{00000000-0008-0000-0400-00003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619125</xdr:colOff>
          <xdr:row>7</xdr:row>
          <xdr:rowOff>2066925</xdr:rowOff>
        </xdr:to>
        <xdr:sp macro="" textlink="">
          <xdr:nvSpPr>
            <xdr:cNvPr id="10560" name="Check Box 320" hidden="1">
              <a:extLst>
                <a:ext uri="{63B3BB69-23CF-44E3-9099-C40C66FF867C}">
                  <a14:compatExt spid="_x0000_s10560"/>
                </a:ext>
                <a:ext uri="{FF2B5EF4-FFF2-40B4-BE49-F238E27FC236}">
                  <a16:creationId xmlns:a16="http://schemas.microsoft.com/office/drawing/2014/main" id="{00000000-0008-0000-0400-00004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914495</xdr:colOff>
          <xdr:row>11</xdr:row>
          <xdr:rowOff>2774758</xdr:rowOff>
        </xdr:from>
        <xdr:to>
          <xdr:col>3</xdr:col>
          <xdr:colOff>1981295</xdr:colOff>
          <xdr:row>13</xdr:row>
          <xdr:rowOff>784429</xdr:rowOff>
        </xdr:to>
        <xdr:grpSp>
          <xdr:nvGrpSpPr>
            <xdr:cNvPr id="446" name="Group 445">
              <a:extLst>
                <a:ext uri="{FF2B5EF4-FFF2-40B4-BE49-F238E27FC236}">
                  <a16:creationId xmlns:a16="http://schemas.microsoft.com/office/drawing/2014/main" id="{00000000-0008-0000-0400-0000BE010000}"/>
                </a:ext>
              </a:extLst>
            </xdr:cNvPr>
            <xdr:cNvGrpSpPr/>
          </xdr:nvGrpSpPr>
          <xdr:grpSpPr>
            <a:xfrm>
              <a:off x="4901388" y="7523651"/>
              <a:ext cx="1066800" cy="3411707"/>
              <a:chOff x="3057525" y="5286375"/>
              <a:chExt cx="1066800" cy="219075"/>
            </a:xfrm>
          </xdr:grpSpPr>
          <xdr:sp macro="" textlink="">
            <xdr:nvSpPr>
              <xdr:cNvPr id="10561" name="Check Box 321" hidden="1">
                <a:extLst>
                  <a:ext uri="{63B3BB69-23CF-44E3-9099-C40C66FF867C}">
                    <a14:compatExt spid="_x0000_s10561"/>
                  </a:ext>
                  <a:ext uri="{FF2B5EF4-FFF2-40B4-BE49-F238E27FC236}">
                    <a16:creationId xmlns:a16="http://schemas.microsoft.com/office/drawing/2014/main" id="{00000000-0008-0000-0400-000041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62" name="Check Box 322" hidden="1">
                <a:extLst>
                  <a:ext uri="{63B3BB69-23CF-44E3-9099-C40C66FF867C}">
                    <a14:compatExt spid="_x0000_s10562"/>
                  </a:ext>
                  <a:ext uri="{FF2B5EF4-FFF2-40B4-BE49-F238E27FC236}">
                    <a16:creationId xmlns:a16="http://schemas.microsoft.com/office/drawing/2014/main" id="{00000000-0008-0000-0400-000042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15</xdr:row>
          <xdr:rowOff>152540</xdr:rowOff>
        </xdr:to>
        <xdr:grpSp>
          <xdr:nvGrpSpPr>
            <xdr:cNvPr id="452" name="Group 451">
              <a:extLst>
                <a:ext uri="{FF2B5EF4-FFF2-40B4-BE49-F238E27FC236}">
                  <a16:creationId xmlns:a16="http://schemas.microsoft.com/office/drawing/2014/main" id="{00000000-0008-0000-0400-0000C4010000}"/>
                </a:ext>
              </a:extLst>
            </xdr:cNvPr>
            <xdr:cNvGrpSpPr/>
          </xdr:nvGrpSpPr>
          <xdr:grpSpPr>
            <a:xfrm>
              <a:off x="4922554" y="10269135"/>
              <a:ext cx="1066800" cy="3259226"/>
              <a:chOff x="3057525" y="5286375"/>
              <a:chExt cx="1066800" cy="219075"/>
            </a:xfrm>
          </xdr:grpSpPr>
          <xdr:sp macro="" textlink="">
            <xdr:nvSpPr>
              <xdr:cNvPr id="10565" name="Check Box 325" hidden="1">
                <a:extLst>
                  <a:ext uri="{63B3BB69-23CF-44E3-9099-C40C66FF867C}">
                    <a14:compatExt spid="_x0000_s10565"/>
                  </a:ext>
                  <a:ext uri="{FF2B5EF4-FFF2-40B4-BE49-F238E27FC236}">
                    <a16:creationId xmlns:a16="http://schemas.microsoft.com/office/drawing/2014/main" id="{00000000-0008-0000-0400-000045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66" name="Check Box 326" hidden="1">
                <a:extLst>
                  <a:ext uri="{63B3BB69-23CF-44E3-9099-C40C66FF867C}">
                    <a14:compatExt spid="_x0000_s10566"/>
                  </a:ext>
                  <a:ext uri="{FF2B5EF4-FFF2-40B4-BE49-F238E27FC236}">
                    <a16:creationId xmlns:a16="http://schemas.microsoft.com/office/drawing/2014/main" id="{00000000-0008-0000-0400-000046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15</xdr:row>
          <xdr:rowOff>152540</xdr:rowOff>
        </xdr:from>
        <xdr:to>
          <xdr:col>3</xdr:col>
          <xdr:colOff>2002461</xdr:colOff>
          <xdr:row>16</xdr:row>
          <xdr:rowOff>179857</xdr:rowOff>
        </xdr:to>
        <xdr:grpSp>
          <xdr:nvGrpSpPr>
            <xdr:cNvPr id="461" name="Group 460">
              <a:extLst>
                <a:ext uri="{FF2B5EF4-FFF2-40B4-BE49-F238E27FC236}">
                  <a16:creationId xmlns:a16="http://schemas.microsoft.com/office/drawing/2014/main" id="{00000000-0008-0000-0400-0000CD010000}"/>
                </a:ext>
              </a:extLst>
            </xdr:cNvPr>
            <xdr:cNvGrpSpPr/>
          </xdr:nvGrpSpPr>
          <xdr:grpSpPr>
            <a:xfrm>
              <a:off x="4922554" y="13528361"/>
              <a:ext cx="1066800" cy="789317"/>
              <a:chOff x="3057525" y="5286375"/>
              <a:chExt cx="1066800" cy="219075"/>
            </a:xfrm>
          </xdr:grpSpPr>
          <xdr:sp macro="" textlink="">
            <xdr:nvSpPr>
              <xdr:cNvPr id="10571" name="Check Box 331" hidden="1">
                <a:extLst>
                  <a:ext uri="{63B3BB69-23CF-44E3-9099-C40C66FF867C}">
                    <a14:compatExt spid="_x0000_s10571"/>
                  </a:ext>
                  <a:ext uri="{FF2B5EF4-FFF2-40B4-BE49-F238E27FC236}">
                    <a16:creationId xmlns:a16="http://schemas.microsoft.com/office/drawing/2014/main" id="{00000000-0008-0000-0400-00004B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72" name="Check Box 332" hidden="1">
                <a:extLst>
                  <a:ext uri="{63B3BB69-23CF-44E3-9099-C40C66FF867C}">
                    <a14:compatExt spid="_x0000_s10572"/>
                  </a:ext>
                  <a:ext uri="{FF2B5EF4-FFF2-40B4-BE49-F238E27FC236}">
                    <a16:creationId xmlns:a16="http://schemas.microsoft.com/office/drawing/2014/main" id="{00000000-0008-0000-0400-00004C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16</xdr:row>
          <xdr:rowOff>151282</xdr:rowOff>
        </xdr:from>
        <xdr:to>
          <xdr:col>3</xdr:col>
          <xdr:colOff>2002461</xdr:colOff>
          <xdr:row>17</xdr:row>
          <xdr:rowOff>209887</xdr:rowOff>
        </xdr:to>
        <xdr:grpSp>
          <xdr:nvGrpSpPr>
            <xdr:cNvPr id="464" name="Group 463">
              <a:extLst>
                <a:ext uri="{FF2B5EF4-FFF2-40B4-BE49-F238E27FC236}">
                  <a16:creationId xmlns:a16="http://schemas.microsoft.com/office/drawing/2014/main" id="{00000000-0008-0000-0400-0000D0010000}"/>
                </a:ext>
              </a:extLst>
            </xdr:cNvPr>
            <xdr:cNvGrpSpPr/>
          </xdr:nvGrpSpPr>
          <xdr:grpSpPr>
            <a:xfrm>
              <a:off x="4922554" y="14289103"/>
              <a:ext cx="1066800" cy="670927"/>
              <a:chOff x="3057525" y="5286375"/>
              <a:chExt cx="1066800" cy="219075"/>
            </a:xfrm>
          </xdr:grpSpPr>
          <xdr:sp macro="" textlink="">
            <xdr:nvSpPr>
              <xdr:cNvPr id="10573" name="Check Box 333" hidden="1">
                <a:extLst>
                  <a:ext uri="{63B3BB69-23CF-44E3-9099-C40C66FF867C}">
                    <a14:compatExt spid="_x0000_s10573"/>
                  </a:ext>
                  <a:ext uri="{FF2B5EF4-FFF2-40B4-BE49-F238E27FC236}">
                    <a16:creationId xmlns:a16="http://schemas.microsoft.com/office/drawing/2014/main" id="{00000000-0008-0000-0400-00004D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74" name="Check Box 334" hidden="1">
                <a:extLst>
                  <a:ext uri="{63B3BB69-23CF-44E3-9099-C40C66FF867C}">
                    <a14:compatExt spid="_x0000_s10574"/>
                  </a:ext>
                  <a:ext uri="{FF2B5EF4-FFF2-40B4-BE49-F238E27FC236}">
                    <a16:creationId xmlns:a16="http://schemas.microsoft.com/office/drawing/2014/main" id="{00000000-0008-0000-0400-00004E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17</xdr:row>
          <xdr:rowOff>181312</xdr:rowOff>
        </xdr:from>
        <xdr:to>
          <xdr:col>3</xdr:col>
          <xdr:colOff>2002461</xdr:colOff>
          <xdr:row>18</xdr:row>
          <xdr:rowOff>231184</xdr:rowOff>
        </xdr:to>
        <xdr:grpSp>
          <xdr:nvGrpSpPr>
            <xdr:cNvPr id="467" name="Group 466">
              <a:extLst>
                <a:ext uri="{FF2B5EF4-FFF2-40B4-BE49-F238E27FC236}">
                  <a16:creationId xmlns:a16="http://schemas.microsoft.com/office/drawing/2014/main" id="{00000000-0008-0000-0400-0000D3010000}"/>
                </a:ext>
              </a:extLst>
            </xdr:cNvPr>
            <xdr:cNvGrpSpPr/>
          </xdr:nvGrpSpPr>
          <xdr:grpSpPr>
            <a:xfrm>
              <a:off x="4922554" y="14931455"/>
              <a:ext cx="1066800" cy="703015"/>
              <a:chOff x="3057525" y="5286375"/>
              <a:chExt cx="1066800" cy="219075"/>
            </a:xfrm>
          </xdr:grpSpPr>
          <xdr:sp macro="" textlink="">
            <xdr:nvSpPr>
              <xdr:cNvPr id="10575" name="Check Box 335" hidden="1">
                <a:extLst>
                  <a:ext uri="{63B3BB69-23CF-44E3-9099-C40C66FF867C}">
                    <a14:compatExt spid="_x0000_s10575"/>
                  </a:ext>
                  <a:ext uri="{FF2B5EF4-FFF2-40B4-BE49-F238E27FC236}">
                    <a16:creationId xmlns:a16="http://schemas.microsoft.com/office/drawing/2014/main" id="{00000000-0008-0000-0400-00004F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76" name="Check Box 336" hidden="1">
                <a:extLst>
                  <a:ext uri="{63B3BB69-23CF-44E3-9099-C40C66FF867C}">
                    <a14:compatExt spid="_x0000_s10576"/>
                  </a:ext>
                  <a:ext uri="{FF2B5EF4-FFF2-40B4-BE49-F238E27FC236}">
                    <a16:creationId xmlns:a16="http://schemas.microsoft.com/office/drawing/2014/main" id="{00000000-0008-0000-0400-000050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18</xdr:row>
          <xdr:rowOff>202609</xdr:rowOff>
        </xdr:from>
        <xdr:to>
          <xdr:col>3</xdr:col>
          <xdr:colOff>2002461</xdr:colOff>
          <xdr:row>19</xdr:row>
          <xdr:rowOff>244432</xdr:rowOff>
        </xdr:to>
        <xdr:grpSp>
          <xdr:nvGrpSpPr>
            <xdr:cNvPr id="470" name="Group 469">
              <a:extLst>
                <a:ext uri="{FF2B5EF4-FFF2-40B4-BE49-F238E27FC236}">
                  <a16:creationId xmlns:a16="http://schemas.microsoft.com/office/drawing/2014/main" id="{00000000-0008-0000-0400-0000D6010000}"/>
                </a:ext>
              </a:extLst>
            </xdr:cNvPr>
            <xdr:cNvGrpSpPr/>
          </xdr:nvGrpSpPr>
          <xdr:grpSpPr>
            <a:xfrm>
              <a:off x="4922554" y="15605895"/>
              <a:ext cx="1066800" cy="2150930"/>
              <a:chOff x="3057525" y="5286375"/>
              <a:chExt cx="1066800" cy="219075"/>
            </a:xfrm>
          </xdr:grpSpPr>
          <xdr:sp macro="" textlink="">
            <xdr:nvSpPr>
              <xdr:cNvPr id="10577" name="Check Box 337" hidden="1">
                <a:extLst>
                  <a:ext uri="{63B3BB69-23CF-44E3-9099-C40C66FF867C}">
                    <a14:compatExt spid="_x0000_s10577"/>
                  </a:ext>
                  <a:ext uri="{FF2B5EF4-FFF2-40B4-BE49-F238E27FC236}">
                    <a16:creationId xmlns:a16="http://schemas.microsoft.com/office/drawing/2014/main" id="{00000000-0008-0000-0400-000051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78" name="Check Box 338" hidden="1">
                <a:extLst>
                  <a:ext uri="{63B3BB69-23CF-44E3-9099-C40C66FF867C}">
                    <a14:compatExt spid="_x0000_s10578"/>
                  </a:ext>
                  <a:ext uri="{FF2B5EF4-FFF2-40B4-BE49-F238E27FC236}">
                    <a16:creationId xmlns:a16="http://schemas.microsoft.com/office/drawing/2014/main" id="{00000000-0008-0000-0400-000052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19</xdr:row>
          <xdr:rowOff>215857</xdr:rowOff>
        </xdr:from>
        <xdr:to>
          <xdr:col>3</xdr:col>
          <xdr:colOff>2002461</xdr:colOff>
          <xdr:row>20</xdr:row>
          <xdr:rowOff>268551</xdr:rowOff>
        </xdr:to>
        <xdr:grpSp>
          <xdr:nvGrpSpPr>
            <xdr:cNvPr id="473" name="Group 472">
              <a:extLst>
                <a:ext uri="{FF2B5EF4-FFF2-40B4-BE49-F238E27FC236}">
                  <a16:creationId xmlns:a16="http://schemas.microsoft.com/office/drawing/2014/main" id="{00000000-0008-0000-0400-0000D9010000}"/>
                </a:ext>
              </a:extLst>
            </xdr:cNvPr>
            <xdr:cNvGrpSpPr/>
          </xdr:nvGrpSpPr>
          <xdr:grpSpPr>
            <a:xfrm>
              <a:off x="4922554" y="17728250"/>
              <a:ext cx="1066800" cy="2216230"/>
              <a:chOff x="3057525" y="5286375"/>
              <a:chExt cx="1066800" cy="219075"/>
            </a:xfrm>
          </xdr:grpSpPr>
          <xdr:sp macro="" textlink="">
            <xdr:nvSpPr>
              <xdr:cNvPr id="10579" name="Check Box 339" hidden="1">
                <a:extLst>
                  <a:ext uri="{63B3BB69-23CF-44E3-9099-C40C66FF867C}">
                    <a14:compatExt spid="_x0000_s10579"/>
                  </a:ext>
                  <a:ext uri="{FF2B5EF4-FFF2-40B4-BE49-F238E27FC236}">
                    <a16:creationId xmlns:a16="http://schemas.microsoft.com/office/drawing/2014/main" id="{00000000-0008-0000-0400-000053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80" name="Check Box 340" hidden="1">
                <a:extLst>
                  <a:ext uri="{63B3BB69-23CF-44E3-9099-C40C66FF867C}">
                    <a14:compatExt spid="_x0000_s10580"/>
                  </a:ext>
                  <a:ext uri="{FF2B5EF4-FFF2-40B4-BE49-F238E27FC236}">
                    <a16:creationId xmlns:a16="http://schemas.microsoft.com/office/drawing/2014/main" id="{00000000-0008-0000-0400-000054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20</xdr:row>
          <xdr:rowOff>239976</xdr:rowOff>
        </xdr:from>
        <xdr:to>
          <xdr:col>3</xdr:col>
          <xdr:colOff>2002461</xdr:colOff>
          <xdr:row>21</xdr:row>
          <xdr:rowOff>293714</xdr:rowOff>
        </xdr:to>
        <xdr:grpSp>
          <xdr:nvGrpSpPr>
            <xdr:cNvPr id="476" name="Group 475">
              <a:extLst>
                <a:ext uri="{FF2B5EF4-FFF2-40B4-BE49-F238E27FC236}">
                  <a16:creationId xmlns:a16="http://schemas.microsoft.com/office/drawing/2014/main" id="{00000000-0008-0000-0400-0000DC010000}"/>
                </a:ext>
              </a:extLst>
            </xdr:cNvPr>
            <xdr:cNvGrpSpPr/>
          </xdr:nvGrpSpPr>
          <xdr:grpSpPr>
            <a:xfrm>
              <a:off x="4922554" y="19915905"/>
              <a:ext cx="1066800" cy="1278380"/>
              <a:chOff x="3057525" y="5286375"/>
              <a:chExt cx="1066800" cy="219075"/>
            </a:xfrm>
          </xdr:grpSpPr>
          <xdr:sp macro="" textlink="">
            <xdr:nvSpPr>
              <xdr:cNvPr id="10581" name="Check Box 341" hidden="1">
                <a:extLst>
                  <a:ext uri="{63B3BB69-23CF-44E3-9099-C40C66FF867C}">
                    <a14:compatExt spid="_x0000_s10581"/>
                  </a:ext>
                  <a:ext uri="{FF2B5EF4-FFF2-40B4-BE49-F238E27FC236}">
                    <a16:creationId xmlns:a16="http://schemas.microsoft.com/office/drawing/2014/main" id="{00000000-0008-0000-0400-000055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82" name="Check Box 342" hidden="1">
                <a:extLst>
                  <a:ext uri="{63B3BB69-23CF-44E3-9099-C40C66FF867C}">
                    <a14:compatExt spid="_x0000_s10582"/>
                  </a:ext>
                  <a:ext uri="{FF2B5EF4-FFF2-40B4-BE49-F238E27FC236}">
                    <a16:creationId xmlns:a16="http://schemas.microsoft.com/office/drawing/2014/main" id="{00000000-0008-0000-0400-000056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21</xdr:row>
          <xdr:rowOff>265139</xdr:rowOff>
        </xdr:from>
        <xdr:to>
          <xdr:col>3</xdr:col>
          <xdr:colOff>2002461</xdr:colOff>
          <xdr:row>21</xdr:row>
          <xdr:rowOff>427064</xdr:rowOff>
        </xdr:to>
        <xdr:grpSp>
          <xdr:nvGrpSpPr>
            <xdr:cNvPr id="479" name="Group 478">
              <a:extLst>
                <a:ext uri="{FF2B5EF4-FFF2-40B4-BE49-F238E27FC236}">
                  <a16:creationId xmlns:a16="http://schemas.microsoft.com/office/drawing/2014/main" id="{00000000-0008-0000-0400-0000DF010000}"/>
                </a:ext>
              </a:extLst>
            </xdr:cNvPr>
            <xdr:cNvGrpSpPr/>
          </xdr:nvGrpSpPr>
          <xdr:grpSpPr>
            <a:xfrm>
              <a:off x="4922554" y="21165710"/>
              <a:ext cx="1066800" cy="161925"/>
              <a:chOff x="3057525" y="5286375"/>
              <a:chExt cx="1066800" cy="219075"/>
            </a:xfrm>
          </xdr:grpSpPr>
          <xdr:sp macro="" textlink="">
            <xdr:nvSpPr>
              <xdr:cNvPr id="10583" name="Check Box 343" hidden="1">
                <a:extLst>
                  <a:ext uri="{63B3BB69-23CF-44E3-9099-C40C66FF867C}">
                    <a14:compatExt spid="_x0000_s10583"/>
                  </a:ext>
                  <a:ext uri="{FF2B5EF4-FFF2-40B4-BE49-F238E27FC236}">
                    <a16:creationId xmlns:a16="http://schemas.microsoft.com/office/drawing/2014/main" id="{00000000-0008-0000-0400-000057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84" name="Check Box 344" hidden="1">
                <a:extLst>
                  <a:ext uri="{63B3BB69-23CF-44E3-9099-C40C66FF867C}">
                    <a14:compatExt spid="_x0000_s10584"/>
                  </a:ext>
                  <a:ext uri="{FF2B5EF4-FFF2-40B4-BE49-F238E27FC236}">
                    <a16:creationId xmlns:a16="http://schemas.microsoft.com/office/drawing/2014/main" id="{00000000-0008-0000-0400-000058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22</xdr:row>
          <xdr:rowOff>314144</xdr:rowOff>
        </xdr:from>
        <xdr:to>
          <xdr:col>3</xdr:col>
          <xdr:colOff>2002461</xdr:colOff>
          <xdr:row>24</xdr:row>
          <xdr:rowOff>110831</xdr:rowOff>
        </xdr:to>
        <xdr:grpSp>
          <xdr:nvGrpSpPr>
            <xdr:cNvPr id="482" name="Group 481">
              <a:extLst>
                <a:ext uri="{FF2B5EF4-FFF2-40B4-BE49-F238E27FC236}">
                  <a16:creationId xmlns:a16="http://schemas.microsoft.com/office/drawing/2014/main" id="{00000000-0008-0000-0400-0000E2010000}"/>
                </a:ext>
              </a:extLst>
            </xdr:cNvPr>
            <xdr:cNvGrpSpPr/>
          </xdr:nvGrpSpPr>
          <xdr:grpSpPr>
            <a:xfrm>
              <a:off x="4922554" y="23214965"/>
              <a:ext cx="1066800" cy="2232366"/>
              <a:chOff x="3057525" y="5286375"/>
              <a:chExt cx="1066800" cy="219075"/>
            </a:xfrm>
          </xdr:grpSpPr>
          <xdr:sp macro="" textlink="">
            <xdr:nvSpPr>
              <xdr:cNvPr id="10585" name="Check Box 345" hidden="1">
                <a:extLst>
                  <a:ext uri="{63B3BB69-23CF-44E3-9099-C40C66FF867C}">
                    <a14:compatExt spid="_x0000_s10585"/>
                  </a:ext>
                  <a:ext uri="{FF2B5EF4-FFF2-40B4-BE49-F238E27FC236}">
                    <a16:creationId xmlns:a16="http://schemas.microsoft.com/office/drawing/2014/main" id="{00000000-0008-0000-0400-000059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86" name="Check Box 346" hidden="1">
                <a:extLst>
                  <a:ext uri="{63B3BB69-23CF-44E3-9099-C40C66FF867C}">
                    <a14:compatExt spid="_x0000_s10586"/>
                  </a:ext>
                  <a:ext uri="{FF2B5EF4-FFF2-40B4-BE49-F238E27FC236}">
                    <a16:creationId xmlns:a16="http://schemas.microsoft.com/office/drawing/2014/main" id="{00000000-0008-0000-0400-00005A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23</xdr:row>
          <xdr:rowOff>75112</xdr:rowOff>
        </xdr:from>
        <xdr:to>
          <xdr:col>3</xdr:col>
          <xdr:colOff>2002461</xdr:colOff>
          <xdr:row>23</xdr:row>
          <xdr:rowOff>374222</xdr:rowOff>
        </xdr:to>
        <xdr:grpSp>
          <xdr:nvGrpSpPr>
            <xdr:cNvPr id="485" name="Group 484">
              <a:extLst>
                <a:ext uri="{FF2B5EF4-FFF2-40B4-BE49-F238E27FC236}">
                  <a16:creationId xmlns:a16="http://schemas.microsoft.com/office/drawing/2014/main" id="{00000000-0008-0000-0400-0000E5010000}"/>
                </a:ext>
              </a:extLst>
            </xdr:cNvPr>
            <xdr:cNvGrpSpPr/>
          </xdr:nvGrpSpPr>
          <xdr:grpSpPr>
            <a:xfrm>
              <a:off x="4922554" y="24513541"/>
              <a:ext cx="1066800" cy="299110"/>
              <a:chOff x="3057525" y="5286375"/>
              <a:chExt cx="1066800" cy="219075"/>
            </a:xfrm>
          </xdr:grpSpPr>
          <xdr:sp macro="" textlink="">
            <xdr:nvSpPr>
              <xdr:cNvPr id="10587" name="Check Box 347" hidden="1">
                <a:extLst>
                  <a:ext uri="{63B3BB69-23CF-44E3-9099-C40C66FF867C}">
                    <a14:compatExt spid="_x0000_s10587"/>
                  </a:ext>
                  <a:ext uri="{FF2B5EF4-FFF2-40B4-BE49-F238E27FC236}">
                    <a16:creationId xmlns:a16="http://schemas.microsoft.com/office/drawing/2014/main" id="{00000000-0008-0000-0400-00005B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88" name="Check Box 348" hidden="1">
                <a:extLst>
                  <a:ext uri="{63B3BB69-23CF-44E3-9099-C40C66FF867C}">
                    <a14:compatExt spid="_x0000_s10588"/>
                  </a:ext>
                  <a:ext uri="{FF2B5EF4-FFF2-40B4-BE49-F238E27FC236}">
                    <a16:creationId xmlns:a16="http://schemas.microsoft.com/office/drawing/2014/main" id="{00000000-0008-0000-0400-00005C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24</xdr:row>
          <xdr:rowOff>352791</xdr:rowOff>
        </xdr:from>
        <xdr:to>
          <xdr:col>3</xdr:col>
          <xdr:colOff>2002461</xdr:colOff>
          <xdr:row>27</xdr:row>
          <xdr:rowOff>82025</xdr:rowOff>
        </xdr:to>
        <xdr:grpSp>
          <xdr:nvGrpSpPr>
            <xdr:cNvPr id="488" name="Group 487">
              <a:extLst>
                <a:ext uri="{FF2B5EF4-FFF2-40B4-BE49-F238E27FC236}">
                  <a16:creationId xmlns:a16="http://schemas.microsoft.com/office/drawing/2014/main" id="{00000000-0008-0000-0400-0000E8010000}"/>
                </a:ext>
              </a:extLst>
            </xdr:cNvPr>
            <xdr:cNvGrpSpPr/>
          </xdr:nvGrpSpPr>
          <xdr:grpSpPr>
            <a:xfrm>
              <a:off x="4922554" y="25689291"/>
              <a:ext cx="1066800" cy="1538984"/>
              <a:chOff x="3057525" y="5286375"/>
              <a:chExt cx="1066800" cy="219075"/>
            </a:xfrm>
          </xdr:grpSpPr>
          <xdr:sp macro="" textlink="">
            <xdr:nvSpPr>
              <xdr:cNvPr id="10589" name="Check Box 349" hidden="1">
                <a:extLst>
                  <a:ext uri="{63B3BB69-23CF-44E3-9099-C40C66FF867C}">
                    <a14:compatExt spid="_x0000_s10589"/>
                  </a:ext>
                  <a:ext uri="{FF2B5EF4-FFF2-40B4-BE49-F238E27FC236}">
                    <a16:creationId xmlns:a16="http://schemas.microsoft.com/office/drawing/2014/main" id="{00000000-0008-0000-0400-00005D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90" name="Check Box 350" hidden="1">
                <a:extLst>
                  <a:ext uri="{63B3BB69-23CF-44E3-9099-C40C66FF867C}">
                    <a14:compatExt spid="_x0000_s10590"/>
                  </a:ext>
                  <a:ext uri="{FF2B5EF4-FFF2-40B4-BE49-F238E27FC236}">
                    <a16:creationId xmlns:a16="http://schemas.microsoft.com/office/drawing/2014/main" id="{00000000-0008-0000-0400-00005E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24</xdr:row>
          <xdr:rowOff>352791</xdr:rowOff>
        </xdr:from>
        <xdr:to>
          <xdr:col>4</xdr:col>
          <xdr:colOff>2645469</xdr:colOff>
          <xdr:row>27</xdr:row>
          <xdr:rowOff>82025</xdr:rowOff>
        </xdr:to>
        <xdr:grpSp>
          <xdr:nvGrpSpPr>
            <xdr:cNvPr id="491" name="Group 490">
              <a:extLst>
                <a:ext uri="{FF2B5EF4-FFF2-40B4-BE49-F238E27FC236}">
                  <a16:creationId xmlns:a16="http://schemas.microsoft.com/office/drawing/2014/main" id="{00000000-0008-0000-0400-0000EB010000}"/>
                </a:ext>
              </a:extLst>
            </xdr:cNvPr>
            <xdr:cNvGrpSpPr/>
          </xdr:nvGrpSpPr>
          <xdr:grpSpPr>
            <a:xfrm>
              <a:off x="8341419" y="25689291"/>
              <a:ext cx="1066800" cy="1538984"/>
              <a:chOff x="3057525" y="5286375"/>
              <a:chExt cx="1066800" cy="219075"/>
            </a:xfrm>
          </xdr:grpSpPr>
          <xdr:sp macro="" textlink="">
            <xdr:nvSpPr>
              <xdr:cNvPr id="10591" name="Check Box 351" hidden="1">
                <a:extLst>
                  <a:ext uri="{63B3BB69-23CF-44E3-9099-C40C66FF867C}">
                    <a14:compatExt spid="_x0000_s10591"/>
                  </a:ext>
                  <a:ext uri="{FF2B5EF4-FFF2-40B4-BE49-F238E27FC236}">
                    <a16:creationId xmlns:a16="http://schemas.microsoft.com/office/drawing/2014/main" id="{00000000-0008-0000-0400-00005F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92" name="Check Box 352" hidden="1">
                <a:extLst>
                  <a:ext uri="{63B3BB69-23CF-44E3-9099-C40C66FF867C}">
                    <a14:compatExt spid="_x0000_s10592"/>
                  </a:ext>
                  <a:ext uri="{FF2B5EF4-FFF2-40B4-BE49-F238E27FC236}">
                    <a16:creationId xmlns:a16="http://schemas.microsoft.com/office/drawing/2014/main" id="{00000000-0008-0000-0400-000060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23</xdr:row>
          <xdr:rowOff>75112</xdr:rowOff>
        </xdr:from>
        <xdr:to>
          <xdr:col>4</xdr:col>
          <xdr:colOff>2645469</xdr:colOff>
          <xdr:row>23</xdr:row>
          <xdr:rowOff>374222</xdr:rowOff>
        </xdr:to>
        <xdr:grpSp>
          <xdr:nvGrpSpPr>
            <xdr:cNvPr id="494" name="Group 493">
              <a:extLst>
                <a:ext uri="{FF2B5EF4-FFF2-40B4-BE49-F238E27FC236}">
                  <a16:creationId xmlns:a16="http://schemas.microsoft.com/office/drawing/2014/main" id="{00000000-0008-0000-0400-0000EE010000}"/>
                </a:ext>
              </a:extLst>
            </xdr:cNvPr>
            <xdr:cNvGrpSpPr/>
          </xdr:nvGrpSpPr>
          <xdr:grpSpPr>
            <a:xfrm>
              <a:off x="8341419" y="24513541"/>
              <a:ext cx="1066800" cy="299110"/>
              <a:chOff x="3057525" y="5286375"/>
              <a:chExt cx="1066800" cy="219075"/>
            </a:xfrm>
          </xdr:grpSpPr>
          <xdr:sp macro="" textlink="">
            <xdr:nvSpPr>
              <xdr:cNvPr id="10593" name="Check Box 353" hidden="1">
                <a:extLst>
                  <a:ext uri="{63B3BB69-23CF-44E3-9099-C40C66FF867C}">
                    <a14:compatExt spid="_x0000_s10593"/>
                  </a:ext>
                  <a:ext uri="{FF2B5EF4-FFF2-40B4-BE49-F238E27FC236}">
                    <a16:creationId xmlns:a16="http://schemas.microsoft.com/office/drawing/2014/main" id="{00000000-0008-0000-0400-000061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94" name="Check Box 354" hidden="1">
                <a:extLst>
                  <a:ext uri="{63B3BB69-23CF-44E3-9099-C40C66FF867C}">
                    <a14:compatExt spid="_x0000_s10594"/>
                  </a:ext>
                  <a:ext uri="{FF2B5EF4-FFF2-40B4-BE49-F238E27FC236}">
                    <a16:creationId xmlns:a16="http://schemas.microsoft.com/office/drawing/2014/main" id="{00000000-0008-0000-0400-000062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22</xdr:row>
          <xdr:rowOff>314144</xdr:rowOff>
        </xdr:from>
        <xdr:to>
          <xdr:col>4</xdr:col>
          <xdr:colOff>2645469</xdr:colOff>
          <xdr:row>24</xdr:row>
          <xdr:rowOff>110831</xdr:rowOff>
        </xdr:to>
        <xdr:grpSp>
          <xdr:nvGrpSpPr>
            <xdr:cNvPr id="497" name="Group 496">
              <a:extLst>
                <a:ext uri="{FF2B5EF4-FFF2-40B4-BE49-F238E27FC236}">
                  <a16:creationId xmlns:a16="http://schemas.microsoft.com/office/drawing/2014/main" id="{00000000-0008-0000-0400-0000F1010000}"/>
                </a:ext>
              </a:extLst>
            </xdr:cNvPr>
            <xdr:cNvGrpSpPr/>
          </xdr:nvGrpSpPr>
          <xdr:grpSpPr>
            <a:xfrm>
              <a:off x="8341419" y="23214965"/>
              <a:ext cx="1066800" cy="2232366"/>
              <a:chOff x="3057525" y="5286375"/>
              <a:chExt cx="1066800" cy="219075"/>
            </a:xfrm>
          </xdr:grpSpPr>
          <xdr:sp macro="" textlink="">
            <xdr:nvSpPr>
              <xdr:cNvPr id="10595" name="Check Box 355" hidden="1">
                <a:extLst>
                  <a:ext uri="{63B3BB69-23CF-44E3-9099-C40C66FF867C}">
                    <a14:compatExt spid="_x0000_s10595"/>
                  </a:ext>
                  <a:ext uri="{FF2B5EF4-FFF2-40B4-BE49-F238E27FC236}">
                    <a16:creationId xmlns:a16="http://schemas.microsoft.com/office/drawing/2014/main" id="{00000000-0008-0000-0400-000063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96" name="Check Box 356" hidden="1">
                <a:extLst>
                  <a:ext uri="{63B3BB69-23CF-44E3-9099-C40C66FF867C}">
                    <a14:compatExt spid="_x0000_s10596"/>
                  </a:ext>
                  <a:ext uri="{FF2B5EF4-FFF2-40B4-BE49-F238E27FC236}">
                    <a16:creationId xmlns:a16="http://schemas.microsoft.com/office/drawing/2014/main" id="{00000000-0008-0000-0400-000064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21</xdr:row>
          <xdr:rowOff>265139</xdr:rowOff>
        </xdr:from>
        <xdr:to>
          <xdr:col>4</xdr:col>
          <xdr:colOff>2645469</xdr:colOff>
          <xdr:row>21</xdr:row>
          <xdr:rowOff>427064</xdr:rowOff>
        </xdr:to>
        <xdr:grpSp>
          <xdr:nvGrpSpPr>
            <xdr:cNvPr id="500" name="Group 499">
              <a:extLst>
                <a:ext uri="{FF2B5EF4-FFF2-40B4-BE49-F238E27FC236}">
                  <a16:creationId xmlns:a16="http://schemas.microsoft.com/office/drawing/2014/main" id="{00000000-0008-0000-0400-0000F4010000}"/>
                </a:ext>
              </a:extLst>
            </xdr:cNvPr>
            <xdr:cNvGrpSpPr/>
          </xdr:nvGrpSpPr>
          <xdr:grpSpPr>
            <a:xfrm>
              <a:off x="8341419" y="21165710"/>
              <a:ext cx="1066800" cy="161925"/>
              <a:chOff x="3057525" y="5286375"/>
              <a:chExt cx="1066800" cy="219075"/>
            </a:xfrm>
          </xdr:grpSpPr>
          <xdr:sp macro="" textlink="">
            <xdr:nvSpPr>
              <xdr:cNvPr id="10597" name="Check Box 357" hidden="1">
                <a:extLst>
                  <a:ext uri="{63B3BB69-23CF-44E3-9099-C40C66FF867C}">
                    <a14:compatExt spid="_x0000_s10597"/>
                  </a:ext>
                  <a:ext uri="{FF2B5EF4-FFF2-40B4-BE49-F238E27FC236}">
                    <a16:creationId xmlns:a16="http://schemas.microsoft.com/office/drawing/2014/main" id="{00000000-0008-0000-0400-000065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598" name="Check Box 358" hidden="1">
                <a:extLst>
                  <a:ext uri="{63B3BB69-23CF-44E3-9099-C40C66FF867C}">
                    <a14:compatExt spid="_x0000_s10598"/>
                  </a:ext>
                  <a:ext uri="{FF2B5EF4-FFF2-40B4-BE49-F238E27FC236}">
                    <a16:creationId xmlns:a16="http://schemas.microsoft.com/office/drawing/2014/main" id="{00000000-0008-0000-0400-000066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20</xdr:row>
          <xdr:rowOff>239976</xdr:rowOff>
        </xdr:from>
        <xdr:to>
          <xdr:col>4</xdr:col>
          <xdr:colOff>2645469</xdr:colOff>
          <xdr:row>21</xdr:row>
          <xdr:rowOff>293714</xdr:rowOff>
        </xdr:to>
        <xdr:grpSp>
          <xdr:nvGrpSpPr>
            <xdr:cNvPr id="503" name="Group 502">
              <a:extLst>
                <a:ext uri="{FF2B5EF4-FFF2-40B4-BE49-F238E27FC236}">
                  <a16:creationId xmlns:a16="http://schemas.microsoft.com/office/drawing/2014/main" id="{00000000-0008-0000-0400-0000F7010000}"/>
                </a:ext>
              </a:extLst>
            </xdr:cNvPr>
            <xdr:cNvGrpSpPr/>
          </xdr:nvGrpSpPr>
          <xdr:grpSpPr>
            <a:xfrm>
              <a:off x="8341419" y="19915905"/>
              <a:ext cx="1066800" cy="1278380"/>
              <a:chOff x="3057525" y="5286375"/>
              <a:chExt cx="1066800" cy="219075"/>
            </a:xfrm>
          </xdr:grpSpPr>
          <xdr:sp macro="" textlink="">
            <xdr:nvSpPr>
              <xdr:cNvPr id="10599" name="Check Box 359" hidden="1">
                <a:extLst>
                  <a:ext uri="{63B3BB69-23CF-44E3-9099-C40C66FF867C}">
                    <a14:compatExt spid="_x0000_s10599"/>
                  </a:ext>
                  <a:ext uri="{FF2B5EF4-FFF2-40B4-BE49-F238E27FC236}">
                    <a16:creationId xmlns:a16="http://schemas.microsoft.com/office/drawing/2014/main" id="{00000000-0008-0000-0400-000067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00" name="Check Box 360" hidden="1">
                <a:extLst>
                  <a:ext uri="{63B3BB69-23CF-44E3-9099-C40C66FF867C}">
                    <a14:compatExt spid="_x0000_s10600"/>
                  </a:ext>
                  <a:ext uri="{FF2B5EF4-FFF2-40B4-BE49-F238E27FC236}">
                    <a16:creationId xmlns:a16="http://schemas.microsoft.com/office/drawing/2014/main" id="{00000000-0008-0000-0400-000068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19</xdr:row>
          <xdr:rowOff>215857</xdr:rowOff>
        </xdr:from>
        <xdr:to>
          <xdr:col>4</xdr:col>
          <xdr:colOff>2645469</xdr:colOff>
          <xdr:row>20</xdr:row>
          <xdr:rowOff>268551</xdr:rowOff>
        </xdr:to>
        <xdr:grpSp>
          <xdr:nvGrpSpPr>
            <xdr:cNvPr id="506" name="Group 505">
              <a:extLst>
                <a:ext uri="{FF2B5EF4-FFF2-40B4-BE49-F238E27FC236}">
                  <a16:creationId xmlns:a16="http://schemas.microsoft.com/office/drawing/2014/main" id="{00000000-0008-0000-0400-0000FA010000}"/>
                </a:ext>
              </a:extLst>
            </xdr:cNvPr>
            <xdr:cNvGrpSpPr/>
          </xdr:nvGrpSpPr>
          <xdr:grpSpPr>
            <a:xfrm>
              <a:off x="8341419" y="17728250"/>
              <a:ext cx="1066800" cy="2216230"/>
              <a:chOff x="3057525" y="5286375"/>
              <a:chExt cx="1066800" cy="219075"/>
            </a:xfrm>
          </xdr:grpSpPr>
          <xdr:sp macro="" textlink="">
            <xdr:nvSpPr>
              <xdr:cNvPr id="10601" name="Check Box 361" hidden="1">
                <a:extLst>
                  <a:ext uri="{63B3BB69-23CF-44E3-9099-C40C66FF867C}">
                    <a14:compatExt spid="_x0000_s10601"/>
                  </a:ext>
                  <a:ext uri="{FF2B5EF4-FFF2-40B4-BE49-F238E27FC236}">
                    <a16:creationId xmlns:a16="http://schemas.microsoft.com/office/drawing/2014/main" id="{00000000-0008-0000-0400-000069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02" name="Check Box 362" hidden="1">
                <a:extLst>
                  <a:ext uri="{63B3BB69-23CF-44E3-9099-C40C66FF867C}">
                    <a14:compatExt spid="_x0000_s10602"/>
                  </a:ext>
                  <a:ext uri="{FF2B5EF4-FFF2-40B4-BE49-F238E27FC236}">
                    <a16:creationId xmlns:a16="http://schemas.microsoft.com/office/drawing/2014/main" id="{00000000-0008-0000-0400-00006A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18</xdr:row>
          <xdr:rowOff>202609</xdr:rowOff>
        </xdr:from>
        <xdr:to>
          <xdr:col>4</xdr:col>
          <xdr:colOff>2645469</xdr:colOff>
          <xdr:row>19</xdr:row>
          <xdr:rowOff>244432</xdr:rowOff>
        </xdr:to>
        <xdr:grpSp>
          <xdr:nvGrpSpPr>
            <xdr:cNvPr id="509" name="Group 508">
              <a:extLst>
                <a:ext uri="{FF2B5EF4-FFF2-40B4-BE49-F238E27FC236}">
                  <a16:creationId xmlns:a16="http://schemas.microsoft.com/office/drawing/2014/main" id="{00000000-0008-0000-0400-0000FD010000}"/>
                </a:ext>
              </a:extLst>
            </xdr:cNvPr>
            <xdr:cNvGrpSpPr/>
          </xdr:nvGrpSpPr>
          <xdr:grpSpPr>
            <a:xfrm>
              <a:off x="8341419" y="15605895"/>
              <a:ext cx="1066800" cy="2150930"/>
              <a:chOff x="3057525" y="5286375"/>
              <a:chExt cx="1066800" cy="219075"/>
            </a:xfrm>
          </xdr:grpSpPr>
          <xdr:sp macro="" textlink="">
            <xdr:nvSpPr>
              <xdr:cNvPr id="10603" name="Check Box 363" hidden="1">
                <a:extLst>
                  <a:ext uri="{63B3BB69-23CF-44E3-9099-C40C66FF867C}">
                    <a14:compatExt spid="_x0000_s10603"/>
                  </a:ext>
                  <a:ext uri="{FF2B5EF4-FFF2-40B4-BE49-F238E27FC236}">
                    <a16:creationId xmlns:a16="http://schemas.microsoft.com/office/drawing/2014/main" id="{00000000-0008-0000-0400-00006B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04" name="Check Box 364" hidden="1">
                <a:extLst>
                  <a:ext uri="{63B3BB69-23CF-44E3-9099-C40C66FF867C}">
                    <a14:compatExt spid="_x0000_s10604"/>
                  </a:ext>
                  <a:ext uri="{FF2B5EF4-FFF2-40B4-BE49-F238E27FC236}">
                    <a16:creationId xmlns:a16="http://schemas.microsoft.com/office/drawing/2014/main" id="{00000000-0008-0000-0400-00006C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17</xdr:row>
          <xdr:rowOff>181312</xdr:rowOff>
        </xdr:from>
        <xdr:to>
          <xdr:col>4</xdr:col>
          <xdr:colOff>2645469</xdr:colOff>
          <xdr:row>18</xdr:row>
          <xdr:rowOff>231184</xdr:rowOff>
        </xdr:to>
        <xdr:grpSp>
          <xdr:nvGrpSpPr>
            <xdr:cNvPr id="512" name="Group 511">
              <a:extLst>
                <a:ext uri="{FF2B5EF4-FFF2-40B4-BE49-F238E27FC236}">
                  <a16:creationId xmlns:a16="http://schemas.microsoft.com/office/drawing/2014/main" id="{00000000-0008-0000-0400-000000020000}"/>
                </a:ext>
              </a:extLst>
            </xdr:cNvPr>
            <xdr:cNvGrpSpPr/>
          </xdr:nvGrpSpPr>
          <xdr:grpSpPr>
            <a:xfrm>
              <a:off x="8341419" y="14931455"/>
              <a:ext cx="1066800" cy="703015"/>
              <a:chOff x="3057525" y="5286375"/>
              <a:chExt cx="1066800" cy="219075"/>
            </a:xfrm>
          </xdr:grpSpPr>
          <xdr:sp macro="" textlink="">
            <xdr:nvSpPr>
              <xdr:cNvPr id="10605" name="Check Box 365" hidden="1">
                <a:extLst>
                  <a:ext uri="{63B3BB69-23CF-44E3-9099-C40C66FF867C}">
                    <a14:compatExt spid="_x0000_s10605"/>
                  </a:ext>
                  <a:ext uri="{FF2B5EF4-FFF2-40B4-BE49-F238E27FC236}">
                    <a16:creationId xmlns:a16="http://schemas.microsoft.com/office/drawing/2014/main" id="{00000000-0008-0000-0400-00006D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06" name="Check Box 366" hidden="1">
                <a:extLst>
                  <a:ext uri="{63B3BB69-23CF-44E3-9099-C40C66FF867C}">
                    <a14:compatExt spid="_x0000_s10606"/>
                  </a:ext>
                  <a:ext uri="{FF2B5EF4-FFF2-40B4-BE49-F238E27FC236}">
                    <a16:creationId xmlns:a16="http://schemas.microsoft.com/office/drawing/2014/main" id="{00000000-0008-0000-0400-00006E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16</xdr:row>
          <xdr:rowOff>151282</xdr:rowOff>
        </xdr:from>
        <xdr:to>
          <xdr:col>4</xdr:col>
          <xdr:colOff>2645469</xdr:colOff>
          <xdr:row>17</xdr:row>
          <xdr:rowOff>209887</xdr:rowOff>
        </xdr:to>
        <xdr:grpSp>
          <xdr:nvGrpSpPr>
            <xdr:cNvPr id="515" name="Group 514">
              <a:extLst>
                <a:ext uri="{FF2B5EF4-FFF2-40B4-BE49-F238E27FC236}">
                  <a16:creationId xmlns:a16="http://schemas.microsoft.com/office/drawing/2014/main" id="{00000000-0008-0000-0400-000003020000}"/>
                </a:ext>
              </a:extLst>
            </xdr:cNvPr>
            <xdr:cNvGrpSpPr/>
          </xdr:nvGrpSpPr>
          <xdr:grpSpPr>
            <a:xfrm>
              <a:off x="8341419" y="14289103"/>
              <a:ext cx="1066800" cy="670927"/>
              <a:chOff x="3057525" y="5286375"/>
              <a:chExt cx="1066800" cy="219075"/>
            </a:xfrm>
          </xdr:grpSpPr>
          <xdr:sp macro="" textlink="">
            <xdr:nvSpPr>
              <xdr:cNvPr id="10607" name="Check Box 367" hidden="1">
                <a:extLst>
                  <a:ext uri="{63B3BB69-23CF-44E3-9099-C40C66FF867C}">
                    <a14:compatExt spid="_x0000_s10607"/>
                  </a:ext>
                  <a:ext uri="{FF2B5EF4-FFF2-40B4-BE49-F238E27FC236}">
                    <a16:creationId xmlns:a16="http://schemas.microsoft.com/office/drawing/2014/main" id="{00000000-0008-0000-0400-00006F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08" name="Check Box 368" hidden="1">
                <a:extLst>
                  <a:ext uri="{63B3BB69-23CF-44E3-9099-C40C66FF867C}">
                    <a14:compatExt spid="_x0000_s10608"/>
                  </a:ext>
                  <a:ext uri="{FF2B5EF4-FFF2-40B4-BE49-F238E27FC236}">
                    <a16:creationId xmlns:a16="http://schemas.microsoft.com/office/drawing/2014/main" id="{00000000-0008-0000-0400-000070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15</xdr:row>
          <xdr:rowOff>152540</xdr:rowOff>
        </xdr:from>
        <xdr:to>
          <xdr:col>4</xdr:col>
          <xdr:colOff>2645469</xdr:colOff>
          <xdr:row>16</xdr:row>
          <xdr:rowOff>179857</xdr:rowOff>
        </xdr:to>
        <xdr:grpSp>
          <xdr:nvGrpSpPr>
            <xdr:cNvPr id="518" name="Group 517">
              <a:extLst>
                <a:ext uri="{FF2B5EF4-FFF2-40B4-BE49-F238E27FC236}">
                  <a16:creationId xmlns:a16="http://schemas.microsoft.com/office/drawing/2014/main" id="{00000000-0008-0000-0400-000006020000}"/>
                </a:ext>
              </a:extLst>
            </xdr:cNvPr>
            <xdr:cNvGrpSpPr/>
          </xdr:nvGrpSpPr>
          <xdr:grpSpPr>
            <a:xfrm>
              <a:off x="8341419" y="13528361"/>
              <a:ext cx="1066800" cy="789317"/>
              <a:chOff x="3057525" y="5286375"/>
              <a:chExt cx="1066800" cy="219075"/>
            </a:xfrm>
          </xdr:grpSpPr>
          <xdr:sp macro="" textlink="">
            <xdr:nvSpPr>
              <xdr:cNvPr id="10609" name="Check Box 369" hidden="1">
                <a:extLst>
                  <a:ext uri="{63B3BB69-23CF-44E3-9099-C40C66FF867C}">
                    <a14:compatExt spid="_x0000_s10609"/>
                  </a:ext>
                  <a:ext uri="{FF2B5EF4-FFF2-40B4-BE49-F238E27FC236}">
                    <a16:creationId xmlns:a16="http://schemas.microsoft.com/office/drawing/2014/main" id="{00000000-0008-0000-0400-000071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10" name="Check Box 370" hidden="1">
                <a:extLst>
                  <a:ext uri="{63B3BB69-23CF-44E3-9099-C40C66FF867C}">
                    <a14:compatExt spid="_x0000_s10610"/>
                  </a:ext>
                  <a:ext uri="{FF2B5EF4-FFF2-40B4-BE49-F238E27FC236}">
                    <a16:creationId xmlns:a16="http://schemas.microsoft.com/office/drawing/2014/main" id="{00000000-0008-0000-0400-000072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10</xdr:row>
          <xdr:rowOff>26136</xdr:rowOff>
        </xdr:from>
        <xdr:to>
          <xdr:col>3</xdr:col>
          <xdr:colOff>2002461</xdr:colOff>
          <xdr:row>11</xdr:row>
          <xdr:rowOff>72833</xdr:rowOff>
        </xdr:to>
        <xdr:grpSp>
          <xdr:nvGrpSpPr>
            <xdr:cNvPr id="527" name="Group 526">
              <a:extLst>
                <a:ext uri="{FF2B5EF4-FFF2-40B4-BE49-F238E27FC236}">
                  <a16:creationId xmlns:a16="http://schemas.microsoft.com/office/drawing/2014/main" id="{00000000-0008-0000-0400-00000F020000}"/>
                </a:ext>
              </a:extLst>
            </xdr:cNvPr>
            <xdr:cNvGrpSpPr/>
          </xdr:nvGrpSpPr>
          <xdr:grpSpPr>
            <a:xfrm>
              <a:off x="4922554" y="4121886"/>
              <a:ext cx="1066800" cy="699840"/>
              <a:chOff x="3057525" y="5286375"/>
              <a:chExt cx="1066800" cy="219075"/>
            </a:xfrm>
          </xdr:grpSpPr>
          <xdr:sp macro="" textlink="">
            <xdr:nvSpPr>
              <xdr:cNvPr id="10615" name="Check Box 375" hidden="1">
                <a:extLst>
                  <a:ext uri="{63B3BB69-23CF-44E3-9099-C40C66FF867C}">
                    <a14:compatExt spid="_x0000_s10615"/>
                  </a:ext>
                  <a:ext uri="{FF2B5EF4-FFF2-40B4-BE49-F238E27FC236}">
                    <a16:creationId xmlns:a16="http://schemas.microsoft.com/office/drawing/2014/main" id="{00000000-0008-0000-0400-000077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16" name="Check Box 376" hidden="1">
                <a:extLst>
                  <a:ext uri="{63B3BB69-23CF-44E3-9099-C40C66FF867C}">
                    <a14:compatExt spid="_x0000_s10616"/>
                  </a:ext>
                  <a:ext uri="{FF2B5EF4-FFF2-40B4-BE49-F238E27FC236}">
                    <a16:creationId xmlns:a16="http://schemas.microsoft.com/office/drawing/2014/main" id="{00000000-0008-0000-0400-000078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180975</xdr:rowOff>
    </xdr:to>
    <xdr:grpSp>
      <xdr:nvGrpSpPr>
        <xdr:cNvPr id="530" name="Group 529">
          <a:extLst>
            <a:ext uri="{FF2B5EF4-FFF2-40B4-BE49-F238E27FC236}">
              <a16:creationId xmlns:a16="http://schemas.microsoft.com/office/drawing/2014/main" id="{00000000-0008-0000-0400-000012020000}"/>
            </a:ext>
          </a:extLst>
        </xdr:cNvPr>
        <xdr:cNvGrpSpPr/>
      </xdr:nvGrpSpPr>
      <xdr:grpSpPr>
        <a:xfrm>
          <a:off x="3986893" y="39419893"/>
          <a:ext cx="1855304" cy="180975"/>
          <a:chOff x="3048000" y="14817587"/>
          <a:chExt cx="1855304" cy="219075"/>
        </a:xfrm>
      </xdr:grpSpPr>
      <xdr:sp macro="" textlink="">
        <xdr:nvSpPr>
          <xdr:cNvPr id="531"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1302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32"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1402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33"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1502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1578669</xdr:colOff>
          <xdr:row>36</xdr:row>
          <xdr:rowOff>96299</xdr:rowOff>
        </xdr:from>
        <xdr:to>
          <xdr:col>4</xdr:col>
          <xdr:colOff>2645469</xdr:colOff>
          <xdr:row>37</xdr:row>
          <xdr:rowOff>10244</xdr:rowOff>
        </xdr:to>
        <xdr:grpSp>
          <xdr:nvGrpSpPr>
            <xdr:cNvPr id="534" name="Group 533">
              <a:extLst>
                <a:ext uri="{FF2B5EF4-FFF2-40B4-BE49-F238E27FC236}">
                  <a16:creationId xmlns:a16="http://schemas.microsoft.com/office/drawing/2014/main" id="{00000000-0008-0000-0400-000016020000}"/>
                </a:ext>
              </a:extLst>
            </xdr:cNvPr>
            <xdr:cNvGrpSpPr/>
          </xdr:nvGrpSpPr>
          <xdr:grpSpPr>
            <a:xfrm>
              <a:off x="8341419" y="30086442"/>
              <a:ext cx="1066800" cy="417409"/>
              <a:chOff x="3057525" y="5286375"/>
              <a:chExt cx="1066800" cy="219075"/>
            </a:xfrm>
          </xdr:grpSpPr>
          <xdr:sp macro="" textlink="">
            <xdr:nvSpPr>
              <xdr:cNvPr id="10617" name="Check Box 377" hidden="1">
                <a:extLst>
                  <a:ext uri="{63B3BB69-23CF-44E3-9099-C40C66FF867C}">
                    <a14:compatExt spid="_x0000_s10617"/>
                  </a:ext>
                  <a:ext uri="{FF2B5EF4-FFF2-40B4-BE49-F238E27FC236}">
                    <a16:creationId xmlns:a16="http://schemas.microsoft.com/office/drawing/2014/main" id="{00000000-0008-0000-0400-000079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18" name="Check Box 378" hidden="1">
                <a:extLst>
                  <a:ext uri="{63B3BB69-23CF-44E3-9099-C40C66FF867C}">
                    <a14:compatExt spid="_x0000_s10618"/>
                  </a:ext>
                  <a:ext uri="{FF2B5EF4-FFF2-40B4-BE49-F238E27FC236}">
                    <a16:creationId xmlns:a16="http://schemas.microsoft.com/office/drawing/2014/main" id="{00000000-0008-0000-0400-00007A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368664</xdr:colOff>
          <xdr:row>115</xdr:row>
          <xdr:rowOff>14901</xdr:rowOff>
        </xdr:to>
        <xdr:grpSp>
          <xdr:nvGrpSpPr>
            <xdr:cNvPr id="537" name="Group 135">
              <a:extLst>
                <a:ext uri="{FF2B5EF4-FFF2-40B4-BE49-F238E27FC236}">
                  <a16:creationId xmlns:a16="http://schemas.microsoft.com/office/drawing/2014/main" id="{00000000-0008-0000-0400-000019020000}"/>
                </a:ext>
              </a:extLst>
            </xdr:cNvPr>
            <xdr:cNvGrpSpPr>
              <a:grpSpLocks/>
            </xdr:cNvGrpSpPr>
          </xdr:nvGrpSpPr>
          <xdr:grpSpPr bwMode="auto">
            <a:xfrm>
              <a:off x="8379518" y="40631122"/>
              <a:ext cx="3528003" cy="36332172"/>
              <a:chOff x="41053" y="0"/>
              <a:chExt cx="10426029" cy="36386600"/>
            </a:xfrm>
          </xdr:grpSpPr>
          <xdr:sp macro="" textlink="">
            <xdr:nvSpPr>
              <xdr:cNvPr id="10619" name="Check Box 379" hidden="1">
                <a:extLst>
                  <a:ext uri="{63B3BB69-23CF-44E3-9099-C40C66FF867C}">
                    <a14:compatExt spid="_x0000_s10619"/>
                  </a:ext>
                  <a:ext uri="{FF2B5EF4-FFF2-40B4-BE49-F238E27FC236}">
                    <a16:creationId xmlns:a16="http://schemas.microsoft.com/office/drawing/2014/main" id="{00000000-0008-0000-0400-00007B29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20" name="Check Box 380" hidden="1">
                <a:extLst>
                  <a:ext uri="{63B3BB69-23CF-44E3-9099-C40C66FF867C}">
                    <a14:compatExt spid="_x0000_s10620"/>
                  </a:ext>
                  <a:ext uri="{FF2B5EF4-FFF2-40B4-BE49-F238E27FC236}">
                    <a16:creationId xmlns:a16="http://schemas.microsoft.com/office/drawing/2014/main" id="{00000000-0008-0000-0400-00007C29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621" name="Check Box 381" hidden="1">
                <a:extLst>
                  <a:ext uri="{63B3BB69-23CF-44E3-9099-C40C66FF867C}">
                    <a14:compatExt spid="_x0000_s10621"/>
                  </a:ext>
                  <a:ext uri="{FF2B5EF4-FFF2-40B4-BE49-F238E27FC236}">
                    <a16:creationId xmlns:a16="http://schemas.microsoft.com/office/drawing/2014/main" id="{00000000-0008-0000-0400-00007D290000}"/>
                  </a:ext>
                </a:extLst>
              </xdr:cNvPr>
              <xdr:cNvSpPr/>
            </xdr:nvSpPr>
            <xdr:spPr bwMode="auto">
              <a:xfrm>
                <a:off x="41053"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368664</xdr:colOff>
          <xdr:row>115</xdr:row>
          <xdr:rowOff>14901</xdr:rowOff>
        </xdr:to>
        <xdr:grpSp>
          <xdr:nvGrpSpPr>
            <xdr:cNvPr id="545" name="Group 135">
              <a:extLst>
                <a:ext uri="{FF2B5EF4-FFF2-40B4-BE49-F238E27FC236}">
                  <a16:creationId xmlns:a16="http://schemas.microsoft.com/office/drawing/2014/main" id="{00000000-0008-0000-0400-000021020000}"/>
                </a:ext>
              </a:extLst>
            </xdr:cNvPr>
            <xdr:cNvGrpSpPr>
              <a:grpSpLocks/>
            </xdr:cNvGrpSpPr>
          </xdr:nvGrpSpPr>
          <xdr:grpSpPr bwMode="auto">
            <a:xfrm>
              <a:off x="8379518" y="40631122"/>
              <a:ext cx="3528003" cy="36332172"/>
              <a:chOff x="41053" y="0"/>
              <a:chExt cx="10426029" cy="36386600"/>
            </a:xfrm>
          </xdr:grpSpPr>
          <xdr:sp macro="" textlink="">
            <xdr:nvSpPr>
              <xdr:cNvPr id="10625" name="Check Box 385" hidden="1">
                <a:extLst>
                  <a:ext uri="{63B3BB69-23CF-44E3-9099-C40C66FF867C}">
                    <a14:compatExt spid="_x0000_s10625"/>
                  </a:ext>
                  <a:ext uri="{FF2B5EF4-FFF2-40B4-BE49-F238E27FC236}">
                    <a16:creationId xmlns:a16="http://schemas.microsoft.com/office/drawing/2014/main" id="{00000000-0008-0000-0400-00008129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26" name="Check Box 386" hidden="1">
                <a:extLst>
                  <a:ext uri="{63B3BB69-23CF-44E3-9099-C40C66FF867C}">
                    <a14:compatExt spid="_x0000_s10626"/>
                  </a:ext>
                  <a:ext uri="{FF2B5EF4-FFF2-40B4-BE49-F238E27FC236}">
                    <a16:creationId xmlns:a16="http://schemas.microsoft.com/office/drawing/2014/main" id="{00000000-0008-0000-0400-00008229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627" name="Check Box 387" hidden="1">
                <a:extLst>
                  <a:ext uri="{63B3BB69-23CF-44E3-9099-C40C66FF867C}">
                    <a14:compatExt spid="_x0000_s10627"/>
                  </a:ext>
                  <a:ext uri="{FF2B5EF4-FFF2-40B4-BE49-F238E27FC236}">
                    <a16:creationId xmlns:a16="http://schemas.microsoft.com/office/drawing/2014/main" id="{00000000-0008-0000-0400-000083290000}"/>
                  </a:ext>
                </a:extLst>
              </xdr:cNvPr>
              <xdr:cNvSpPr/>
            </xdr:nvSpPr>
            <xdr:spPr bwMode="auto">
              <a:xfrm>
                <a:off x="41053"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368664</xdr:colOff>
          <xdr:row>115</xdr:row>
          <xdr:rowOff>14901</xdr:rowOff>
        </xdr:to>
        <xdr:grpSp>
          <xdr:nvGrpSpPr>
            <xdr:cNvPr id="549" name="Group 135">
              <a:extLst>
                <a:ext uri="{FF2B5EF4-FFF2-40B4-BE49-F238E27FC236}">
                  <a16:creationId xmlns:a16="http://schemas.microsoft.com/office/drawing/2014/main" id="{00000000-0008-0000-0400-000025020000}"/>
                </a:ext>
              </a:extLst>
            </xdr:cNvPr>
            <xdr:cNvGrpSpPr>
              <a:grpSpLocks/>
            </xdr:cNvGrpSpPr>
          </xdr:nvGrpSpPr>
          <xdr:grpSpPr bwMode="auto">
            <a:xfrm>
              <a:off x="8379518" y="40631122"/>
              <a:ext cx="3528003" cy="36332172"/>
              <a:chOff x="41053" y="0"/>
              <a:chExt cx="10426029" cy="36386600"/>
            </a:xfrm>
          </xdr:grpSpPr>
          <xdr:sp macro="" textlink="">
            <xdr:nvSpPr>
              <xdr:cNvPr id="10628" name="Check Box 388" hidden="1">
                <a:extLst>
                  <a:ext uri="{63B3BB69-23CF-44E3-9099-C40C66FF867C}">
                    <a14:compatExt spid="_x0000_s10628"/>
                  </a:ext>
                  <a:ext uri="{FF2B5EF4-FFF2-40B4-BE49-F238E27FC236}">
                    <a16:creationId xmlns:a16="http://schemas.microsoft.com/office/drawing/2014/main" id="{00000000-0008-0000-0400-00008429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29" name="Check Box 389" hidden="1">
                <a:extLst>
                  <a:ext uri="{63B3BB69-23CF-44E3-9099-C40C66FF867C}">
                    <a14:compatExt spid="_x0000_s10629"/>
                  </a:ext>
                  <a:ext uri="{FF2B5EF4-FFF2-40B4-BE49-F238E27FC236}">
                    <a16:creationId xmlns:a16="http://schemas.microsoft.com/office/drawing/2014/main" id="{00000000-0008-0000-0400-00008529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630" name="Check Box 390" hidden="1">
                <a:extLst>
                  <a:ext uri="{63B3BB69-23CF-44E3-9099-C40C66FF867C}">
                    <a14:compatExt spid="_x0000_s10630"/>
                  </a:ext>
                  <a:ext uri="{FF2B5EF4-FFF2-40B4-BE49-F238E27FC236}">
                    <a16:creationId xmlns:a16="http://schemas.microsoft.com/office/drawing/2014/main" id="{00000000-0008-0000-0400-000086290000}"/>
                  </a:ext>
                </a:extLst>
              </xdr:cNvPr>
              <xdr:cNvSpPr/>
            </xdr:nvSpPr>
            <xdr:spPr bwMode="auto">
              <a:xfrm>
                <a:off x="41053"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14</xdr:row>
          <xdr:rowOff>149092</xdr:rowOff>
        </xdr:to>
        <xdr:grpSp>
          <xdr:nvGrpSpPr>
            <xdr:cNvPr id="553" name="Group 552">
              <a:extLst>
                <a:ext uri="{FF2B5EF4-FFF2-40B4-BE49-F238E27FC236}">
                  <a16:creationId xmlns:a16="http://schemas.microsoft.com/office/drawing/2014/main" id="{00000000-0008-0000-0400-000029020000}"/>
                </a:ext>
              </a:extLst>
            </xdr:cNvPr>
            <xdr:cNvGrpSpPr/>
          </xdr:nvGrpSpPr>
          <xdr:grpSpPr>
            <a:xfrm>
              <a:off x="4922554" y="10269135"/>
              <a:ext cx="1066800" cy="915350"/>
              <a:chOff x="3057525" y="5286375"/>
              <a:chExt cx="1066800" cy="219075"/>
            </a:xfrm>
          </xdr:grpSpPr>
          <xdr:sp macro="" textlink="">
            <xdr:nvSpPr>
              <xdr:cNvPr id="10631" name="Check Box 391" hidden="1">
                <a:extLst>
                  <a:ext uri="{63B3BB69-23CF-44E3-9099-C40C66FF867C}">
                    <a14:compatExt spid="_x0000_s10631"/>
                  </a:ext>
                  <a:ext uri="{FF2B5EF4-FFF2-40B4-BE49-F238E27FC236}">
                    <a16:creationId xmlns:a16="http://schemas.microsoft.com/office/drawing/2014/main" id="{00000000-0008-0000-0400-000087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32" name="Check Box 392" hidden="1">
                <a:extLst>
                  <a:ext uri="{63B3BB69-23CF-44E3-9099-C40C66FF867C}">
                    <a14:compatExt spid="_x0000_s10632"/>
                  </a:ext>
                  <a:ext uri="{FF2B5EF4-FFF2-40B4-BE49-F238E27FC236}">
                    <a16:creationId xmlns:a16="http://schemas.microsoft.com/office/drawing/2014/main" id="{00000000-0008-0000-0400-000088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14</xdr:row>
          <xdr:rowOff>149092</xdr:rowOff>
        </xdr:to>
        <xdr:grpSp>
          <xdr:nvGrpSpPr>
            <xdr:cNvPr id="565" name="Group 564">
              <a:extLst>
                <a:ext uri="{FF2B5EF4-FFF2-40B4-BE49-F238E27FC236}">
                  <a16:creationId xmlns:a16="http://schemas.microsoft.com/office/drawing/2014/main" id="{00000000-0008-0000-0400-000035020000}"/>
                </a:ext>
              </a:extLst>
            </xdr:cNvPr>
            <xdr:cNvGrpSpPr/>
          </xdr:nvGrpSpPr>
          <xdr:grpSpPr>
            <a:xfrm>
              <a:off x="4922554" y="10269135"/>
              <a:ext cx="1066800" cy="915350"/>
              <a:chOff x="3057525" y="5286375"/>
              <a:chExt cx="1066800" cy="219075"/>
            </a:xfrm>
          </xdr:grpSpPr>
          <xdr:sp macro="" textlink="">
            <xdr:nvSpPr>
              <xdr:cNvPr id="10639" name="Check Box 399" hidden="1">
                <a:extLst>
                  <a:ext uri="{63B3BB69-23CF-44E3-9099-C40C66FF867C}">
                    <a14:compatExt spid="_x0000_s10639"/>
                  </a:ext>
                  <a:ext uri="{FF2B5EF4-FFF2-40B4-BE49-F238E27FC236}">
                    <a16:creationId xmlns:a16="http://schemas.microsoft.com/office/drawing/2014/main" id="{00000000-0008-0000-0400-00008F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640" name="Check Box 400" hidden="1">
                <a:extLst>
                  <a:ext uri="{63B3BB69-23CF-44E3-9099-C40C66FF867C}">
                    <a14:compatExt spid="_x0000_s10640"/>
                  </a:ext>
                  <a:ext uri="{FF2B5EF4-FFF2-40B4-BE49-F238E27FC236}">
                    <a16:creationId xmlns:a16="http://schemas.microsoft.com/office/drawing/2014/main" id="{00000000-0008-0000-0400-000090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10</xdr:row>
          <xdr:rowOff>227481</xdr:rowOff>
        </xdr:from>
        <xdr:to>
          <xdr:col>4</xdr:col>
          <xdr:colOff>2645469</xdr:colOff>
          <xdr:row>12</xdr:row>
          <xdr:rowOff>138843</xdr:rowOff>
        </xdr:to>
        <xdr:grpSp>
          <xdr:nvGrpSpPr>
            <xdr:cNvPr id="224" name="Group 223">
              <a:extLst>
                <a:ext uri="{FF2B5EF4-FFF2-40B4-BE49-F238E27FC236}">
                  <a16:creationId xmlns:a16="http://schemas.microsoft.com/office/drawing/2014/main" id="{00000000-0008-0000-0400-0000E0000000}"/>
                </a:ext>
              </a:extLst>
            </xdr:cNvPr>
            <xdr:cNvGrpSpPr/>
          </xdr:nvGrpSpPr>
          <xdr:grpSpPr>
            <a:xfrm>
              <a:off x="8341419" y="4323231"/>
              <a:ext cx="1066800" cy="3966291"/>
              <a:chOff x="3057525" y="5286375"/>
              <a:chExt cx="1066800" cy="219075"/>
            </a:xfrm>
          </xdr:grpSpPr>
          <xdr:sp macro="" textlink="">
            <xdr:nvSpPr>
              <xdr:cNvPr id="10713" name="Check Box 473" hidden="1">
                <a:extLst>
                  <a:ext uri="{63B3BB69-23CF-44E3-9099-C40C66FF867C}">
                    <a14:compatExt spid="_x0000_s10713"/>
                  </a:ext>
                  <a:ext uri="{FF2B5EF4-FFF2-40B4-BE49-F238E27FC236}">
                    <a16:creationId xmlns:a16="http://schemas.microsoft.com/office/drawing/2014/main" id="{00000000-0008-0000-0400-0000D9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14" name="Check Box 474" hidden="1">
                <a:extLst>
                  <a:ext uri="{63B3BB69-23CF-44E3-9099-C40C66FF867C}">
                    <a14:compatExt spid="_x0000_s10714"/>
                  </a:ext>
                  <a:ext uri="{FF2B5EF4-FFF2-40B4-BE49-F238E27FC236}">
                    <a16:creationId xmlns:a16="http://schemas.microsoft.com/office/drawing/2014/main" id="{00000000-0008-0000-0400-0000DA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1603374</xdr:colOff>
          <xdr:row>10</xdr:row>
          <xdr:rowOff>74613</xdr:rowOff>
        </xdr:from>
        <xdr:to>
          <xdr:col>4</xdr:col>
          <xdr:colOff>2645463</xdr:colOff>
          <xdr:row>10</xdr:row>
          <xdr:rowOff>487363</xdr:rowOff>
        </xdr:to>
        <xdr:grpSp>
          <xdr:nvGrpSpPr>
            <xdr:cNvPr id="230" name="Group 229">
              <a:extLst>
                <a:ext uri="{FF2B5EF4-FFF2-40B4-BE49-F238E27FC236}">
                  <a16:creationId xmlns:a16="http://schemas.microsoft.com/office/drawing/2014/main" id="{00000000-0008-0000-0400-0000E6000000}"/>
                </a:ext>
              </a:extLst>
            </xdr:cNvPr>
            <xdr:cNvGrpSpPr/>
          </xdr:nvGrpSpPr>
          <xdr:grpSpPr>
            <a:xfrm>
              <a:off x="8366124" y="4170363"/>
              <a:ext cx="1042089" cy="412750"/>
              <a:chOff x="3057566" y="5286375"/>
              <a:chExt cx="1066800" cy="219075"/>
            </a:xfrm>
          </xdr:grpSpPr>
          <xdr:sp macro="" textlink="">
            <xdr:nvSpPr>
              <xdr:cNvPr id="10717" name="Check Box 477" hidden="1">
                <a:extLst>
                  <a:ext uri="{63B3BB69-23CF-44E3-9099-C40C66FF867C}">
                    <a14:compatExt spid="_x0000_s10717"/>
                  </a:ext>
                  <a:ext uri="{FF2B5EF4-FFF2-40B4-BE49-F238E27FC236}">
                    <a16:creationId xmlns:a16="http://schemas.microsoft.com/office/drawing/2014/main" id="{00000000-0008-0000-0400-0000DD290000}"/>
                  </a:ext>
                </a:extLst>
              </xdr:cNvPr>
              <xdr:cNvSpPr/>
            </xdr:nvSpPr>
            <xdr:spPr bwMode="auto">
              <a:xfrm>
                <a:off x="305756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18" name="Check Box 478" hidden="1">
                <a:extLst>
                  <a:ext uri="{63B3BB69-23CF-44E3-9099-C40C66FF867C}">
                    <a14:compatExt spid="_x0000_s10718"/>
                  </a:ext>
                  <a:ext uri="{FF2B5EF4-FFF2-40B4-BE49-F238E27FC236}">
                    <a16:creationId xmlns:a16="http://schemas.microsoft.com/office/drawing/2014/main" id="{00000000-0008-0000-0400-0000DE290000}"/>
                  </a:ext>
                </a:extLst>
              </xdr:cNvPr>
              <xdr:cNvSpPr/>
            </xdr:nvSpPr>
            <xdr:spPr bwMode="auto">
              <a:xfrm>
                <a:off x="3610016"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14</xdr:row>
          <xdr:rowOff>146190</xdr:rowOff>
        </xdr:from>
        <xdr:to>
          <xdr:col>4</xdr:col>
          <xdr:colOff>2645469</xdr:colOff>
          <xdr:row>15</xdr:row>
          <xdr:rowOff>179857</xdr:rowOff>
        </xdr:to>
        <xdr:grpSp>
          <xdr:nvGrpSpPr>
            <xdr:cNvPr id="233" name="Group 232">
              <a:extLst>
                <a:ext uri="{FF2B5EF4-FFF2-40B4-BE49-F238E27FC236}">
                  <a16:creationId xmlns:a16="http://schemas.microsoft.com/office/drawing/2014/main" id="{00000000-0008-0000-0400-0000E9000000}"/>
                </a:ext>
              </a:extLst>
            </xdr:cNvPr>
            <xdr:cNvGrpSpPr/>
          </xdr:nvGrpSpPr>
          <xdr:grpSpPr>
            <a:xfrm>
              <a:off x="8341419" y="11181583"/>
              <a:ext cx="1066800" cy="2374095"/>
              <a:chOff x="3057525" y="5286375"/>
              <a:chExt cx="1066800" cy="219075"/>
            </a:xfrm>
          </xdr:grpSpPr>
          <xdr:sp macro="" textlink="">
            <xdr:nvSpPr>
              <xdr:cNvPr id="10719" name="Check Box 479" hidden="1">
                <a:extLst>
                  <a:ext uri="{63B3BB69-23CF-44E3-9099-C40C66FF867C}">
                    <a14:compatExt spid="_x0000_s10719"/>
                  </a:ext>
                  <a:ext uri="{FF2B5EF4-FFF2-40B4-BE49-F238E27FC236}">
                    <a16:creationId xmlns:a16="http://schemas.microsoft.com/office/drawing/2014/main" id="{00000000-0008-0000-0400-0000DF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20" name="Check Box 480" hidden="1">
                <a:extLst>
                  <a:ext uri="{63B3BB69-23CF-44E3-9099-C40C66FF867C}">
                    <a14:compatExt spid="_x0000_s10720"/>
                  </a:ext>
                  <a:ext uri="{FF2B5EF4-FFF2-40B4-BE49-F238E27FC236}">
                    <a16:creationId xmlns:a16="http://schemas.microsoft.com/office/drawing/2014/main" id="{00000000-0008-0000-0400-0000E0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14</xdr:row>
          <xdr:rowOff>146190</xdr:rowOff>
        </xdr:from>
        <xdr:to>
          <xdr:col>4</xdr:col>
          <xdr:colOff>2645469</xdr:colOff>
          <xdr:row>15</xdr:row>
          <xdr:rowOff>179857</xdr:rowOff>
        </xdr:to>
        <xdr:grpSp>
          <xdr:nvGrpSpPr>
            <xdr:cNvPr id="237" name="Group 236">
              <a:extLst>
                <a:ext uri="{FF2B5EF4-FFF2-40B4-BE49-F238E27FC236}">
                  <a16:creationId xmlns:a16="http://schemas.microsoft.com/office/drawing/2014/main" id="{00000000-0008-0000-0400-0000ED000000}"/>
                </a:ext>
              </a:extLst>
            </xdr:cNvPr>
            <xdr:cNvGrpSpPr/>
          </xdr:nvGrpSpPr>
          <xdr:grpSpPr>
            <a:xfrm>
              <a:off x="8341419" y="11181583"/>
              <a:ext cx="1066800" cy="2374095"/>
              <a:chOff x="3057525" y="5286375"/>
              <a:chExt cx="1066800" cy="219075"/>
            </a:xfrm>
          </xdr:grpSpPr>
          <xdr:sp macro="" textlink="">
            <xdr:nvSpPr>
              <xdr:cNvPr id="10721" name="Check Box 481" hidden="1">
                <a:extLst>
                  <a:ext uri="{63B3BB69-23CF-44E3-9099-C40C66FF867C}">
                    <a14:compatExt spid="_x0000_s10721"/>
                  </a:ext>
                  <a:ext uri="{FF2B5EF4-FFF2-40B4-BE49-F238E27FC236}">
                    <a16:creationId xmlns:a16="http://schemas.microsoft.com/office/drawing/2014/main" id="{00000000-0008-0000-0400-0000E1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22" name="Check Box 482" hidden="1">
                <a:extLst>
                  <a:ext uri="{63B3BB69-23CF-44E3-9099-C40C66FF867C}">
                    <a14:compatExt spid="_x0000_s10722"/>
                  </a:ext>
                  <a:ext uri="{FF2B5EF4-FFF2-40B4-BE49-F238E27FC236}">
                    <a16:creationId xmlns:a16="http://schemas.microsoft.com/office/drawing/2014/main" id="{00000000-0008-0000-0400-0000E2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13</xdr:row>
          <xdr:rowOff>147777</xdr:rowOff>
        </xdr:from>
        <xdr:to>
          <xdr:col>4</xdr:col>
          <xdr:colOff>2645469</xdr:colOff>
          <xdr:row>14</xdr:row>
          <xdr:rowOff>173507</xdr:rowOff>
        </xdr:to>
        <xdr:grpSp>
          <xdr:nvGrpSpPr>
            <xdr:cNvPr id="269" name="Group 268">
              <a:extLst>
                <a:ext uri="{FF2B5EF4-FFF2-40B4-BE49-F238E27FC236}">
                  <a16:creationId xmlns:a16="http://schemas.microsoft.com/office/drawing/2014/main" id="{00000000-0008-0000-0400-00000D010000}"/>
                </a:ext>
              </a:extLst>
            </xdr:cNvPr>
            <xdr:cNvGrpSpPr/>
          </xdr:nvGrpSpPr>
          <xdr:grpSpPr>
            <a:xfrm>
              <a:off x="8341419" y="10298706"/>
              <a:ext cx="1066800" cy="910194"/>
              <a:chOff x="3057525" y="5286375"/>
              <a:chExt cx="1066800" cy="219075"/>
            </a:xfrm>
          </xdr:grpSpPr>
          <xdr:sp macro="" textlink="">
            <xdr:nvSpPr>
              <xdr:cNvPr id="10743" name="Check Box 503" hidden="1">
                <a:extLst>
                  <a:ext uri="{63B3BB69-23CF-44E3-9099-C40C66FF867C}">
                    <a14:compatExt spid="_x0000_s10743"/>
                  </a:ext>
                  <a:ext uri="{FF2B5EF4-FFF2-40B4-BE49-F238E27FC236}">
                    <a16:creationId xmlns:a16="http://schemas.microsoft.com/office/drawing/2014/main" id="{00000000-0008-0000-0400-0000F7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44" name="Check Box 504" hidden="1">
                <a:extLst>
                  <a:ext uri="{63B3BB69-23CF-44E3-9099-C40C66FF867C}">
                    <a14:compatExt spid="_x0000_s10744"/>
                  </a:ext>
                  <a:ext uri="{FF2B5EF4-FFF2-40B4-BE49-F238E27FC236}">
                    <a16:creationId xmlns:a16="http://schemas.microsoft.com/office/drawing/2014/main" id="{00000000-0008-0000-0400-0000F8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13</xdr:row>
          <xdr:rowOff>147777</xdr:rowOff>
        </xdr:from>
        <xdr:to>
          <xdr:col>4</xdr:col>
          <xdr:colOff>2645469</xdr:colOff>
          <xdr:row>14</xdr:row>
          <xdr:rowOff>173507</xdr:rowOff>
        </xdr:to>
        <xdr:grpSp>
          <xdr:nvGrpSpPr>
            <xdr:cNvPr id="272" name="Group 271">
              <a:extLst>
                <a:ext uri="{FF2B5EF4-FFF2-40B4-BE49-F238E27FC236}">
                  <a16:creationId xmlns:a16="http://schemas.microsoft.com/office/drawing/2014/main" id="{00000000-0008-0000-0400-000010010000}"/>
                </a:ext>
              </a:extLst>
            </xdr:cNvPr>
            <xdr:cNvGrpSpPr/>
          </xdr:nvGrpSpPr>
          <xdr:grpSpPr>
            <a:xfrm>
              <a:off x="8341419" y="10298706"/>
              <a:ext cx="1066800" cy="910194"/>
              <a:chOff x="3057525" y="5286375"/>
              <a:chExt cx="1066800" cy="219075"/>
            </a:xfrm>
          </xdr:grpSpPr>
          <xdr:sp macro="" textlink="">
            <xdr:nvSpPr>
              <xdr:cNvPr id="10745" name="Check Box 505" hidden="1">
                <a:extLst>
                  <a:ext uri="{63B3BB69-23CF-44E3-9099-C40C66FF867C}">
                    <a14:compatExt spid="_x0000_s10745"/>
                  </a:ext>
                  <a:ext uri="{FF2B5EF4-FFF2-40B4-BE49-F238E27FC236}">
                    <a16:creationId xmlns:a16="http://schemas.microsoft.com/office/drawing/2014/main" id="{00000000-0008-0000-0400-0000F929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46" name="Check Box 506" hidden="1">
                <a:extLst>
                  <a:ext uri="{63B3BB69-23CF-44E3-9099-C40C66FF867C}">
                    <a14:compatExt spid="_x0000_s10746"/>
                  </a:ext>
                  <a:ext uri="{FF2B5EF4-FFF2-40B4-BE49-F238E27FC236}">
                    <a16:creationId xmlns:a16="http://schemas.microsoft.com/office/drawing/2014/main" id="{00000000-0008-0000-0400-0000FA29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12</xdr:row>
          <xdr:rowOff>139839</xdr:rowOff>
        </xdr:from>
        <xdr:to>
          <xdr:col>4</xdr:col>
          <xdr:colOff>2645469</xdr:colOff>
          <xdr:row>13</xdr:row>
          <xdr:rowOff>175094</xdr:rowOff>
        </xdr:to>
        <xdr:grpSp>
          <xdr:nvGrpSpPr>
            <xdr:cNvPr id="287" name="Group 286">
              <a:extLst>
                <a:ext uri="{FF2B5EF4-FFF2-40B4-BE49-F238E27FC236}">
                  <a16:creationId xmlns:a16="http://schemas.microsoft.com/office/drawing/2014/main" id="{00000000-0008-0000-0400-00001F010000}"/>
                </a:ext>
              </a:extLst>
            </xdr:cNvPr>
            <xdr:cNvGrpSpPr/>
          </xdr:nvGrpSpPr>
          <xdr:grpSpPr>
            <a:xfrm>
              <a:off x="8341419" y="8290518"/>
              <a:ext cx="1066800" cy="2035505"/>
              <a:chOff x="3057525" y="5286375"/>
              <a:chExt cx="1066800" cy="219075"/>
            </a:xfrm>
          </xdr:grpSpPr>
          <xdr:sp macro="" textlink="">
            <xdr:nvSpPr>
              <xdr:cNvPr id="10755" name="Check Box 515" hidden="1">
                <a:extLst>
                  <a:ext uri="{63B3BB69-23CF-44E3-9099-C40C66FF867C}">
                    <a14:compatExt spid="_x0000_s10755"/>
                  </a:ext>
                  <a:ext uri="{FF2B5EF4-FFF2-40B4-BE49-F238E27FC236}">
                    <a16:creationId xmlns:a16="http://schemas.microsoft.com/office/drawing/2014/main" id="{00000000-0008-0000-0400-000003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56" name="Check Box 516" hidden="1">
                <a:extLst>
                  <a:ext uri="{63B3BB69-23CF-44E3-9099-C40C66FF867C}">
                    <a14:compatExt spid="_x0000_s10756"/>
                  </a:ext>
                  <a:ext uri="{FF2B5EF4-FFF2-40B4-BE49-F238E27FC236}">
                    <a16:creationId xmlns:a16="http://schemas.microsoft.com/office/drawing/2014/main" id="{00000000-0008-0000-0400-000004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12</xdr:row>
          <xdr:rowOff>139839</xdr:rowOff>
        </xdr:from>
        <xdr:to>
          <xdr:col>4</xdr:col>
          <xdr:colOff>2645469</xdr:colOff>
          <xdr:row>13</xdr:row>
          <xdr:rowOff>175094</xdr:rowOff>
        </xdr:to>
        <xdr:grpSp>
          <xdr:nvGrpSpPr>
            <xdr:cNvPr id="290" name="Group 289">
              <a:extLst>
                <a:ext uri="{FF2B5EF4-FFF2-40B4-BE49-F238E27FC236}">
                  <a16:creationId xmlns:a16="http://schemas.microsoft.com/office/drawing/2014/main" id="{00000000-0008-0000-0400-000022010000}"/>
                </a:ext>
              </a:extLst>
            </xdr:cNvPr>
            <xdr:cNvGrpSpPr/>
          </xdr:nvGrpSpPr>
          <xdr:grpSpPr>
            <a:xfrm>
              <a:off x="8341419" y="8290518"/>
              <a:ext cx="1066800" cy="2035505"/>
              <a:chOff x="3057525" y="5286375"/>
              <a:chExt cx="1066800" cy="219075"/>
            </a:xfrm>
          </xdr:grpSpPr>
          <xdr:sp macro="" textlink="">
            <xdr:nvSpPr>
              <xdr:cNvPr id="10757" name="Check Box 517" hidden="1">
                <a:extLst>
                  <a:ext uri="{63B3BB69-23CF-44E3-9099-C40C66FF867C}">
                    <a14:compatExt spid="_x0000_s10757"/>
                  </a:ext>
                  <a:ext uri="{FF2B5EF4-FFF2-40B4-BE49-F238E27FC236}">
                    <a16:creationId xmlns:a16="http://schemas.microsoft.com/office/drawing/2014/main" id="{00000000-0008-0000-0400-000005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58" name="Check Box 518" hidden="1">
                <a:extLst>
                  <a:ext uri="{63B3BB69-23CF-44E3-9099-C40C66FF867C}">
                    <a14:compatExt spid="_x0000_s10758"/>
                  </a:ext>
                  <a:ext uri="{FF2B5EF4-FFF2-40B4-BE49-F238E27FC236}">
                    <a16:creationId xmlns:a16="http://schemas.microsoft.com/office/drawing/2014/main" id="{00000000-0008-0000-0400-000006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341313</xdr:colOff>
          <xdr:row>704</xdr:row>
          <xdr:rowOff>769144</xdr:rowOff>
        </xdr:from>
        <xdr:to>
          <xdr:col>4</xdr:col>
          <xdr:colOff>2196617</xdr:colOff>
          <xdr:row>704</xdr:row>
          <xdr:rowOff>1045369</xdr:rowOff>
        </xdr:to>
        <xdr:grpSp>
          <xdr:nvGrpSpPr>
            <xdr:cNvPr id="215" name="Group 214">
              <a:extLst>
                <a:ext uri="{FF2B5EF4-FFF2-40B4-BE49-F238E27FC236}">
                  <a16:creationId xmlns:a16="http://schemas.microsoft.com/office/drawing/2014/main" id="{00000000-0008-0000-0400-0000D7000000}"/>
                </a:ext>
              </a:extLst>
            </xdr:cNvPr>
            <xdr:cNvGrpSpPr/>
          </xdr:nvGrpSpPr>
          <xdr:grpSpPr>
            <a:xfrm>
              <a:off x="7104063" y="527583287"/>
              <a:ext cx="1855304" cy="276225"/>
              <a:chOff x="3048000" y="14817587"/>
              <a:chExt cx="1855304" cy="219075"/>
            </a:xfrm>
          </xdr:grpSpPr>
          <xdr:sp macro="" textlink="">
            <xdr:nvSpPr>
              <xdr:cNvPr id="10765" name="Check Box 525" hidden="1">
                <a:extLst>
                  <a:ext uri="{63B3BB69-23CF-44E3-9099-C40C66FF867C}">
                    <a14:compatExt spid="_x0000_s10765"/>
                  </a:ext>
                  <a:ext uri="{FF2B5EF4-FFF2-40B4-BE49-F238E27FC236}">
                    <a16:creationId xmlns:a16="http://schemas.microsoft.com/office/drawing/2014/main" id="{00000000-0008-0000-0400-00000D2A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66" name="Check Box 526" hidden="1">
                <a:extLst>
                  <a:ext uri="{63B3BB69-23CF-44E3-9099-C40C66FF867C}">
                    <a14:compatExt spid="_x0000_s10766"/>
                  </a:ext>
                  <a:ext uri="{FF2B5EF4-FFF2-40B4-BE49-F238E27FC236}">
                    <a16:creationId xmlns:a16="http://schemas.microsoft.com/office/drawing/2014/main" id="{00000000-0008-0000-0400-00000E2A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767" name="Check Box 527" hidden="1">
                <a:extLst>
                  <a:ext uri="{63B3BB69-23CF-44E3-9099-C40C66FF867C}">
                    <a14:compatExt spid="_x0000_s10767"/>
                  </a:ext>
                  <a:ext uri="{FF2B5EF4-FFF2-40B4-BE49-F238E27FC236}">
                    <a16:creationId xmlns:a16="http://schemas.microsoft.com/office/drawing/2014/main" id="{00000000-0008-0000-0400-00000F2A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342900</xdr:colOff>
          <xdr:row>7</xdr:row>
          <xdr:rowOff>809625</xdr:rowOff>
        </xdr:to>
        <xdr:sp macro="" textlink="">
          <xdr:nvSpPr>
            <xdr:cNvPr id="10768" name="Check Box 528" hidden="1">
              <a:extLst>
                <a:ext uri="{63B3BB69-23CF-44E3-9099-C40C66FF867C}">
                  <a14:compatExt spid="_x0000_s10768"/>
                </a:ext>
                <a:ext uri="{FF2B5EF4-FFF2-40B4-BE49-F238E27FC236}">
                  <a16:creationId xmlns:a16="http://schemas.microsoft.com/office/drawing/2014/main" id="{00000000-0008-0000-0400-0000102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619125</xdr:colOff>
          <xdr:row>7</xdr:row>
          <xdr:rowOff>2066925</xdr:rowOff>
        </xdr:to>
        <xdr:sp macro="" textlink="">
          <xdr:nvSpPr>
            <xdr:cNvPr id="10769" name="Check Box 529" hidden="1">
              <a:extLst>
                <a:ext uri="{63B3BB69-23CF-44E3-9099-C40C66FF867C}">
                  <a14:compatExt spid="_x0000_s10769"/>
                </a:ext>
                <a:ext uri="{FF2B5EF4-FFF2-40B4-BE49-F238E27FC236}">
                  <a16:creationId xmlns:a16="http://schemas.microsoft.com/office/drawing/2014/main" id="{00000000-0008-0000-0400-0000112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11</xdr:row>
          <xdr:rowOff>44258</xdr:rowOff>
        </xdr:from>
        <xdr:to>
          <xdr:col>3</xdr:col>
          <xdr:colOff>2002461</xdr:colOff>
          <xdr:row>12</xdr:row>
          <xdr:rowOff>56824</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4922554" y="4793151"/>
              <a:ext cx="1066800" cy="3414352"/>
              <a:chOff x="3057525" y="5286375"/>
              <a:chExt cx="1066800" cy="219075"/>
            </a:xfrm>
          </xdr:grpSpPr>
          <xdr:sp macro="" textlink="">
            <xdr:nvSpPr>
              <xdr:cNvPr id="10770" name="Check Box 530" hidden="1">
                <a:extLst>
                  <a:ext uri="{63B3BB69-23CF-44E3-9099-C40C66FF867C}">
                    <a14:compatExt spid="_x0000_s10770"/>
                  </a:ext>
                  <a:ext uri="{FF2B5EF4-FFF2-40B4-BE49-F238E27FC236}">
                    <a16:creationId xmlns:a16="http://schemas.microsoft.com/office/drawing/2014/main" id="{00000000-0008-0000-0400-000012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71" name="Check Box 531" hidden="1">
                <a:extLst>
                  <a:ext uri="{63B3BB69-23CF-44E3-9099-C40C66FF867C}">
                    <a14:compatExt spid="_x0000_s10771"/>
                  </a:ext>
                  <a:ext uri="{FF2B5EF4-FFF2-40B4-BE49-F238E27FC236}">
                    <a16:creationId xmlns:a16="http://schemas.microsoft.com/office/drawing/2014/main" id="{00000000-0008-0000-0400-000013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15</xdr:row>
          <xdr:rowOff>152540</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4922554" y="10269135"/>
              <a:ext cx="1066800" cy="3259226"/>
              <a:chOff x="3057525" y="5286375"/>
              <a:chExt cx="1066800" cy="219075"/>
            </a:xfrm>
          </xdr:grpSpPr>
          <xdr:sp macro="" textlink="">
            <xdr:nvSpPr>
              <xdr:cNvPr id="10772" name="Check Box 532" hidden="1">
                <a:extLst>
                  <a:ext uri="{63B3BB69-23CF-44E3-9099-C40C66FF867C}">
                    <a14:compatExt spid="_x0000_s10772"/>
                  </a:ext>
                  <a:ext uri="{FF2B5EF4-FFF2-40B4-BE49-F238E27FC236}">
                    <a16:creationId xmlns:a16="http://schemas.microsoft.com/office/drawing/2014/main" id="{00000000-0008-0000-0400-000014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73" name="Check Box 533" hidden="1">
                <a:extLst>
                  <a:ext uri="{63B3BB69-23CF-44E3-9099-C40C66FF867C}">
                    <a14:compatExt spid="_x0000_s10773"/>
                  </a:ext>
                  <a:ext uri="{FF2B5EF4-FFF2-40B4-BE49-F238E27FC236}">
                    <a16:creationId xmlns:a16="http://schemas.microsoft.com/office/drawing/2014/main" id="{00000000-0008-0000-0400-000015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15</xdr:row>
          <xdr:rowOff>152540</xdr:rowOff>
        </xdr:from>
        <xdr:to>
          <xdr:col>3</xdr:col>
          <xdr:colOff>2002461</xdr:colOff>
          <xdr:row>16</xdr:row>
          <xdr:rowOff>179857</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4922554" y="13528361"/>
              <a:ext cx="1066800" cy="789317"/>
              <a:chOff x="3057525" y="5286375"/>
              <a:chExt cx="1066800" cy="219075"/>
            </a:xfrm>
          </xdr:grpSpPr>
          <xdr:sp macro="" textlink="">
            <xdr:nvSpPr>
              <xdr:cNvPr id="10774" name="Check Box 534" hidden="1">
                <a:extLst>
                  <a:ext uri="{63B3BB69-23CF-44E3-9099-C40C66FF867C}">
                    <a14:compatExt spid="_x0000_s10774"/>
                  </a:ext>
                  <a:ext uri="{FF2B5EF4-FFF2-40B4-BE49-F238E27FC236}">
                    <a16:creationId xmlns:a16="http://schemas.microsoft.com/office/drawing/2014/main" id="{00000000-0008-0000-0400-000016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75" name="Check Box 535" hidden="1">
                <a:extLst>
                  <a:ext uri="{63B3BB69-23CF-44E3-9099-C40C66FF867C}">
                    <a14:compatExt spid="_x0000_s10775"/>
                  </a:ext>
                  <a:ext uri="{FF2B5EF4-FFF2-40B4-BE49-F238E27FC236}">
                    <a16:creationId xmlns:a16="http://schemas.microsoft.com/office/drawing/2014/main" id="{00000000-0008-0000-0400-000017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16</xdr:row>
          <xdr:rowOff>151282</xdr:rowOff>
        </xdr:from>
        <xdr:to>
          <xdr:col>3</xdr:col>
          <xdr:colOff>2002461</xdr:colOff>
          <xdr:row>17</xdr:row>
          <xdr:rowOff>209887</xdr:rowOff>
        </xdr:to>
        <xdr:grpSp>
          <xdr:nvGrpSpPr>
            <xdr:cNvPr id="5" name="Group 4">
              <a:extLst>
                <a:ext uri="{FF2B5EF4-FFF2-40B4-BE49-F238E27FC236}">
                  <a16:creationId xmlns:a16="http://schemas.microsoft.com/office/drawing/2014/main" id="{00000000-0008-0000-0400-000005000000}"/>
                </a:ext>
              </a:extLst>
            </xdr:cNvPr>
            <xdr:cNvGrpSpPr/>
          </xdr:nvGrpSpPr>
          <xdr:grpSpPr>
            <a:xfrm>
              <a:off x="4922554" y="14289103"/>
              <a:ext cx="1066800" cy="670927"/>
              <a:chOff x="3057525" y="5286375"/>
              <a:chExt cx="1066800" cy="219075"/>
            </a:xfrm>
          </xdr:grpSpPr>
          <xdr:sp macro="" textlink="">
            <xdr:nvSpPr>
              <xdr:cNvPr id="10776" name="Check Box 536" hidden="1">
                <a:extLst>
                  <a:ext uri="{63B3BB69-23CF-44E3-9099-C40C66FF867C}">
                    <a14:compatExt spid="_x0000_s10776"/>
                  </a:ext>
                  <a:ext uri="{FF2B5EF4-FFF2-40B4-BE49-F238E27FC236}">
                    <a16:creationId xmlns:a16="http://schemas.microsoft.com/office/drawing/2014/main" id="{00000000-0008-0000-0400-000018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77" name="Check Box 537" hidden="1">
                <a:extLst>
                  <a:ext uri="{63B3BB69-23CF-44E3-9099-C40C66FF867C}">
                    <a14:compatExt spid="_x0000_s10777"/>
                  </a:ext>
                  <a:ext uri="{FF2B5EF4-FFF2-40B4-BE49-F238E27FC236}">
                    <a16:creationId xmlns:a16="http://schemas.microsoft.com/office/drawing/2014/main" id="{00000000-0008-0000-0400-000019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17</xdr:row>
          <xdr:rowOff>181312</xdr:rowOff>
        </xdr:from>
        <xdr:to>
          <xdr:col>3</xdr:col>
          <xdr:colOff>2002461</xdr:colOff>
          <xdr:row>18</xdr:row>
          <xdr:rowOff>231184</xdr:rowOff>
        </xdr:to>
        <xdr:grpSp>
          <xdr:nvGrpSpPr>
            <xdr:cNvPr id="6" name="Group 5">
              <a:extLst>
                <a:ext uri="{FF2B5EF4-FFF2-40B4-BE49-F238E27FC236}">
                  <a16:creationId xmlns:a16="http://schemas.microsoft.com/office/drawing/2014/main" id="{00000000-0008-0000-0400-000006000000}"/>
                </a:ext>
              </a:extLst>
            </xdr:cNvPr>
            <xdr:cNvGrpSpPr/>
          </xdr:nvGrpSpPr>
          <xdr:grpSpPr>
            <a:xfrm>
              <a:off x="4922554" y="14931455"/>
              <a:ext cx="1066800" cy="703015"/>
              <a:chOff x="3057525" y="5286375"/>
              <a:chExt cx="1066800" cy="219075"/>
            </a:xfrm>
          </xdr:grpSpPr>
          <xdr:sp macro="" textlink="">
            <xdr:nvSpPr>
              <xdr:cNvPr id="10778" name="Check Box 538" hidden="1">
                <a:extLst>
                  <a:ext uri="{63B3BB69-23CF-44E3-9099-C40C66FF867C}">
                    <a14:compatExt spid="_x0000_s10778"/>
                  </a:ext>
                  <a:ext uri="{FF2B5EF4-FFF2-40B4-BE49-F238E27FC236}">
                    <a16:creationId xmlns:a16="http://schemas.microsoft.com/office/drawing/2014/main" id="{00000000-0008-0000-0400-00001A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79" name="Check Box 539" hidden="1">
                <a:extLst>
                  <a:ext uri="{63B3BB69-23CF-44E3-9099-C40C66FF867C}">
                    <a14:compatExt spid="_x0000_s10779"/>
                  </a:ext>
                  <a:ext uri="{FF2B5EF4-FFF2-40B4-BE49-F238E27FC236}">
                    <a16:creationId xmlns:a16="http://schemas.microsoft.com/office/drawing/2014/main" id="{00000000-0008-0000-0400-00001B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18</xdr:row>
          <xdr:rowOff>202609</xdr:rowOff>
        </xdr:from>
        <xdr:to>
          <xdr:col>3</xdr:col>
          <xdr:colOff>2002461</xdr:colOff>
          <xdr:row>19</xdr:row>
          <xdr:rowOff>244432</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4922554" y="15605895"/>
              <a:ext cx="1066800" cy="2150930"/>
              <a:chOff x="3057525" y="5286375"/>
              <a:chExt cx="1066800" cy="219075"/>
            </a:xfrm>
          </xdr:grpSpPr>
          <xdr:sp macro="" textlink="">
            <xdr:nvSpPr>
              <xdr:cNvPr id="10780" name="Check Box 540" hidden="1">
                <a:extLst>
                  <a:ext uri="{63B3BB69-23CF-44E3-9099-C40C66FF867C}">
                    <a14:compatExt spid="_x0000_s10780"/>
                  </a:ext>
                  <a:ext uri="{FF2B5EF4-FFF2-40B4-BE49-F238E27FC236}">
                    <a16:creationId xmlns:a16="http://schemas.microsoft.com/office/drawing/2014/main" id="{00000000-0008-0000-0400-00001C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81" name="Check Box 541" hidden="1">
                <a:extLst>
                  <a:ext uri="{63B3BB69-23CF-44E3-9099-C40C66FF867C}">
                    <a14:compatExt spid="_x0000_s10781"/>
                  </a:ext>
                  <a:ext uri="{FF2B5EF4-FFF2-40B4-BE49-F238E27FC236}">
                    <a16:creationId xmlns:a16="http://schemas.microsoft.com/office/drawing/2014/main" id="{00000000-0008-0000-0400-00001D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19</xdr:row>
          <xdr:rowOff>215857</xdr:rowOff>
        </xdr:from>
        <xdr:to>
          <xdr:col>3</xdr:col>
          <xdr:colOff>2002461</xdr:colOff>
          <xdr:row>20</xdr:row>
          <xdr:rowOff>268551</xdr:rowOff>
        </xdr:to>
        <xdr:grpSp>
          <xdr:nvGrpSpPr>
            <xdr:cNvPr id="8" name="Group 7">
              <a:extLst>
                <a:ext uri="{FF2B5EF4-FFF2-40B4-BE49-F238E27FC236}">
                  <a16:creationId xmlns:a16="http://schemas.microsoft.com/office/drawing/2014/main" id="{00000000-0008-0000-0400-000008000000}"/>
                </a:ext>
              </a:extLst>
            </xdr:cNvPr>
            <xdr:cNvGrpSpPr/>
          </xdr:nvGrpSpPr>
          <xdr:grpSpPr>
            <a:xfrm>
              <a:off x="4922554" y="17728250"/>
              <a:ext cx="1066800" cy="2216230"/>
              <a:chOff x="3057525" y="5286375"/>
              <a:chExt cx="1066800" cy="219075"/>
            </a:xfrm>
          </xdr:grpSpPr>
          <xdr:sp macro="" textlink="">
            <xdr:nvSpPr>
              <xdr:cNvPr id="10782" name="Check Box 542" hidden="1">
                <a:extLst>
                  <a:ext uri="{63B3BB69-23CF-44E3-9099-C40C66FF867C}">
                    <a14:compatExt spid="_x0000_s10782"/>
                  </a:ext>
                  <a:ext uri="{FF2B5EF4-FFF2-40B4-BE49-F238E27FC236}">
                    <a16:creationId xmlns:a16="http://schemas.microsoft.com/office/drawing/2014/main" id="{00000000-0008-0000-0400-00001E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83" name="Check Box 543" hidden="1">
                <a:extLst>
                  <a:ext uri="{63B3BB69-23CF-44E3-9099-C40C66FF867C}">
                    <a14:compatExt spid="_x0000_s10783"/>
                  </a:ext>
                  <a:ext uri="{FF2B5EF4-FFF2-40B4-BE49-F238E27FC236}">
                    <a16:creationId xmlns:a16="http://schemas.microsoft.com/office/drawing/2014/main" id="{00000000-0008-0000-0400-00001F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20</xdr:row>
          <xdr:rowOff>239976</xdr:rowOff>
        </xdr:from>
        <xdr:to>
          <xdr:col>3</xdr:col>
          <xdr:colOff>2002461</xdr:colOff>
          <xdr:row>21</xdr:row>
          <xdr:rowOff>293714</xdr:rowOff>
        </xdr:to>
        <xdr:grpSp>
          <xdr:nvGrpSpPr>
            <xdr:cNvPr id="9" name="Group 8">
              <a:extLst>
                <a:ext uri="{FF2B5EF4-FFF2-40B4-BE49-F238E27FC236}">
                  <a16:creationId xmlns:a16="http://schemas.microsoft.com/office/drawing/2014/main" id="{00000000-0008-0000-0400-000009000000}"/>
                </a:ext>
              </a:extLst>
            </xdr:cNvPr>
            <xdr:cNvGrpSpPr/>
          </xdr:nvGrpSpPr>
          <xdr:grpSpPr>
            <a:xfrm>
              <a:off x="4922554" y="19915905"/>
              <a:ext cx="1066800" cy="1278380"/>
              <a:chOff x="3057525" y="5286375"/>
              <a:chExt cx="1066800" cy="219075"/>
            </a:xfrm>
          </xdr:grpSpPr>
          <xdr:sp macro="" textlink="">
            <xdr:nvSpPr>
              <xdr:cNvPr id="10784" name="Check Box 544" hidden="1">
                <a:extLst>
                  <a:ext uri="{63B3BB69-23CF-44E3-9099-C40C66FF867C}">
                    <a14:compatExt spid="_x0000_s10784"/>
                  </a:ext>
                  <a:ext uri="{FF2B5EF4-FFF2-40B4-BE49-F238E27FC236}">
                    <a16:creationId xmlns:a16="http://schemas.microsoft.com/office/drawing/2014/main" id="{00000000-0008-0000-0400-000020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85" name="Check Box 545" hidden="1">
                <a:extLst>
                  <a:ext uri="{63B3BB69-23CF-44E3-9099-C40C66FF867C}">
                    <a14:compatExt spid="_x0000_s10785"/>
                  </a:ext>
                  <a:ext uri="{FF2B5EF4-FFF2-40B4-BE49-F238E27FC236}">
                    <a16:creationId xmlns:a16="http://schemas.microsoft.com/office/drawing/2014/main" id="{00000000-0008-0000-0400-000021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21</xdr:row>
          <xdr:rowOff>265139</xdr:rowOff>
        </xdr:from>
        <xdr:to>
          <xdr:col>3</xdr:col>
          <xdr:colOff>2002461</xdr:colOff>
          <xdr:row>21</xdr:row>
          <xdr:rowOff>427064</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4922554" y="21165710"/>
              <a:ext cx="1066800" cy="161925"/>
              <a:chOff x="3057525" y="5286375"/>
              <a:chExt cx="1066800" cy="219075"/>
            </a:xfrm>
          </xdr:grpSpPr>
          <xdr:sp macro="" textlink="">
            <xdr:nvSpPr>
              <xdr:cNvPr id="10786" name="Check Box 546" hidden="1">
                <a:extLst>
                  <a:ext uri="{63B3BB69-23CF-44E3-9099-C40C66FF867C}">
                    <a14:compatExt spid="_x0000_s10786"/>
                  </a:ext>
                  <a:ext uri="{FF2B5EF4-FFF2-40B4-BE49-F238E27FC236}">
                    <a16:creationId xmlns:a16="http://schemas.microsoft.com/office/drawing/2014/main" id="{00000000-0008-0000-0400-000022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87" name="Check Box 547" hidden="1">
                <a:extLst>
                  <a:ext uri="{63B3BB69-23CF-44E3-9099-C40C66FF867C}">
                    <a14:compatExt spid="_x0000_s10787"/>
                  </a:ext>
                  <a:ext uri="{FF2B5EF4-FFF2-40B4-BE49-F238E27FC236}">
                    <a16:creationId xmlns:a16="http://schemas.microsoft.com/office/drawing/2014/main" id="{00000000-0008-0000-0400-000023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22</xdr:row>
          <xdr:rowOff>314144</xdr:rowOff>
        </xdr:from>
        <xdr:to>
          <xdr:col>3</xdr:col>
          <xdr:colOff>2002461</xdr:colOff>
          <xdr:row>24</xdr:row>
          <xdr:rowOff>110831</xdr:rowOff>
        </xdr:to>
        <xdr:grpSp>
          <xdr:nvGrpSpPr>
            <xdr:cNvPr id="11" name="Group 10">
              <a:extLst>
                <a:ext uri="{FF2B5EF4-FFF2-40B4-BE49-F238E27FC236}">
                  <a16:creationId xmlns:a16="http://schemas.microsoft.com/office/drawing/2014/main" id="{00000000-0008-0000-0400-00000B000000}"/>
                </a:ext>
              </a:extLst>
            </xdr:cNvPr>
            <xdr:cNvGrpSpPr/>
          </xdr:nvGrpSpPr>
          <xdr:grpSpPr>
            <a:xfrm>
              <a:off x="4922554" y="23214965"/>
              <a:ext cx="1066800" cy="2232366"/>
              <a:chOff x="3057525" y="5286375"/>
              <a:chExt cx="1066800" cy="219075"/>
            </a:xfrm>
          </xdr:grpSpPr>
          <xdr:sp macro="" textlink="">
            <xdr:nvSpPr>
              <xdr:cNvPr id="10788" name="Check Box 548" hidden="1">
                <a:extLst>
                  <a:ext uri="{63B3BB69-23CF-44E3-9099-C40C66FF867C}">
                    <a14:compatExt spid="_x0000_s10788"/>
                  </a:ext>
                  <a:ext uri="{FF2B5EF4-FFF2-40B4-BE49-F238E27FC236}">
                    <a16:creationId xmlns:a16="http://schemas.microsoft.com/office/drawing/2014/main" id="{00000000-0008-0000-0400-000024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89" name="Check Box 549" hidden="1">
                <a:extLst>
                  <a:ext uri="{63B3BB69-23CF-44E3-9099-C40C66FF867C}">
                    <a14:compatExt spid="_x0000_s10789"/>
                  </a:ext>
                  <a:ext uri="{FF2B5EF4-FFF2-40B4-BE49-F238E27FC236}">
                    <a16:creationId xmlns:a16="http://schemas.microsoft.com/office/drawing/2014/main" id="{00000000-0008-0000-0400-000025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23</xdr:row>
          <xdr:rowOff>75112</xdr:rowOff>
        </xdr:from>
        <xdr:to>
          <xdr:col>3</xdr:col>
          <xdr:colOff>2002461</xdr:colOff>
          <xdr:row>23</xdr:row>
          <xdr:rowOff>374222</xdr:rowOff>
        </xdr:to>
        <xdr:grpSp>
          <xdr:nvGrpSpPr>
            <xdr:cNvPr id="12" name="Group 11">
              <a:extLst>
                <a:ext uri="{FF2B5EF4-FFF2-40B4-BE49-F238E27FC236}">
                  <a16:creationId xmlns:a16="http://schemas.microsoft.com/office/drawing/2014/main" id="{00000000-0008-0000-0400-00000C000000}"/>
                </a:ext>
              </a:extLst>
            </xdr:cNvPr>
            <xdr:cNvGrpSpPr/>
          </xdr:nvGrpSpPr>
          <xdr:grpSpPr>
            <a:xfrm>
              <a:off x="4922554" y="24513541"/>
              <a:ext cx="1066800" cy="299110"/>
              <a:chOff x="3057525" y="5286375"/>
              <a:chExt cx="1066800" cy="219075"/>
            </a:xfrm>
          </xdr:grpSpPr>
          <xdr:sp macro="" textlink="">
            <xdr:nvSpPr>
              <xdr:cNvPr id="10790" name="Check Box 550" hidden="1">
                <a:extLst>
                  <a:ext uri="{63B3BB69-23CF-44E3-9099-C40C66FF867C}">
                    <a14:compatExt spid="_x0000_s10790"/>
                  </a:ext>
                  <a:ext uri="{FF2B5EF4-FFF2-40B4-BE49-F238E27FC236}">
                    <a16:creationId xmlns:a16="http://schemas.microsoft.com/office/drawing/2014/main" id="{00000000-0008-0000-0400-000026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91" name="Check Box 551" hidden="1">
                <a:extLst>
                  <a:ext uri="{63B3BB69-23CF-44E3-9099-C40C66FF867C}">
                    <a14:compatExt spid="_x0000_s10791"/>
                  </a:ext>
                  <a:ext uri="{FF2B5EF4-FFF2-40B4-BE49-F238E27FC236}">
                    <a16:creationId xmlns:a16="http://schemas.microsoft.com/office/drawing/2014/main" id="{00000000-0008-0000-0400-000027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24</xdr:row>
          <xdr:rowOff>352791</xdr:rowOff>
        </xdr:from>
        <xdr:to>
          <xdr:col>3</xdr:col>
          <xdr:colOff>2002461</xdr:colOff>
          <xdr:row>27</xdr:row>
          <xdr:rowOff>82025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4922554" y="25689291"/>
              <a:ext cx="1066800" cy="1538984"/>
              <a:chOff x="3057525" y="5286375"/>
              <a:chExt cx="1066800" cy="219075"/>
            </a:xfrm>
          </xdr:grpSpPr>
          <xdr:sp macro="" textlink="">
            <xdr:nvSpPr>
              <xdr:cNvPr id="10792" name="Check Box 552" hidden="1">
                <a:extLst>
                  <a:ext uri="{63B3BB69-23CF-44E3-9099-C40C66FF867C}">
                    <a14:compatExt spid="_x0000_s10792"/>
                  </a:ext>
                  <a:ext uri="{FF2B5EF4-FFF2-40B4-BE49-F238E27FC236}">
                    <a16:creationId xmlns:a16="http://schemas.microsoft.com/office/drawing/2014/main" id="{00000000-0008-0000-0400-000028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93" name="Check Box 553" hidden="1">
                <a:extLst>
                  <a:ext uri="{63B3BB69-23CF-44E3-9099-C40C66FF867C}">
                    <a14:compatExt spid="_x0000_s10793"/>
                  </a:ext>
                  <a:ext uri="{FF2B5EF4-FFF2-40B4-BE49-F238E27FC236}">
                    <a16:creationId xmlns:a16="http://schemas.microsoft.com/office/drawing/2014/main" id="{00000000-0008-0000-0400-000029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24</xdr:row>
          <xdr:rowOff>352791</xdr:rowOff>
        </xdr:from>
        <xdr:to>
          <xdr:col>4</xdr:col>
          <xdr:colOff>2645469</xdr:colOff>
          <xdr:row>27</xdr:row>
          <xdr:rowOff>82025</xdr:rowOff>
        </xdr:to>
        <xdr:grpSp>
          <xdr:nvGrpSpPr>
            <xdr:cNvPr id="14" name="Group 13">
              <a:extLst>
                <a:ext uri="{FF2B5EF4-FFF2-40B4-BE49-F238E27FC236}">
                  <a16:creationId xmlns:a16="http://schemas.microsoft.com/office/drawing/2014/main" id="{00000000-0008-0000-0400-00000E000000}"/>
                </a:ext>
              </a:extLst>
            </xdr:cNvPr>
            <xdr:cNvGrpSpPr/>
          </xdr:nvGrpSpPr>
          <xdr:grpSpPr>
            <a:xfrm>
              <a:off x="8341419" y="25689291"/>
              <a:ext cx="1066800" cy="1538984"/>
              <a:chOff x="3057525" y="5286375"/>
              <a:chExt cx="1066800" cy="219075"/>
            </a:xfrm>
          </xdr:grpSpPr>
          <xdr:sp macro="" textlink="">
            <xdr:nvSpPr>
              <xdr:cNvPr id="10794" name="Check Box 554" hidden="1">
                <a:extLst>
                  <a:ext uri="{63B3BB69-23CF-44E3-9099-C40C66FF867C}">
                    <a14:compatExt spid="_x0000_s10794"/>
                  </a:ext>
                  <a:ext uri="{FF2B5EF4-FFF2-40B4-BE49-F238E27FC236}">
                    <a16:creationId xmlns:a16="http://schemas.microsoft.com/office/drawing/2014/main" id="{00000000-0008-0000-0400-00002A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95" name="Check Box 555" hidden="1">
                <a:extLst>
                  <a:ext uri="{63B3BB69-23CF-44E3-9099-C40C66FF867C}">
                    <a14:compatExt spid="_x0000_s10795"/>
                  </a:ext>
                  <a:ext uri="{FF2B5EF4-FFF2-40B4-BE49-F238E27FC236}">
                    <a16:creationId xmlns:a16="http://schemas.microsoft.com/office/drawing/2014/main" id="{00000000-0008-0000-0400-00002B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23</xdr:row>
          <xdr:rowOff>75112</xdr:rowOff>
        </xdr:from>
        <xdr:to>
          <xdr:col>4</xdr:col>
          <xdr:colOff>2645469</xdr:colOff>
          <xdr:row>23</xdr:row>
          <xdr:rowOff>374222</xdr:rowOff>
        </xdr:to>
        <xdr:grpSp>
          <xdr:nvGrpSpPr>
            <xdr:cNvPr id="15" name="Group 14">
              <a:extLst>
                <a:ext uri="{FF2B5EF4-FFF2-40B4-BE49-F238E27FC236}">
                  <a16:creationId xmlns:a16="http://schemas.microsoft.com/office/drawing/2014/main" id="{00000000-0008-0000-0400-00000F000000}"/>
                </a:ext>
              </a:extLst>
            </xdr:cNvPr>
            <xdr:cNvGrpSpPr/>
          </xdr:nvGrpSpPr>
          <xdr:grpSpPr>
            <a:xfrm>
              <a:off x="8341419" y="24513541"/>
              <a:ext cx="1066800" cy="299110"/>
              <a:chOff x="3057525" y="5286375"/>
              <a:chExt cx="1066800" cy="219075"/>
            </a:xfrm>
          </xdr:grpSpPr>
          <xdr:sp macro="" textlink="">
            <xdr:nvSpPr>
              <xdr:cNvPr id="10796" name="Check Box 556" hidden="1">
                <a:extLst>
                  <a:ext uri="{63B3BB69-23CF-44E3-9099-C40C66FF867C}">
                    <a14:compatExt spid="_x0000_s10796"/>
                  </a:ext>
                  <a:ext uri="{FF2B5EF4-FFF2-40B4-BE49-F238E27FC236}">
                    <a16:creationId xmlns:a16="http://schemas.microsoft.com/office/drawing/2014/main" id="{00000000-0008-0000-0400-00002C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97" name="Check Box 557" hidden="1">
                <a:extLst>
                  <a:ext uri="{63B3BB69-23CF-44E3-9099-C40C66FF867C}">
                    <a14:compatExt spid="_x0000_s10797"/>
                  </a:ext>
                  <a:ext uri="{FF2B5EF4-FFF2-40B4-BE49-F238E27FC236}">
                    <a16:creationId xmlns:a16="http://schemas.microsoft.com/office/drawing/2014/main" id="{00000000-0008-0000-0400-00002D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22</xdr:row>
          <xdr:rowOff>314144</xdr:rowOff>
        </xdr:from>
        <xdr:to>
          <xdr:col>4</xdr:col>
          <xdr:colOff>2645469</xdr:colOff>
          <xdr:row>24</xdr:row>
          <xdr:rowOff>110831</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8341419" y="23214965"/>
              <a:ext cx="1066800" cy="2232366"/>
              <a:chOff x="3057525" y="5286375"/>
              <a:chExt cx="1066800" cy="219075"/>
            </a:xfrm>
          </xdr:grpSpPr>
          <xdr:sp macro="" textlink="">
            <xdr:nvSpPr>
              <xdr:cNvPr id="10798" name="Check Box 558" hidden="1">
                <a:extLst>
                  <a:ext uri="{63B3BB69-23CF-44E3-9099-C40C66FF867C}">
                    <a14:compatExt spid="_x0000_s10798"/>
                  </a:ext>
                  <a:ext uri="{FF2B5EF4-FFF2-40B4-BE49-F238E27FC236}">
                    <a16:creationId xmlns:a16="http://schemas.microsoft.com/office/drawing/2014/main" id="{00000000-0008-0000-0400-00002E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799" name="Check Box 559" hidden="1">
                <a:extLst>
                  <a:ext uri="{63B3BB69-23CF-44E3-9099-C40C66FF867C}">
                    <a14:compatExt spid="_x0000_s10799"/>
                  </a:ext>
                  <a:ext uri="{FF2B5EF4-FFF2-40B4-BE49-F238E27FC236}">
                    <a16:creationId xmlns:a16="http://schemas.microsoft.com/office/drawing/2014/main" id="{00000000-0008-0000-0400-00002F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21</xdr:row>
          <xdr:rowOff>265139</xdr:rowOff>
        </xdr:from>
        <xdr:to>
          <xdr:col>4</xdr:col>
          <xdr:colOff>2645469</xdr:colOff>
          <xdr:row>21</xdr:row>
          <xdr:rowOff>427064</xdr:rowOff>
        </xdr:to>
        <xdr:grpSp>
          <xdr:nvGrpSpPr>
            <xdr:cNvPr id="17" name="Group 16">
              <a:extLst>
                <a:ext uri="{FF2B5EF4-FFF2-40B4-BE49-F238E27FC236}">
                  <a16:creationId xmlns:a16="http://schemas.microsoft.com/office/drawing/2014/main" id="{00000000-0008-0000-0400-000011000000}"/>
                </a:ext>
              </a:extLst>
            </xdr:cNvPr>
            <xdr:cNvGrpSpPr/>
          </xdr:nvGrpSpPr>
          <xdr:grpSpPr>
            <a:xfrm>
              <a:off x="8341419" y="21165710"/>
              <a:ext cx="1066800" cy="161925"/>
              <a:chOff x="3057525" y="5286375"/>
              <a:chExt cx="1066800" cy="219075"/>
            </a:xfrm>
          </xdr:grpSpPr>
          <xdr:sp macro="" textlink="">
            <xdr:nvSpPr>
              <xdr:cNvPr id="10800" name="Check Box 560" hidden="1">
                <a:extLst>
                  <a:ext uri="{63B3BB69-23CF-44E3-9099-C40C66FF867C}">
                    <a14:compatExt spid="_x0000_s10800"/>
                  </a:ext>
                  <a:ext uri="{FF2B5EF4-FFF2-40B4-BE49-F238E27FC236}">
                    <a16:creationId xmlns:a16="http://schemas.microsoft.com/office/drawing/2014/main" id="{00000000-0008-0000-0400-000030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01" name="Check Box 561" hidden="1">
                <a:extLst>
                  <a:ext uri="{63B3BB69-23CF-44E3-9099-C40C66FF867C}">
                    <a14:compatExt spid="_x0000_s10801"/>
                  </a:ext>
                  <a:ext uri="{FF2B5EF4-FFF2-40B4-BE49-F238E27FC236}">
                    <a16:creationId xmlns:a16="http://schemas.microsoft.com/office/drawing/2014/main" id="{00000000-0008-0000-0400-000031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20</xdr:row>
          <xdr:rowOff>239976</xdr:rowOff>
        </xdr:from>
        <xdr:to>
          <xdr:col>4</xdr:col>
          <xdr:colOff>2645469</xdr:colOff>
          <xdr:row>21</xdr:row>
          <xdr:rowOff>293714</xdr:rowOff>
        </xdr:to>
        <xdr:grpSp>
          <xdr:nvGrpSpPr>
            <xdr:cNvPr id="18" name="Group 17">
              <a:extLst>
                <a:ext uri="{FF2B5EF4-FFF2-40B4-BE49-F238E27FC236}">
                  <a16:creationId xmlns:a16="http://schemas.microsoft.com/office/drawing/2014/main" id="{00000000-0008-0000-0400-000012000000}"/>
                </a:ext>
              </a:extLst>
            </xdr:cNvPr>
            <xdr:cNvGrpSpPr/>
          </xdr:nvGrpSpPr>
          <xdr:grpSpPr>
            <a:xfrm>
              <a:off x="8341419" y="19915905"/>
              <a:ext cx="1066800" cy="1278380"/>
              <a:chOff x="3057525" y="5286375"/>
              <a:chExt cx="1066800" cy="219075"/>
            </a:xfrm>
          </xdr:grpSpPr>
          <xdr:sp macro="" textlink="">
            <xdr:nvSpPr>
              <xdr:cNvPr id="10802" name="Check Box 562" hidden="1">
                <a:extLst>
                  <a:ext uri="{63B3BB69-23CF-44E3-9099-C40C66FF867C}">
                    <a14:compatExt spid="_x0000_s10802"/>
                  </a:ext>
                  <a:ext uri="{FF2B5EF4-FFF2-40B4-BE49-F238E27FC236}">
                    <a16:creationId xmlns:a16="http://schemas.microsoft.com/office/drawing/2014/main" id="{00000000-0008-0000-0400-000032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03" name="Check Box 563" hidden="1">
                <a:extLst>
                  <a:ext uri="{63B3BB69-23CF-44E3-9099-C40C66FF867C}">
                    <a14:compatExt spid="_x0000_s10803"/>
                  </a:ext>
                  <a:ext uri="{FF2B5EF4-FFF2-40B4-BE49-F238E27FC236}">
                    <a16:creationId xmlns:a16="http://schemas.microsoft.com/office/drawing/2014/main" id="{00000000-0008-0000-0400-000033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19</xdr:row>
          <xdr:rowOff>215857</xdr:rowOff>
        </xdr:from>
        <xdr:to>
          <xdr:col>4</xdr:col>
          <xdr:colOff>2645469</xdr:colOff>
          <xdr:row>20</xdr:row>
          <xdr:rowOff>268551</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8341419" y="17728250"/>
              <a:ext cx="1066800" cy="2216230"/>
              <a:chOff x="3057525" y="5286375"/>
              <a:chExt cx="1066800" cy="219075"/>
            </a:xfrm>
          </xdr:grpSpPr>
          <xdr:sp macro="" textlink="">
            <xdr:nvSpPr>
              <xdr:cNvPr id="10804" name="Check Box 564" hidden="1">
                <a:extLst>
                  <a:ext uri="{63B3BB69-23CF-44E3-9099-C40C66FF867C}">
                    <a14:compatExt spid="_x0000_s10804"/>
                  </a:ext>
                  <a:ext uri="{FF2B5EF4-FFF2-40B4-BE49-F238E27FC236}">
                    <a16:creationId xmlns:a16="http://schemas.microsoft.com/office/drawing/2014/main" id="{00000000-0008-0000-0400-000034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05" name="Check Box 565" hidden="1">
                <a:extLst>
                  <a:ext uri="{63B3BB69-23CF-44E3-9099-C40C66FF867C}">
                    <a14:compatExt spid="_x0000_s10805"/>
                  </a:ext>
                  <a:ext uri="{FF2B5EF4-FFF2-40B4-BE49-F238E27FC236}">
                    <a16:creationId xmlns:a16="http://schemas.microsoft.com/office/drawing/2014/main" id="{00000000-0008-0000-0400-000035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18</xdr:row>
          <xdr:rowOff>202609</xdr:rowOff>
        </xdr:from>
        <xdr:to>
          <xdr:col>4</xdr:col>
          <xdr:colOff>2645469</xdr:colOff>
          <xdr:row>19</xdr:row>
          <xdr:rowOff>244432</xdr:rowOff>
        </xdr:to>
        <xdr:grpSp>
          <xdr:nvGrpSpPr>
            <xdr:cNvPr id="20" name="Group 19">
              <a:extLst>
                <a:ext uri="{FF2B5EF4-FFF2-40B4-BE49-F238E27FC236}">
                  <a16:creationId xmlns:a16="http://schemas.microsoft.com/office/drawing/2014/main" id="{00000000-0008-0000-0400-000014000000}"/>
                </a:ext>
              </a:extLst>
            </xdr:cNvPr>
            <xdr:cNvGrpSpPr/>
          </xdr:nvGrpSpPr>
          <xdr:grpSpPr>
            <a:xfrm>
              <a:off x="8341419" y="15605895"/>
              <a:ext cx="1066800" cy="2150930"/>
              <a:chOff x="3057525" y="5286375"/>
              <a:chExt cx="1066800" cy="219075"/>
            </a:xfrm>
          </xdr:grpSpPr>
          <xdr:sp macro="" textlink="">
            <xdr:nvSpPr>
              <xdr:cNvPr id="10806" name="Check Box 566" hidden="1">
                <a:extLst>
                  <a:ext uri="{63B3BB69-23CF-44E3-9099-C40C66FF867C}">
                    <a14:compatExt spid="_x0000_s10806"/>
                  </a:ext>
                  <a:ext uri="{FF2B5EF4-FFF2-40B4-BE49-F238E27FC236}">
                    <a16:creationId xmlns:a16="http://schemas.microsoft.com/office/drawing/2014/main" id="{00000000-0008-0000-0400-000036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07" name="Check Box 567" hidden="1">
                <a:extLst>
                  <a:ext uri="{63B3BB69-23CF-44E3-9099-C40C66FF867C}">
                    <a14:compatExt spid="_x0000_s10807"/>
                  </a:ext>
                  <a:ext uri="{FF2B5EF4-FFF2-40B4-BE49-F238E27FC236}">
                    <a16:creationId xmlns:a16="http://schemas.microsoft.com/office/drawing/2014/main" id="{00000000-0008-0000-0400-000037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17</xdr:row>
          <xdr:rowOff>181312</xdr:rowOff>
        </xdr:from>
        <xdr:to>
          <xdr:col>4</xdr:col>
          <xdr:colOff>2645469</xdr:colOff>
          <xdr:row>18</xdr:row>
          <xdr:rowOff>231184</xdr:rowOff>
        </xdr:to>
        <xdr:grpSp>
          <xdr:nvGrpSpPr>
            <xdr:cNvPr id="21" name="Group 20">
              <a:extLst>
                <a:ext uri="{FF2B5EF4-FFF2-40B4-BE49-F238E27FC236}">
                  <a16:creationId xmlns:a16="http://schemas.microsoft.com/office/drawing/2014/main" id="{00000000-0008-0000-0400-000015000000}"/>
                </a:ext>
              </a:extLst>
            </xdr:cNvPr>
            <xdr:cNvGrpSpPr/>
          </xdr:nvGrpSpPr>
          <xdr:grpSpPr>
            <a:xfrm>
              <a:off x="8341419" y="14931455"/>
              <a:ext cx="1066800" cy="703015"/>
              <a:chOff x="3057525" y="5286375"/>
              <a:chExt cx="1066800" cy="219075"/>
            </a:xfrm>
          </xdr:grpSpPr>
          <xdr:sp macro="" textlink="">
            <xdr:nvSpPr>
              <xdr:cNvPr id="10808" name="Check Box 568" hidden="1">
                <a:extLst>
                  <a:ext uri="{63B3BB69-23CF-44E3-9099-C40C66FF867C}">
                    <a14:compatExt spid="_x0000_s10808"/>
                  </a:ext>
                  <a:ext uri="{FF2B5EF4-FFF2-40B4-BE49-F238E27FC236}">
                    <a16:creationId xmlns:a16="http://schemas.microsoft.com/office/drawing/2014/main" id="{00000000-0008-0000-0400-000038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09" name="Check Box 569" hidden="1">
                <a:extLst>
                  <a:ext uri="{63B3BB69-23CF-44E3-9099-C40C66FF867C}">
                    <a14:compatExt spid="_x0000_s10809"/>
                  </a:ext>
                  <a:ext uri="{FF2B5EF4-FFF2-40B4-BE49-F238E27FC236}">
                    <a16:creationId xmlns:a16="http://schemas.microsoft.com/office/drawing/2014/main" id="{00000000-0008-0000-0400-000039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16</xdr:row>
          <xdr:rowOff>151282</xdr:rowOff>
        </xdr:from>
        <xdr:to>
          <xdr:col>4</xdr:col>
          <xdr:colOff>2645469</xdr:colOff>
          <xdr:row>17</xdr:row>
          <xdr:rowOff>209887</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8341419" y="14289103"/>
              <a:ext cx="1066800" cy="670927"/>
              <a:chOff x="3057525" y="5286375"/>
              <a:chExt cx="1066800" cy="219075"/>
            </a:xfrm>
          </xdr:grpSpPr>
          <xdr:sp macro="" textlink="">
            <xdr:nvSpPr>
              <xdr:cNvPr id="10810" name="Check Box 570" hidden="1">
                <a:extLst>
                  <a:ext uri="{63B3BB69-23CF-44E3-9099-C40C66FF867C}">
                    <a14:compatExt spid="_x0000_s10810"/>
                  </a:ext>
                  <a:ext uri="{FF2B5EF4-FFF2-40B4-BE49-F238E27FC236}">
                    <a16:creationId xmlns:a16="http://schemas.microsoft.com/office/drawing/2014/main" id="{00000000-0008-0000-0400-00003A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11" name="Check Box 571" hidden="1">
                <a:extLst>
                  <a:ext uri="{63B3BB69-23CF-44E3-9099-C40C66FF867C}">
                    <a14:compatExt spid="_x0000_s10811"/>
                  </a:ext>
                  <a:ext uri="{FF2B5EF4-FFF2-40B4-BE49-F238E27FC236}">
                    <a16:creationId xmlns:a16="http://schemas.microsoft.com/office/drawing/2014/main" id="{00000000-0008-0000-0400-00003B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15</xdr:row>
          <xdr:rowOff>152540</xdr:rowOff>
        </xdr:from>
        <xdr:to>
          <xdr:col>4</xdr:col>
          <xdr:colOff>2645469</xdr:colOff>
          <xdr:row>16</xdr:row>
          <xdr:rowOff>179857</xdr:rowOff>
        </xdr:to>
        <xdr:grpSp>
          <xdr:nvGrpSpPr>
            <xdr:cNvPr id="23" name="Group 22">
              <a:extLst>
                <a:ext uri="{FF2B5EF4-FFF2-40B4-BE49-F238E27FC236}">
                  <a16:creationId xmlns:a16="http://schemas.microsoft.com/office/drawing/2014/main" id="{00000000-0008-0000-0400-000017000000}"/>
                </a:ext>
              </a:extLst>
            </xdr:cNvPr>
            <xdr:cNvGrpSpPr/>
          </xdr:nvGrpSpPr>
          <xdr:grpSpPr>
            <a:xfrm>
              <a:off x="8341419" y="13528361"/>
              <a:ext cx="1066800" cy="789317"/>
              <a:chOff x="3057525" y="5286375"/>
              <a:chExt cx="1066800" cy="219075"/>
            </a:xfrm>
          </xdr:grpSpPr>
          <xdr:sp macro="" textlink="">
            <xdr:nvSpPr>
              <xdr:cNvPr id="10812" name="Check Box 572" hidden="1">
                <a:extLst>
                  <a:ext uri="{63B3BB69-23CF-44E3-9099-C40C66FF867C}">
                    <a14:compatExt spid="_x0000_s10812"/>
                  </a:ext>
                  <a:ext uri="{FF2B5EF4-FFF2-40B4-BE49-F238E27FC236}">
                    <a16:creationId xmlns:a16="http://schemas.microsoft.com/office/drawing/2014/main" id="{00000000-0008-0000-0400-00003C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13" name="Check Box 573" hidden="1">
                <a:extLst>
                  <a:ext uri="{63B3BB69-23CF-44E3-9099-C40C66FF867C}">
                    <a14:compatExt spid="_x0000_s10813"/>
                  </a:ext>
                  <a:ext uri="{FF2B5EF4-FFF2-40B4-BE49-F238E27FC236}">
                    <a16:creationId xmlns:a16="http://schemas.microsoft.com/office/drawing/2014/main" id="{00000000-0008-0000-0400-00003D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10</xdr:row>
          <xdr:rowOff>26136</xdr:rowOff>
        </xdr:from>
        <xdr:to>
          <xdr:col>3</xdr:col>
          <xdr:colOff>2002461</xdr:colOff>
          <xdr:row>11</xdr:row>
          <xdr:rowOff>72833</xdr:rowOff>
        </xdr:to>
        <xdr:grpSp>
          <xdr:nvGrpSpPr>
            <xdr:cNvPr id="24" name="Group 23">
              <a:extLst>
                <a:ext uri="{FF2B5EF4-FFF2-40B4-BE49-F238E27FC236}">
                  <a16:creationId xmlns:a16="http://schemas.microsoft.com/office/drawing/2014/main" id="{00000000-0008-0000-0400-000018000000}"/>
                </a:ext>
              </a:extLst>
            </xdr:cNvPr>
            <xdr:cNvGrpSpPr/>
          </xdr:nvGrpSpPr>
          <xdr:grpSpPr>
            <a:xfrm>
              <a:off x="4922554" y="4121886"/>
              <a:ext cx="1066800" cy="699840"/>
              <a:chOff x="3057525" y="5286375"/>
              <a:chExt cx="1066800" cy="219075"/>
            </a:xfrm>
          </xdr:grpSpPr>
          <xdr:sp macro="" textlink="">
            <xdr:nvSpPr>
              <xdr:cNvPr id="10814" name="Check Box 574" hidden="1">
                <a:extLst>
                  <a:ext uri="{63B3BB69-23CF-44E3-9099-C40C66FF867C}">
                    <a14:compatExt spid="_x0000_s10814"/>
                  </a:ext>
                  <a:ext uri="{FF2B5EF4-FFF2-40B4-BE49-F238E27FC236}">
                    <a16:creationId xmlns:a16="http://schemas.microsoft.com/office/drawing/2014/main" id="{00000000-0008-0000-0400-00003E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15" name="Check Box 575" hidden="1">
                <a:extLst>
                  <a:ext uri="{63B3BB69-23CF-44E3-9099-C40C66FF867C}">
                    <a14:compatExt spid="_x0000_s10815"/>
                  </a:ext>
                  <a:ext uri="{FF2B5EF4-FFF2-40B4-BE49-F238E27FC236}">
                    <a16:creationId xmlns:a16="http://schemas.microsoft.com/office/drawing/2014/main" id="{00000000-0008-0000-0400-00003F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180975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986893" y="39419893"/>
          <a:ext cx="1855304" cy="180975"/>
          <a:chOff x="3048000" y="14817587"/>
          <a:chExt cx="1855304" cy="219075"/>
        </a:xfrm>
      </xdr:grpSpPr>
      <xdr:sp macro="" textlink="">
        <xdr:nvSpPr>
          <xdr:cNvPr id="26"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1A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7"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1B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8"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1C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1578669</xdr:colOff>
          <xdr:row>36</xdr:row>
          <xdr:rowOff>96299</xdr:rowOff>
        </xdr:from>
        <xdr:to>
          <xdr:col>4</xdr:col>
          <xdr:colOff>2645469</xdr:colOff>
          <xdr:row>37</xdr:row>
          <xdr:rowOff>10244</xdr:rowOff>
        </xdr:to>
        <xdr:grpSp>
          <xdr:nvGrpSpPr>
            <xdr:cNvPr id="29" name="Group 28">
              <a:extLst>
                <a:ext uri="{FF2B5EF4-FFF2-40B4-BE49-F238E27FC236}">
                  <a16:creationId xmlns:a16="http://schemas.microsoft.com/office/drawing/2014/main" id="{00000000-0008-0000-0400-00001D000000}"/>
                </a:ext>
              </a:extLst>
            </xdr:cNvPr>
            <xdr:cNvGrpSpPr/>
          </xdr:nvGrpSpPr>
          <xdr:grpSpPr>
            <a:xfrm>
              <a:off x="8341419" y="30086442"/>
              <a:ext cx="1066800" cy="417409"/>
              <a:chOff x="3057525" y="5286375"/>
              <a:chExt cx="1066800" cy="219075"/>
            </a:xfrm>
          </xdr:grpSpPr>
          <xdr:sp macro="" textlink="">
            <xdr:nvSpPr>
              <xdr:cNvPr id="10816" name="Check Box 576" hidden="1">
                <a:extLst>
                  <a:ext uri="{63B3BB69-23CF-44E3-9099-C40C66FF867C}">
                    <a14:compatExt spid="_x0000_s10816"/>
                  </a:ext>
                  <a:ext uri="{FF2B5EF4-FFF2-40B4-BE49-F238E27FC236}">
                    <a16:creationId xmlns:a16="http://schemas.microsoft.com/office/drawing/2014/main" id="{00000000-0008-0000-0400-000040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17" name="Check Box 577" hidden="1">
                <a:extLst>
                  <a:ext uri="{63B3BB69-23CF-44E3-9099-C40C66FF867C}">
                    <a14:compatExt spid="_x0000_s10817"/>
                  </a:ext>
                  <a:ext uri="{FF2B5EF4-FFF2-40B4-BE49-F238E27FC236}">
                    <a16:creationId xmlns:a16="http://schemas.microsoft.com/office/drawing/2014/main" id="{00000000-0008-0000-0400-000041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368667</xdr:colOff>
          <xdr:row>115</xdr:row>
          <xdr:rowOff>14901</xdr:rowOff>
        </xdr:to>
        <xdr:grpSp>
          <xdr:nvGrpSpPr>
            <xdr:cNvPr id="30" name="Group 135">
              <a:extLst>
                <a:ext uri="{FF2B5EF4-FFF2-40B4-BE49-F238E27FC236}">
                  <a16:creationId xmlns:a16="http://schemas.microsoft.com/office/drawing/2014/main" id="{00000000-0008-0000-0400-00001E000000}"/>
                </a:ext>
              </a:extLst>
            </xdr:cNvPr>
            <xdr:cNvGrpSpPr>
              <a:grpSpLocks/>
            </xdr:cNvGrpSpPr>
          </xdr:nvGrpSpPr>
          <xdr:grpSpPr bwMode="auto">
            <a:xfrm>
              <a:off x="8379518" y="40631122"/>
              <a:ext cx="3528006" cy="36332172"/>
              <a:chOff x="41042" y="0"/>
              <a:chExt cx="10426040" cy="36386600"/>
            </a:xfrm>
          </xdr:grpSpPr>
          <xdr:sp macro="" textlink="">
            <xdr:nvSpPr>
              <xdr:cNvPr id="10818" name="Check Box 578" hidden="1">
                <a:extLst>
                  <a:ext uri="{63B3BB69-23CF-44E3-9099-C40C66FF867C}">
                    <a14:compatExt spid="_x0000_s10818"/>
                  </a:ext>
                  <a:ext uri="{FF2B5EF4-FFF2-40B4-BE49-F238E27FC236}">
                    <a16:creationId xmlns:a16="http://schemas.microsoft.com/office/drawing/2014/main" id="{00000000-0008-0000-0400-000042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19" name="Check Box 579" hidden="1">
                <a:extLst>
                  <a:ext uri="{63B3BB69-23CF-44E3-9099-C40C66FF867C}">
                    <a14:compatExt spid="_x0000_s10819"/>
                  </a:ext>
                  <a:ext uri="{FF2B5EF4-FFF2-40B4-BE49-F238E27FC236}">
                    <a16:creationId xmlns:a16="http://schemas.microsoft.com/office/drawing/2014/main" id="{00000000-0008-0000-0400-000043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820" name="Check Box 580" hidden="1">
                <a:extLst>
                  <a:ext uri="{63B3BB69-23CF-44E3-9099-C40C66FF867C}">
                    <a14:compatExt spid="_x0000_s10820"/>
                  </a:ext>
                  <a:ext uri="{FF2B5EF4-FFF2-40B4-BE49-F238E27FC236}">
                    <a16:creationId xmlns:a16="http://schemas.microsoft.com/office/drawing/2014/main" id="{00000000-0008-0000-0400-0000442A0000}"/>
                  </a:ext>
                </a:extLst>
              </xdr:cNvPr>
              <xdr:cNvSpPr/>
            </xdr:nvSpPr>
            <xdr:spPr bwMode="auto">
              <a:xfrm>
                <a:off x="41042"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342900</xdr:colOff>
          <xdr:row>7</xdr:row>
          <xdr:rowOff>809625</xdr:rowOff>
        </xdr:to>
        <xdr:sp macro="" textlink="">
          <xdr:nvSpPr>
            <xdr:cNvPr id="10821" name="Check Box 581" hidden="1">
              <a:extLst>
                <a:ext uri="{63B3BB69-23CF-44E3-9099-C40C66FF867C}">
                  <a14:compatExt spid="_x0000_s10821"/>
                </a:ext>
                <a:ext uri="{FF2B5EF4-FFF2-40B4-BE49-F238E27FC236}">
                  <a16:creationId xmlns:a16="http://schemas.microsoft.com/office/drawing/2014/main" id="{00000000-0008-0000-0400-0000452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619125</xdr:colOff>
          <xdr:row>7</xdr:row>
          <xdr:rowOff>2066925</xdr:rowOff>
        </xdr:to>
        <xdr:sp macro="" textlink="">
          <xdr:nvSpPr>
            <xdr:cNvPr id="10822" name="Check Box 582" hidden="1">
              <a:extLst>
                <a:ext uri="{63B3BB69-23CF-44E3-9099-C40C66FF867C}">
                  <a14:compatExt spid="_x0000_s10822"/>
                </a:ext>
                <a:ext uri="{FF2B5EF4-FFF2-40B4-BE49-F238E27FC236}">
                  <a16:creationId xmlns:a16="http://schemas.microsoft.com/office/drawing/2014/main" id="{00000000-0008-0000-0400-0000462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914495</xdr:colOff>
          <xdr:row>11</xdr:row>
          <xdr:rowOff>2774758</xdr:rowOff>
        </xdr:from>
        <xdr:to>
          <xdr:col>3</xdr:col>
          <xdr:colOff>1981295</xdr:colOff>
          <xdr:row>13</xdr:row>
          <xdr:rowOff>784429</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4901388" y="7523651"/>
              <a:ext cx="1066800" cy="3411707"/>
              <a:chOff x="3057525" y="5286375"/>
              <a:chExt cx="1066800" cy="219075"/>
            </a:xfrm>
          </xdr:grpSpPr>
          <xdr:sp macro="" textlink="">
            <xdr:nvSpPr>
              <xdr:cNvPr id="10823" name="Check Box 583" hidden="1">
                <a:extLst>
                  <a:ext uri="{63B3BB69-23CF-44E3-9099-C40C66FF867C}">
                    <a14:compatExt spid="_x0000_s10823"/>
                  </a:ext>
                  <a:ext uri="{FF2B5EF4-FFF2-40B4-BE49-F238E27FC236}">
                    <a16:creationId xmlns:a16="http://schemas.microsoft.com/office/drawing/2014/main" id="{00000000-0008-0000-0400-000047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24" name="Check Box 584" hidden="1">
                <a:extLst>
                  <a:ext uri="{63B3BB69-23CF-44E3-9099-C40C66FF867C}">
                    <a14:compatExt spid="_x0000_s10824"/>
                  </a:ext>
                  <a:ext uri="{FF2B5EF4-FFF2-40B4-BE49-F238E27FC236}">
                    <a16:creationId xmlns:a16="http://schemas.microsoft.com/office/drawing/2014/main" id="{00000000-0008-0000-0400-000048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15</xdr:row>
          <xdr:rowOff>152540</xdr:rowOff>
        </xdr:to>
        <xdr:grpSp>
          <xdr:nvGrpSpPr>
            <xdr:cNvPr id="32" name="Group 31">
              <a:extLst>
                <a:ext uri="{FF2B5EF4-FFF2-40B4-BE49-F238E27FC236}">
                  <a16:creationId xmlns:a16="http://schemas.microsoft.com/office/drawing/2014/main" id="{00000000-0008-0000-0400-000020000000}"/>
                </a:ext>
              </a:extLst>
            </xdr:cNvPr>
            <xdr:cNvGrpSpPr/>
          </xdr:nvGrpSpPr>
          <xdr:grpSpPr>
            <a:xfrm>
              <a:off x="4922554" y="10269135"/>
              <a:ext cx="1066800" cy="3259226"/>
              <a:chOff x="3057525" y="5286375"/>
              <a:chExt cx="1066800" cy="219075"/>
            </a:xfrm>
          </xdr:grpSpPr>
          <xdr:sp macro="" textlink="">
            <xdr:nvSpPr>
              <xdr:cNvPr id="10825" name="Check Box 585" hidden="1">
                <a:extLst>
                  <a:ext uri="{63B3BB69-23CF-44E3-9099-C40C66FF867C}">
                    <a14:compatExt spid="_x0000_s10825"/>
                  </a:ext>
                  <a:ext uri="{FF2B5EF4-FFF2-40B4-BE49-F238E27FC236}">
                    <a16:creationId xmlns:a16="http://schemas.microsoft.com/office/drawing/2014/main" id="{00000000-0008-0000-0400-000049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26" name="Check Box 586" hidden="1">
                <a:extLst>
                  <a:ext uri="{63B3BB69-23CF-44E3-9099-C40C66FF867C}">
                    <a14:compatExt spid="_x0000_s10826"/>
                  </a:ext>
                  <a:ext uri="{FF2B5EF4-FFF2-40B4-BE49-F238E27FC236}">
                    <a16:creationId xmlns:a16="http://schemas.microsoft.com/office/drawing/2014/main" id="{00000000-0008-0000-0400-00004A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15</xdr:row>
          <xdr:rowOff>152540</xdr:rowOff>
        </xdr:from>
        <xdr:to>
          <xdr:col>3</xdr:col>
          <xdr:colOff>2002461</xdr:colOff>
          <xdr:row>16</xdr:row>
          <xdr:rowOff>179857</xdr:rowOff>
        </xdr:to>
        <xdr:grpSp>
          <xdr:nvGrpSpPr>
            <xdr:cNvPr id="33" name="Group 32">
              <a:extLst>
                <a:ext uri="{FF2B5EF4-FFF2-40B4-BE49-F238E27FC236}">
                  <a16:creationId xmlns:a16="http://schemas.microsoft.com/office/drawing/2014/main" id="{00000000-0008-0000-0400-000021000000}"/>
                </a:ext>
              </a:extLst>
            </xdr:cNvPr>
            <xdr:cNvGrpSpPr/>
          </xdr:nvGrpSpPr>
          <xdr:grpSpPr>
            <a:xfrm>
              <a:off x="4922554" y="13528361"/>
              <a:ext cx="1066800" cy="789317"/>
              <a:chOff x="3057525" y="5286375"/>
              <a:chExt cx="1066800" cy="219075"/>
            </a:xfrm>
          </xdr:grpSpPr>
          <xdr:sp macro="" textlink="">
            <xdr:nvSpPr>
              <xdr:cNvPr id="10827" name="Check Box 587" hidden="1">
                <a:extLst>
                  <a:ext uri="{63B3BB69-23CF-44E3-9099-C40C66FF867C}">
                    <a14:compatExt spid="_x0000_s10827"/>
                  </a:ext>
                  <a:ext uri="{FF2B5EF4-FFF2-40B4-BE49-F238E27FC236}">
                    <a16:creationId xmlns:a16="http://schemas.microsoft.com/office/drawing/2014/main" id="{00000000-0008-0000-0400-00004B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28" name="Check Box 588" hidden="1">
                <a:extLst>
                  <a:ext uri="{63B3BB69-23CF-44E3-9099-C40C66FF867C}">
                    <a14:compatExt spid="_x0000_s10828"/>
                  </a:ext>
                  <a:ext uri="{FF2B5EF4-FFF2-40B4-BE49-F238E27FC236}">
                    <a16:creationId xmlns:a16="http://schemas.microsoft.com/office/drawing/2014/main" id="{00000000-0008-0000-0400-00004C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16</xdr:row>
          <xdr:rowOff>151282</xdr:rowOff>
        </xdr:from>
        <xdr:to>
          <xdr:col>3</xdr:col>
          <xdr:colOff>2002461</xdr:colOff>
          <xdr:row>17</xdr:row>
          <xdr:rowOff>209887</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4922554" y="14289103"/>
              <a:ext cx="1066800" cy="670927"/>
              <a:chOff x="3057525" y="5286375"/>
              <a:chExt cx="1066800" cy="219075"/>
            </a:xfrm>
          </xdr:grpSpPr>
          <xdr:sp macro="" textlink="">
            <xdr:nvSpPr>
              <xdr:cNvPr id="10829" name="Check Box 589" hidden="1">
                <a:extLst>
                  <a:ext uri="{63B3BB69-23CF-44E3-9099-C40C66FF867C}">
                    <a14:compatExt spid="_x0000_s10829"/>
                  </a:ext>
                  <a:ext uri="{FF2B5EF4-FFF2-40B4-BE49-F238E27FC236}">
                    <a16:creationId xmlns:a16="http://schemas.microsoft.com/office/drawing/2014/main" id="{00000000-0008-0000-0400-00004D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30" name="Check Box 590" hidden="1">
                <a:extLst>
                  <a:ext uri="{63B3BB69-23CF-44E3-9099-C40C66FF867C}">
                    <a14:compatExt spid="_x0000_s10830"/>
                  </a:ext>
                  <a:ext uri="{FF2B5EF4-FFF2-40B4-BE49-F238E27FC236}">
                    <a16:creationId xmlns:a16="http://schemas.microsoft.com/office/drawing/2014/main" id="{00000000-0008-0000-0400-00004E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17</xdr:row>
          <xdr:rowOff>181312</xdr:rowOff>
        </xdr:from>
        <xdr:to>
          <xdr:col>3</xdr:col>
          <xdr:colOff>2002461</xdr:colOff>
          <xdr:row>18</xdr:row>
          <xdr:rowOff>231184</xdr:rowOff>
        </xdr:to>
        <xdr:grpSp>
          <xdr:nvGrpSpPr>
            <xdr:cNvPr id="35" name="Group 34">
              <a:extLst>
                <a:ext uri="{FF2B5EF4-FFF2-40B4-BE49-F238E27FC236}">
                  <a16:creationId xmlns:a16="http://schemas.microsoft.com/office/drawing/2014/main" id="{00000000-0008-0000-0400-000023000000}"/>
                </a:ext>
              </a:extLst>
            </xdr:cNvPr>
            <xdr:cNvGrpSpPr/>
          </xdr:nvGrpSpPr>
          <xdr:grpSpPr>
            <a:xfrm>
              <a:off x="4922554" y="14931455"/>
              <a:ext cx="1066800" cy="703015"/>
              <a:chOff x="3057525" y="5286375"/>
              <a:chExt cx="1066800" cy="219075"/>
            </a:xfrm>
          </xdr:grpSpPr>
          <xdr:sp macro="" textlink="">
            <xdr:nvSpPr>
              <xdr:cNvPr id="10831" name="Check Box 591" hidden="1">
                <a:extLst>
                  <a:ext uri="{63B3BB69-23CF-44E3-9099-C40C66FF867C}">
                    <a14:compatExt spid="_x0000_s10831"/>
                  </a:ext>
                  <a:ext uri="{FF2B5EF4-FFF2-40B4-BE49-F238E27FC236}">
                    <a16:creationId xmlns:a16="http://schemas.microsoft.com/office/drawing/2014/main" id="{00000000-0008-0000-0400-00004F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32" name="Check Box 592" hidden="1">
                <a:extLst>
                  <a:ext uri="{63B3BB69-23CF-44E3-9099-C40C66FF867C}">
                    <a14:compatExt spid="_x0000_s10832"/>
                  </a:ext>
                  <a:ext uri="{FF2B5EF4-FFF2-40B4-BE49-F238E27FC236}">
                    <a16:creationId xmlns:a16="http://schemas.microsoft.com/office/drawing/2014/main" id="{00000000-0008-0000-0400-000050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18</xdr:row>
          <xdr:rowOff>202609</xdr:rowOff>
        </xdr:from>
        <xdr:to>
          <xdr:col>3</xdr:col>
          <xdr:colOff>2002461</xdr:colOff>
          <xdr:row>19</xdr:row>
          <xdr:rowOff>244432</xdr:rowOff>
        </xdr:to>
        <xdr:grpSp>
          <xdr:nvGrpSpPr>
            <xdr:cNvPr id="36" name="Group 35">
              <a:extLst>
                <a:ext uri="{FF2B5EF4-FFF2-40B4-BE49-F238E27FC236}">
                  <a16:creationId xmlns:a16="http://schemas.microsoft.com/office/drawing/2014/main" id="{00000000-0008-0000-0400-000024000000}"/>
                </a:ext>
              </a:extLst>
            </xdr:cNvPr>
            <xdr:cNvGrpSpPr/>
          </xdr:nvGrpSpPr>
          <xdr:grpSpPr>
            <a:xfrm>
              <a:off x="4922554" y="15605895"/>
              <a:ext cx="1066800" cy="2150930"/>
              <a:chOff x="3057525" y="5286375"/>
              <a:chExt cx="1066800" cy="219075"/>
            </a:xfrm>
          </xdr:grpSpPr>
          <xdr:sp macro="" textlink="">
            <xdr:nvSpPr>
              <xdr:cNvPr id="10833" name="Check Box 593" hidden="1">
                <a:extLst>
                  <a:ext uri="{63B3BB69-23CF-44E3-9099-C40C66FF867C}">
                    <a14:compatExt spid="_x0000_s10833"/>
                  </a:ext>
                  <a:ext uri="{FF2B5EF4-FFF2-40B4-BE49-F238E27FC236}">
                    <a16:creationId xmlns:a16="http://schemas.microsoft.com/office/drawing/2014/main" id="{00000000-0008-0000-0400-000051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34" name="Check Box 594" hidden="1">
                <a:extLst>
                  <a:ext uri="{63B3BB69-23CF-44E3-9099-C40C66FF867C}">
                    <a14:compatExt spid="_x0000_s10834"/>
                  </a:ext>
                  <a:ext uri="{FF2B5EF4-FFF2-40B4-BE49-F238E27FC236}">
                    <a16:creationId xmlns:a16="http://schemas.microsoft.com/office/drawing/2014/main" id="{00000000-0008-0000-0400-000052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19</xdr:row>
          <xdr:rowOff>215857</xdr:rowOff>
        </xdr:from>
        <xdr:to>
          <xdr:col>3</xdr:col>
          <xdr:colOff>2002461</xdr:colOff>
          <xdr:row>20</xdr:row>
          <xdr:rowOff>268551</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4922554" y="17728250"/>
              <a:ext cx="1066800" cy="2216230"/>
              <a:chOff x="3057525" y="5286375"/>
              <a:chExt cx="1066800" cy="219075"/>
            </a:xfrm>
          </xdr:grpSpPr>
          <xdr:sp macro="" textlink="">
            <xdr:nvSpPr>
              <xdr:cNvPr id="10835" name="Check Box 595" hidden="1">
                <a:extLst>
                  <a:ext uri="{63B3BB69-23CF-44E3-9099-C40C66FF867C}">
                    <a14:compatExt spid="_x0000_s10835"/>
                  </a:ext>
                  <a:ext uri="{FF2B5EF4-FFF2-40B4-BE49-F238E27FC236}">
                    <a16:creationId xmlns:a16="http://schemas.microsoft.com/office/drawing/2014/main" id="{00000000-0008-0000-0400-000053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36" name="Check Box 596" hidden="1">
                <a:extLst>
                  <a:ext uri="{63B3BB69-23CF-44E3-9099-C40C66FF867C}">
                    <a14:compatExt spid="_x0000_s10836"/>
                  </a:ext>
                  <a:ext uri="{FF2B5EF4-FFF2-40B4-BE49-F238E27FC236}">
                    <a16:creationId xmlns:a16="http://schemas.microsoft.com/office/drawing/2014/main" id="{00000000-0008-0000-0400-000054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20</xdr:row>
          <xdr:rowOff>239976</xdr:rowOff>
        </xdr:from>
        <xdr:to>
          <xdr:col>3</xdr:col>
          <xdr:colOff>2002461</xdr:colOff>
          <xdr:row>21</xdr:row>
          <xdr:rowOff>293714</xdr:rowOff>
        </xdr:to>
        <xdr:grpSp>
          <xdr:nvGrpSpPr>
            <xdr:cNvPr id="38" name="Group 37">
              <a:extLst>
                <a:ext uri="{FF2B5EF4-FFF2-40B4-BE49-F238E27FC236}">
                  <a16:creationId xmlns:a16="http://schemas.microsoft.com/office/drawing/2014/main" id="{00000000-0008-0000-0400-000026000000}"/>
                </a:ext>
              </a:extLst>
            </xdr:cNvPr>
            <xdr:cNvGrpSpPr/>
          </xdr:nvGrpSpPr>
          <xdr:grpSpPr>
            <a:xfrm>
              <a:off x="4922554" y="19915905"/>
              <a:ext cx="1066800" cy="1278380"/>
              <a:chOff x="3057525" y="5286375"/>
              <a:chExt cx="1066800" cy="219075"/>
            </a:xfrm>
          </xdr:grpSpPr>
          <xdr:sp macro="" textlink="">
            <xdr:nvSpPr>
              <xdr:cNvPr id="10837" name="Check Box 597" hidden="1">
                <a:extLst>
                  <a:ext uri="{63B3BB69-23CF-44E3-9099-C40C66FF867C}">
                    <a14:compatExt spid="_x0000_s10837"/>
                  </a:ext>
                  <a:ext uri="{FF2B5EF4-FFF2-40B4-BE49-F238E27FC236}">
                    <a16:creationId xmlns:a16="http://schemas.microsoft.com/office/drawing/2014/main" id="{00000000-0008-0000-0400-000055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38" name="Check Box 598" hidden="1">
                <a:extLst>
                  <a:ext uri="{63B3BB69-23CF-44E3-9099-C40C66FF867C}">
                    <a14:compatExt spid="_x0000_s10838"/>
                  </a:ext>
                  <a:ext uri="{FF2B5EF4-FFF2-40B4-BE49-F238E27FC236}">
                    <a16:creationId xmlns:a16="http://schemas.microsoft.com/office/drawing/2014/main" id="{00000000-0008-0000-0400-000056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21</xdr:row>
          <xdr:rowOff>265139</xdr:rowOff>
        </xdr:from>
        <xdr:to>
          <xdr:col>3</xdr:col>
          <xdr:colOff>2002461</xdr:colOff>
          <xdr:row>21</xdr:row>
          <xdr:rowOff>427064</xdr:rowOff>
        </xdr:to>
        <xdr:grpSp>
          <xdr:nvGrpSpPr>
            <xdr:cNvPr id="39" name="Group 38">
              <a:extLst>
                <a:ext uri="{FF2B5EF4-FFF2-40B4-BE49-F238E27FC236}">
                  <a16:creationId xmlns:a16="http://schemas.microsoft.com/office/drawing/2014/main" id="{00000000-0008-0000-0400-000027000000}"/>
                </a:ext>
              </a:extLst>
            </xdr:cNvPr>
            <xdr:cNvGrpSpPr/>
          </xdr:nvGrpSpPr>
          <xdr:grpSpPr>
            <a:xfrm>
              <a:off x="4922554" y="21165710"/>
              <a:ext cx="1066800" cy="161925"/>
              <a:chOff x="3057525" y="5286375"/>
              <a:chExt cx="1066800" cy="219075"/>
            </a:xfrm>
          </xdr:grpSpPr>
          <xdr:sp macro="" textlink="">
            <xdr:nvSpPr>
              <xdr:cNvPr id="10839" name="Check Box 599" hidden="1">
                <a:extLst>
                  <a:ext uri="{63B3BB69-23CF-44E3-9099-C40C66FF867C}">
                    <a14:compatExt spid="_x0000_s10839"/>
                  </a:ext>
                  <a:ext uri="{FF2B5EF4-FFF2-40B4-BE49-F238E27FC236}">
                    <a16:creationId xmlns:a16="http://schemas.microsoft.com/office/drawing/2014/main" id="{00000000-0008-0000-0400-000057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40" name="Check Box 600" hidden="1">
                <a:extLst>
                  <a:ext uri="{63B3BB69-23CF-44E3-9099-C40C66FF867C}">
                    <a14:compatExt spid="_x0000_s10840"/>
                  </a:ext>
                  <a:ext uri="{FF2B5EF4-FFF2-40B4-BE49-F238E27FC236}">
                    <a16:creationId xmlns:a16="http://schemas.microsoft.com/office/drawing/2014/main" id="{00000000-0008-0000-0400-000058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22</xdr:row>
          <xdr:rowOff>314144</xdr:rowOff>
        </xdr:from>
        <xdr:to>
          <xdr:col>3</xdr:col>
          <xdr:colOff>2002461</xdr:colOff>
          <xdr:row>24</xdr:row>
          <xdr:rowOff>110831</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4922554" y="23214965"/>
              <a:ext cx="1066800" cy="2232366"/>
              <a:chOff x="3057525" y="5286375"/>
              <a:chExt cx="1066800" cy="219075"/>
            </a:xfrm>
          </xdr:grpSpPr>
          <xdr:sp macro="" textlink="">
            <xdr:nvSpPr>
              <xdr:cNvPr id="10841" name="Check Box 601" hidden="1">
                <a:extLst>
                  <a:ext uri="{63B3BB69-23CF-44E3-9099-C40C66FF867C}">
                    <a14:compatExt spid="_x0000_s10841"/>
                  </a:ext>
                  <a:ext uri="{FF2B5EF4-FFF2-40B4-BE49-F238E27FC236}">
                    <a16:creationId xmlns:a16="http://schemas.microsoft.com/office/drawing/2014/main" id="{00000000-0008-0000-0400-000059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42" name="Check Box 602" hidden="1">
                <a:extLst>
                  <a:ext uri="{63B3BB69-23CF-44E3-9099-C40C66FF867C}">
                    <a14:compatExt spid="_x0000_s10842"/>
                  </a:ext>
                  <a:ext uri="{FF2B5EF4-FFF2-40B4-BE49-F238E27FC236}">
                    <a16:creationId xmlns:a16="http://schemas.microsoft.com/office/drawing/2014/main" id="{00000000-0008-0000-0400-00005A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23</xdr:row>
          <xdr:rowOff>75112</xdr:rowOff>
        </xdr:from>
        <xdr:to>
          <xdr:col>3</xdr:col>
          <xdr:colOff>2002461</xdr:colOff>
          <xdr:row>23</xdr:row>
          <xdr:rowOff>374222</xdr:rowOff>
        </xdr:to>
        <xdr:grpSp>
          <xdr:nvGrpSpPr>
            <xdr:cNvPr id="41" name="Group 40">
              <a:extLst>
                <a:ext uri="{FF2B5EF4-FFF2-40B4-BE49-F238E27FC236}">
                  <a16:creationId xmlns:a16="http://schemas.microsoft.com/office/drawing/2014/main" id="{00000000-0008-0000-0400-000029000000}"/>
                </a:ext>
              </a:extLst>
            </xdr:cNvPr>
            <xdr:cNvGrpSpPr/>
          </xdr:nvGrpSpPr>
          <xdr:grpSpPr>
            <a:xfrm>
              <a:off x="4922554" y="24513541"/>
              <a:ext cx="1066800" cy="299110"/>
              <a:chOff x="3057525" y="5286375"/>
              <a:chExt cx="1066800" cy="219075"/>
            </a:xfrm>
          </xdr:grpSpPr>
          <xdr:sp macro="" textlink="">
            <xdr:nvSpPr>
              <xdr:cNvPr id="10843" name="Check Box 603" hidden="1">
                <a:extLst>
                  <a:ext uri="{63B3BB69-23CF-44E3-9099-C40C66FF867C}">
                    <a14:compatExt spid="_x0000_s10843"/>
                  </a:ext>
                  <a:ext uri="{FF2B5EF4-FFF2-40B4-BE49-F238E27FC236}">
                    <a16:creationId xmlns:a16="http://schemas.microsoft.com/office/drawing/2014/main" id="{00000000-0008-0000-0400-00005B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44" name="Check Box 604" hidden="1">
                <a:extLst>
                  <a:ext uri="{63B3BB69-23CF-44E3-9099-C40C66FF867C}">
                    <a14:compatExt spid="_x0000_s10844"/>
                  </a:ext>
                  <a:ext uri="{FF2B5EF4-FFF2-40B4-BE49-F238E27FC236}">
                    <a16:creationId xmlns:a16="http://schemas.microsoft.com/office/drawing/2014/main" id="{00000000-0008-0000-0400-00005C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24</xdr:row>
          <xdr:rowOff>352791</xdr:rowOff>
        </xdr:from>
        <xdr:to>
          <xdr:col>3</xdr:col>
          <xdr:colOff>2002461</xdr:colOff>
          <xdr:row>27</xdr:row>
          <xdr:rowOff>82025</xdr:rowOff>
        </xdr:to>
        <xdr:grpSp>
          <xdr:nvGrpSpPr>
            <xdr:cNvPr id="42" name="Group 41">
              <a:extLst>
                <a:ext uri="{FF2B5EF4-FFF2-40B4-BE49-F238E27FC236}">
                  <a16:creationId xmlns:a16="http://schemas.microsoft.com/office/drawing/2014/main" id="{00000000-0008-0000-0400-00002A000000}"/>
                </a:ext>
              </a:extLst>
            </xdr:cNvPr>
            <xdr:cNvGrpSpPr/>
          </xdr:nvGrpSpPr>
          <xdr:grpSpPr>
            <a:xfrm>
              <a:off x="4922554" y="25689291"/>
              <a:ext cx="1066800" cy="1538984"/>
              <a:chOff x="3057525" y="5286375"/>
              <a:chExt cx="1066800" cy="219075"/>
            </a:xfrm>
          </xdr:grpSpPr>
          <xdr:sp macro="" textlink="">
            <xdr:nvSpPr>
              <xdr:cNvPr id="10845" name="Check Box 605" hidden="1">
                <a:extLst>
                  <a:ext uri="{63B3BB69-23CF-44E3-9099-C40C66FF867C}">
                    <a14:compatExt spid="_x0000_s10845"/>
                  </a:ext>
                  <a:ext uri="{FF2B5EF4-FFF2-40B4-BE49-F238E27FC236}">
                    <a16:creationId xmlns:a16="http://schemas.microsoft.com/office/drawing/2014/main" id="{00000000-0008-0000-0400-00005D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46" name="Check Box 606" hidden="1">
                <a:extLst>
                  <a:ext uri="{63B3BB69-23CF-44E3-9099-C40C66FF867C}">
                    <a14:compatExt spid="_x0000_s10846"/>
                  </a:ext>
                  <a:ext uri="{FF2B5EF4-FFF2-40B4-BE49-F238E27FC236}">
                    <a16:creationId xmlns:a16="http://schemas.microsoft.com/office/drawing/2014/main" id="{00000000-0008-0000-0400-00005E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24</xdr:row>
          <xdr:rowOff>352791</xdr:rowOff>
        </xdr:from>
        <xdr:to>
          <xdr:col>4</xdr:col>
          <xdr:colOff>2645469</xdr:colOff>
          <xdr:row>27</xdr:row>
          <xdr:rowOff>82025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8341419" y="25689291"/>
              <a:ext cx="1066800" cy="1538984"/>
              <a:chOff x="3057525" y="5286375"/>
              <a:chExt cx="1066800" cy="219075"/>
            </a:xfrm>
          </xdr:grpSpPr>
          <xdr:sp macro="" textlink="">
            <xdr:nvSpPr>
              <xdr:cNvPr id="10847" name="Check Box 607" hidden="1">
                <a:extLst>
                  <a:ext uri="{63B3BB69-23CF-44E3-9099-C40C66FF867C}">
                    <a14:compatExt spid="_x0000_s10847"/>
                  </a:ext>
                  <a:ext uri="{FF2B5EF4-FFF2-40B4-BE49-F238E27FC236}">
                    <a16:creationId xmlns:a16="http://schemas.microsoft.com/office/drawing/2014/main" id="{00000000-0008-0000-0400-00005F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48" name="Check Box 608" hidden="1">
                <a:extLst>
                  <a:ext uri="{63B3BB69-23CF-44E3-9099-C40C66FF867C}">
                    <a14:compatExt spid="_x0000_s10848"/>
                  </a:ext>
                  <a:ext uri="{FF2B5EF4-FFF2-40B4-BE49-F238E27FC236}">
                    <a16:creationId xmlns:a16="http://schemas.microsoft.com/office/drawing/2014/main" id="{00000000-0008-0000-0400-000060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23</xdr:row>
          <xdr:rowOff>75112</xdr:rowOff>
        </xdr:from>
        <xdr:to>
          <xdr:col>4</xdr:col>
          <xdr:colOff>2645469</xdr:colOff>
          <xdr:row>23</xdr:row>
          <xdr:rowOff>374222</xdr:rowOff>
        </xdr:to>
        <xdr:grpSp>
          <xdr:nvGrpSpPr>
            <xdr:cNvPr id="44" name="Group 43">
              <a:extLst>
                <a:ext uri="{FF2B5EF4-FFF2-40B4-BE49-F238E27FC236}">
                  <a16:creationId xmlns:a16="http://schemas.microsoft.com/office/drawing/2014/main" id="{00000000-0008-0000-0400-00002C000000}"/>
                </a:ext>
              </a:extLst>
            </xdr:cNvPr>
            <xdr:cNvGrpSpPr/>
          </xdr:nvGrpSpPr>
          <xdr:grpSpPr>
            <a:xfrm>
              <a:off x="8341419" y="24513541"/>
              <a:ext cx="1066800" cy="299110"/>
              <a:chOff x="3057525" y="5286375"/>
              <a:chExt cx="1066800" cy="219075"/>
            </a:xfrm>
          </xdr:grpSpPr>
          <xdr:sp macro="" textlink="">
            <xdr:nvSpPr>
              <xdr:cNvPr id="10849" name="Check Box 609" hidden="1">
                <a:extLst>
                  <a:ext uri="{63B3BB69-23CF-44E3-9099-C40C66FF867C}">
                    <a14:compatExt spid="_x0000_s10849"/>
                  </a:ext>
                  <a:ext uri="{FF2B5EF4-FFF2-40B4-BE49-F238E27FC236}">
                    <a16:creationId xmlns:a16="http://schemas.microsoft.com/office/drawing/2014/main" id="{00000000-0008-0000-0400-000061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50" name="Check Box 610" hidden="1">
                <a:extLst>
                  <a:ext uri="{63B3BB69-23CF-44E3-9099-C40C66FF867C}">
                    <a14:compatExt spid="_x0000_s10850"/>
                  </a:ext>
                  <a:ext uri="{FF2B5EF4-FFF2-40B4-BE49-F238E27FC236}">
                    <a16:creationId xmlns:a16="http://schemas.microsoft.com/office/drawing/2014/main" id="{00000000-0008-0000-0400-000062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22</xdr:row>
          <xdr:rowOff>314144</xdr:rowOff>
        </xdr:from>
        <xdr:to>
          <xdr:col>4</xdr:col>
          <xdr:colOff>2645469</xdr:colOff>
          <xdr:row>24</xdr:row>
          <xdr:rowOff>110831</xdr:rowOff>
        </xdr:to>
        <xdr:grpSp>
          <xdr:nvGrpSpPr>
            <xdr:cNvPr id="45" name="Group 44">
              <a:extLst>
                <a:ext uri="{FF2B5EF4-FFF2-40B4-BE49-F238E27FC236}">
                  <a16:creationId xmlns:a16="http://schemas.microsoft.com/office/drawing/2014/main" id="{00000000-0008-0000-0400-00002D000000}"/>
                </a:ext>
              </a:extLst>
            </xdr:cNvPr>
            <xdr:cNvGrpSpPr/>
          </xdr:nvGrpSpPr>
          <xdr:grpSpPr>
            <a:xfrm>
              <a:off x="8341419" y="23214965"/>
              <a:ext cx="1066800" cy="2232366"/>
              <a:chOff x="3057525" y="5286375"/>
              <a:chExt cx="1066800" cy="219075"/>
            </a:xfrm>
          </xdr:grpSpPr>
          <xdr:sp macro="" textlink="">
            <xdr:nvSpPr>
              <xdr:cNvPr id="10851" name="Check Box 611" hidden="1">
                <a:extLst>
                  <a:ext uri="{63B3BB69-23CF-44E3-9099-C40C66FF867C}">
                    <a14:compatExt spid="_x0000_s10851"/>
                  </a:ext>
                  <a:ext uri="{FF2B5EF4-FFF2-40B4-BE49-F238E27FC236}">
                    <a16:creationId xmlns:a16="http://schemas.microsoft.com/office/drawing/2014/main" id="{00000000-0008-0000-0400-000063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52" name="Check Box 612" hidden="1">
                <a:extLst>
                  <a:ext uri="{63B3BB69-23CF-44E3-9099-C40C66FF867C}">
                    <a14:compatExt spid="_x0000_s10852"/>
                  </a:ext>
                  <a:ext uri="{FF2B5EF4-FFF2-40B4-BE49-F238E27FC236}">
                    <a16:creationId xmlns:a16="http://schemas.microsoft.com/office/drawing/2014/main" id="{00000000-0008-0000-0400-000064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21</xdr:row>
          <xdr:rowOff>265139</xdr:rowOff>
        </xdr:from>
        <xdr:to>
          <xdr:col>4</xdr:col>
          <xdr:colOff>2645469</xdr:colOff>
          <xdr:row>21</xdr:row>
          <xdr:rowOff>427064</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8341419" y="21165710"/>
              <a:ext cx="1066800" cy="161925"/>
              <a:chOff x="3057525" y="5286375"/>
              <a:chExt cx="1066800" cy="219075"/>
            </a:xfrm>
          </xdr:grpSpPr>
          <xdr:sp macro="" textlink="">
            <xdr:nvSpPr>
              <xdr:cNvPr id="10853" name="Check Box 613" hidden="1">
                <a:extLst>
                  <a:ext uri="{63B3BB69-23CF-44E3-9099-C40C66FF867C}">
                    <a14:compatExt spid="_x0000_s10853"/>
                  </a:ext>
                  <a:ext uri="{FF2B5EF4-FFF2-40B4-BE49-F238E27FC236}">
                    <a16:creationId xmlns:a16="http://schemas.microsoft.com/office/drawing/2014/main" id="{00000000-0008-0000-0400-000065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54" name="Check Box 614" hidden="1">
                <a:extLst>
                  <a:ext uri="{63B3BB69-23CF-44E3-9099-C40C66FF867C}">
                    <a14:compatExt spid="_x0000_s10854"/>
                  </a:ext>
                  <a:ext uri="{FF2B5EF4-FFF2-40B4-BE49-F238E27FC236}">
                    <a16:creationId xmlns:a16="http://schemas.microsoft.com/office/drawing/2014/main" id="{00000000-0008-0000-0400-000066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20</xdr:row>
          <xdr:rowOff>239976</xdr:rowOff>
        </xdr:from>
        <xdr:to>
          <xdr:col>4</xdr:col>
          <xdr:colOff>2645469</xdr:colOff>
          <xdr:row>21</xdr:row>
          <xdr:rowOff>293714</xdr:rowOff>
        </xdr:to>
        <xdr:grpSp>
          <xdr:nvGrpSpPr>
            <xdr:cNvPr id="47" name="Group 46">
              <a:extLst>
                <a:ext uri="{FF2B5EF4-FFF2-40B4-BE49-F238E27FC236}">
                  <a16:creationId xmlns:a16="http://schemas.microsoft.com/office/drawing/2014/main" id="{00000000-0008-0000-0400-00002F000000}"/>
                </a:ext>
              </a:extLst>
            </xdr:cNvPr>
            <xdr:cNvGrpSpPr/>
          </xdr:nvGrpSpPr>
          <xdr:grpSpPr>
            <a:xfrm>
              <a:off x="8341419" y="19915905"/>
              <a:ext cx="1066800" cy="1278380"/>
              <a:chOff x="3057525" y="5286375"/>
              <a:chExt cx="1066800" cy="219075"/>
            </a:xfrm>
          </xdr:grpSpPr>
          <xdr:sp macro="" textlink="">
            <xdr:nvSpPr>
              <xdr:cNvPr id="10855" name="Check Box 615" hidden="1">
                <a:extLst>
                  <a:ext uri="{63B3BB69-23CF-44E3-9099-C40C66FF867C}">
                    <a14:compatExt spid="_x0000_s10855"/>
                  </a:ext>
                  <a:ext uri="{FF2B5EF4-FFF2-40B4-BE49-F238E27FC236}">
                    <a16:creationId xmlns:a16="http://schemas.microsoft.com/office/drawing/2014/main" id="{00000000-0008-0000-0400-000067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56" name="Check Box 616" hidden="1">
                <a:extLst>
                  <a:ext uri="{63B3BB69-23CF-44E3-9099-C40C66FF867C}">
                    <a14:compatExt spid="_x0000_s10856"/>
                  </a:ext>
                  <a:ext uri="{FF2B5EF4-FFF2-40B4-BE49-F238E27FC236}">
                    <a16:creationId xmlns:a16="http://schemas.microsoft.com/office/drawing/2014/main" id="{00000000-0008-0000-0400-000068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19</xdr:row>
          <xdr:rowOff>215857</xdr:rowOff>
        </xdr:from>
        <xdr:to>
          <xdr:col>4</xdr:col>
          <xdr:colOff>2645469</xdr:colOff>
          <xdr:row>20</xdr:row>
          <xdr:rowOff>268551</xdr:rowOff>
        </xdr:to>
        <xdr:grpSp>
          <xdr:nvGrpSpPr>
            <xdr:cNvPr id="48" name="Group 47">
              <a:extLst>
                <a:ext uri="{FF2B5EF4-FFF2-40B4-BE49-F238E27FC236}">
                  <a16:creationId xmlns:a16="http://schemas.microsoft.com/office/drawing/2014/main" id="{00000000-0008-0000-0400-000030000000}"/>
                </a:ext>
              </a:extLst>
            </xdr:cNvPr>
            <xdr:cNvGrpSpPr/>
          </xdr:nvGrpSpPr>
          <xdr:grpSpPr>
            <a:xfrm>
              <a:off x="8341419" y="17728250"/>
              <a:ext cx="1066800" cy="2216230"/>
              <a:chOff x="3057525" y="5286375"/>
              <a:chExt cx="1066800" cy="219075"/>
            </a:xfrm>
          </xdr:grpSpPr>
          <xdr:sp macro="" textlink="">
            <xdr:nvSpPr>
              <xdr:cNvPr id="10857" name="Check Box 617" hidden="1">
                <a:extLst>
                  <a:ext uri="{63B3BB69-23CF-44E3-9099-C40C66FF867C}">
                    <a14:compatExt spid="_x0000_s10857"/>
                  </a:ext>
                  <a:ext uri="{FF2B5EF4-FFF2-40B4-BE49-F238E27FC236}">
                    <a16:creationId xmlns:a16="http://schemas.microsoft.com/office/drawing/2014/main" id="{00000000-0008-0000-0400-000069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58" name="Check Box 618" hidden="1">
                <a:extLst>
                  <a:ext uri="{63B3BB69-23CF-44E3-9099-C40C66FF867C}">
                    <a14:compatExt spid="_x0000_s10858"/>
                  </a:ext>
                  <a:ext uri="{FF2B5EF4-FFF2-40B4-BE49-F238E27FC236}">
                    <a16:creationId xmlns:a16="http://schemas.microsoft.com/office/drawing/2014/main" id="{00000000-0008-0000-0400-00006A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18</xdr:row>
          <xdr:rowOff>202609</xdr:rowOff>
        </xdr:from>
        <xdr:to>
          <xdr:col>4</xdr:col>
          <xdr:colOff>2645469</xdr:colOff>
          <xdr:row>19</xdr:row>
          <xdr:rowOff>244432</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8341419" y="15605895"/>
              <a:ext cx="1066800" cy="2150930"/>
              <a:chOff x="3057525" y="5286375"/>
              <a:chExt cx="1066800" cy="219075"/>
            </a:xfrm>
          </xdr:grpSpPr>
          <xdr:sp macro="" textlink="">
            <xdr:nvSpPr>
              <xdr:cNvPr id="10859" name="Check Box 619" hidden="1">
                <a:extLst>
                  <a:ext uri="{63B3BB69-23CF-44E3-9099-C40C66FF867C}">
                    <a14:compatExt spid="_x0000_s10859"/>
                  </a:ext>
                  <a:ext uri="{FF2B5EF4-FFF2-40B4-BE49-F238E27FC236}">
                    <a16:creationId xmlns:a16="http://schemas.microsoft.com/office/drawing/2014/main" id="{00000000-0008-0000-0400-00006B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60" name="Check Box 620" hidden="1">
                <a:extLst>
                  <a:ext uri="{63B3BB69-23CF-44E3-9099-C40C66FF867C}">
                    <a14:compatExt spid="_x0000_s10860"/>
                  </a:ext>
                  <a:ext uri="{FF2B5EF4-FFF2-40B4-BE49-F238E27FC236}">
                    <a16:creationId xmlns:a16="http://schemas.microsoft.com/office/drawing/2014/main" id="{00000000-0008-0000-0400-00006C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17</xdr:row>
          <xdr:rowOff>181312</xdr:rowOff>
        </xdr:from>
        <xdr:to>
          <xdr:col>4</xdr:col>
          <xdr:colOff>2645469</xdr:colOff>
          <xdr:row>18</xdr:row>
          <xdr:rowOff>231184</xdr:rowOff>
        </xdr:to>
        <xdr:grpSp>
          <xdr:nvGrpSpPr>
            <xdr:cNvPr id="50" name="Group 49">
              <a:extLst>
                <a:ext uri="{FF2B5EF4-FFF2-40B4-BE49-F238E27FC236}">
                  <a16:creationId xmlns:a16="http://schemas.microsoft.com/office/drawing/2014/main" id="{00000000-0008-0000-0400-000032000000}"/>
                </a:ext>
              </a:extLst>
            </xdr:cNvPr>
            <xdr:cNvGrpSpPr/>
          </xdr:nvGrpSpPr>
          <xdr:grpSpPr>
            <a:xfrm>
              <a:off x="8341419" y="14931455"/>
              <a:ext cx="1066800" cy="703015"/>
              <a:chOff x="3057525" y="5286375"/>
              <a:chExt cx="1066800" cy="219075"/>
            </a:xfrm>
          </xdr:grpSpPr>
          <xdr:sp macro="" textlink="">
            <xdr:nvSpPr>
              <xdr:cNvPr id="10861" name="Check Box 621" hidden="1">
                <a:extLst>
                  <a:ext uri="{63B3BB69-23CF-44E3-9099-C40C66FF867C}">
                    <a14:compatExt spid="_x0000_s10861"/>
                  </a:ext>
                  <a:ext uri="{FF2B5EF4-FFF2-40B4-BE49-F238E27FC236}">
                    <a16:creationId xmlns:a16="http://schemas.microsoft.com/office/drawing/2014/main" id="{00000000-0008-0000-0400-00006D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62" name="Check Box 622" hidden="1">
                <a:extLst>
                  <a:ext uri="{63B3BB69-23CF-44E3-9099-C40C66FF867C}">
                    <a14:compatExt spid="_x0000_s10862"/>
                  </a:ext>
                  <a:ext uri="{FF2B5EF4-FFF2-40B4-BE49-F238E27FC236}">
                    <a16:creationId xmlns:a16="http://schemas.microsoft.com/office/drawing/2014/main" id="{00000000-0008-0000-0400-00006E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16</xdr:row>
          <xdr:rowOff>151282</xdr:rowOff>
        </xdr:from>
        <xdr:to>
          <xdr:col>4</xdr:col>
          <xdr:colOff>2645469</xdr:colOff>
          <xdr:row>17</xdr:row>
          <xdr:rowOff>209887</xdr:rowOff>
        </xdr:to>
        <xdr:grpSp>
          <xdr:nvGrpSpPr>
            <xdr:cNvPr id="51" name="Group 50">
              <a:extLst>
                <a:ext uri="{FF2B5EF4-FFF2-40B4-BE49-F238E27FC236}">
                  <a16:creationId xmlns:a16="http://schemas.microsoft.com/office/drawing/2014/main" id="{00000000-0008-0000-0400-000033000000}"/>
                </a:ext>
              </a:extLst>
            </xdr:cNvPr>
            <xdr:cNvGrpSpPr/>
          </xdr:nvGrpSpPr>
          <xdr:grpSpPr>
            <a:xfrm>
              <a:off x="8341419" y="14289103"/>
              <a:ext cx="1066800" cy="670927"/>
              <a:chOff x="3057525" y="5286375"/>
              <a:chExt cx="1066800" cy="219075"/>
            </a:xfrm>
          </xdr:grpSpPr>
          <xdr:sp macro="" textlink="">
            <xdr:nvSpPr>
              <xdr:cNvPr id="10863" name="Check Box 623" hidden="1">
                <a:extLst>
                  <a:ext uri="{63B3BB69-23CF-44E3-9099-C40C66FF867C}">
                    <a14:compatExt spid="_x0000_s10863"/>
                  </a:ext>
                  <a:ext uri="{FF2B5EF4-FFF2-40B4-BE49-F238E27FC236}">
                    <a16:creationId xmlns:a16="http://schemas.microsoft.com/office/drawing/2014/main" id="{00000000-0008-0000-0400-00006F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64" name="Check Box 624" hidden="1">
                <a:extLst>
                  <a:ext uri="{63B3BB69-23CF-44E3-9099-C40C66FF867C}">
                    <a14:compatExt spid="_x0000_s10864"/>
                  </a:ext>
                  <a:ext uri="{FF2B5EF4-FFF2-40B4-BE49-F238E27FC236}">
                    <a16:creationId xmlns:a16="http://schemas.microsoft.com/office/drawing/2014/main" id="{00000000-0008-0000-0400-000070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15</xdr:row>
          <xdr:rowOff>152540</xdr:rowOff>
        </xdr:from>
        <xdr:to>
          <xdr:col>4</xdr:col>
          <xdr:colOff>2645469</xdr:colOff>
          <xdr:row>16</xdr:row>
          <xdr:rowOff>179857</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8341419" y="13528361"/>
              <a:ext cx="1066800" cy="789317"/>
              <a:chOff x="3057525" y="5286375"/>
              <a:chExt cx="1066800" cy="219075"/>
            </a:xfrm>
          </xdr:grpSpPr>
          <xdr:sp macro="" textlink="">
            <xdr:nvSpPr>
              <xdr:cNvPr id="10865" name="Check Box 625" hidden="1">
                <a:extLst>
                  <a:ext uri="{63B3BB69-23CF-44E3-9099-C40C66FF867C}">
                    <a14:compatExt spid="_x0000_s10865"/>
                  </a:ext>
                  <a:ext uri="{FF2B5EF4-FFF2-40B4-BE49-F238E27FC236}">
                    <a16:creationId xmlns:a16="http://schemas.microsoft.com/office/drawing/2014/main" id="{00000000-0008-0000-0400-000071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66" name="Check Box 626" hidden="1">
                <a:extLst>
                  <a:ext uri="{63B3BB69-23CF-44E3-9099-C40C66FF867C}">
                    <a14:compatExt spid="_x0000_s10866"/>
                  </a:ext>
                  <a:ext uri="{FF2B5EF4-FFF2-40B4-BE49-F238E27FC236}">
                    <a16:creationId xmlns:a16="http://schemas.microsoft.com/office/drawing/2014/main" id="{00000000-0008-0000-0400-000072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10</xdr:row>
          <xdr:rowOff>26136</xdr:rowOff>
        </xdr:from>
        <xdr:to>
          <xdr:col>3</xdr:col>
          <xdr:colOff>2002461</xdr:colOff>
          <xdr:row>11</xdr:row>
          <xdr:rowOff>72833</xdr:rowOff>
        </xdr:to>
        <xdr:grpSp>
          <xdr:nvGrpSpPr>
            <xdr:cNvPr id="53" name="Group 52">
              <a:extLst>
                <a:ext uri="{FF2B5EF4-FFF2-40B4-BE49-F238E27FC236}">
                  <a16:creationId xmlns:a16="http://schemas.microsoft.com/office/drawing/2014/main" id="{00000000-0008-0000-0400-000035000000}"/>
                </a:ext>
              </a:extLst>
            </xdr:cNvPr>
            <xdr:cNvGrpSpPr/>
          </xdr:nvGrpSpPr>
          <xdr:grpSpPr>
            <a:xfrm>
              <a:off x="4922554" y="4121886"/>
              <a:ext cx="1066800" cy="699840"/>
              <a:chOff x="3057525" y="5286375"/>
              <a:chExt cx="1066800" cy="219075"/>
            </a:xfrm>
          </xdr:grpSpPr>
          <xdr:sp macro="" textlink="">
            <xdr:nvSpPr>
              <xdr:cNvPr id="10867" name="Check Box 627" hidden="1">
                <a:extLst>
                  <a:ext uri="{63B3BB69-23CF-44E3-9099-C40C66FF867C}">
                    <a14:compatExt spid="_x0000_s10867"/>
                  </a:ext>
                  <a:ext uri="{FF2B5EF4-FFF2-40B4-BE49-F238E27FC236}">
                    <a16:creationId xmlns:a16="http://schemas.microsoft.com/office/drawing/2014/main" id="{00000000-0008-0000-0400-000073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68" name="Check Box 628" hidden="1">
                <a:extLst>
                  <a:ext uri="{63B3BB69-23CF-44E3-9099-C40C66FF867C}">
                    <a14:compatExt spid="_x0000_s10868"/>
                  </a:ext>
                  <a:ext uri="{FF2B5EF4-FFF2-40B4-BE49-F238E27FC236}">
                    <a16:creationId xmlns:a16="http://schemas.microsoft.com/office/drawing/2014/main" id="{00000000-0008-0000-0400-000074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180975</xdr:rowOff>
    </xdr:to>
    <xdr:grpSp>
      <xdr:nvGrpSpPr>
        <xdr:cNvPr id="54" name="Group 53">
          <a:extLst>
            <a:ext uri="{FF2B5EF4-FFF2-40B4-BE49-F238E27FC236}">
              <a16:creationId xmlns:a16="http://schemas.microsoft.com/office/drawing/2014/main" id="{00000000-0008-0000-0400-000036000000}"/>
            </a:ext>
          </a:extLst>
        </xdr:cNvPr>
        <xdr:cNvGrpSpPr/>
      </xdr:nvGrpSpPr>
      <xdr:grpSpPr>
        <a:xfrm>
          <a:off x="3986893" y="39419893"/>
          <a:ext cx="1855304" cy="180975"/>
          <a:chOff x="3048000" y="14817587"/>
          <a:chExt cx="1855304" cy="219075"/>
        </a:xfrm>
      </xdr:grpSpPr>
      <xdr:sp macro="" textlink="">
        <xdr:nvSpPr>
          <xdr:cNvPr id="5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37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38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39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1578669</xdr:colOff>
          <xdr:row>36</xdr:row>
          <xdr:rowOff>96299</xdr:rowOff>
        </xdr:from>
        <xdr:to>
          <xdr:col>4</xdr:col>
          <xdr:colOff>2645469</xdr:colOff>
          <xdr:row>37</xdr:row>
          <xdr:rowOff>10244</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8341419" y="30086442"/>
              <a:ext cx="1066800" cy="417409"/>
              <a:chOff x="3057525" y="5286375"/>
              <a:chExt cx="1066800" cy="219075"/>
            </a:xfrm>
          </xdr:grpSpPr>
          <xdr:sp macro="" textlink="">
            <xdr:nvSpPr>
              <xdr:cNvPr id="10869" name="Check Box 629" hidden="1">
                <a:extLst>
                  <a:ext uri="{63B3BB69-23CF-44E3-9099-C40C66FF867C}">
                    <a14:compatExt spid="_x0000_s10869"/>
                  </a:ext>
                  <a:ext uri="{FF2B5EF4-FFF2-40B4-BE49-F238E27FC236}">
                    <a16:creationId xmlns:a16="http://schemas.microsoft.com/office/drawing/2014/main" id="{00000000-0008-0000-0400-000075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70" name="Check Box 630" hidden="1">
                <a:extLst>
                  <a:ext uri="{63B3BB69-23CF-44E3-9099-C40C66FF867C}">
                    <a14:compatExt spid="_x0000_s10870"/>
                  </a:ext>
                  <a:ext uri="{FF2B5EF4-FFF2-40B4-BE49-F238E27FC236}">
                    <a16:creationId xmlns:a16="http://schemas.microsoft.com/office/drawing/2014/main" id="{00000000-0008-0000-0400-000076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368667</xdr:colOff>
          <xdr:row>115</xdr:row>
          <xdr:rowOff>14901</xdr:rowOff>
        </xdr:to>
        <xdr:grpSp>
          <xdr:nvGrpSpPr>
            <xdr:cNvPr id="59" name="Group 135">
              <a:extLst>
                <a:ext uri="{FF2B5EF4-FFF2-40B4-BE49-F238E27FC236}">
                  <a16:creationId xmlns:a16="http://schemas.microsoft.com/office/drawing/2014/main" id="{00000000-0008-0000-0400-00003B000000}"/>
                </a:ext>
              </a:extLst>
            </xdr:cNvPr>
            <xdr:cNvGrpSpPr>
              <a:grpSpLocks/>
            </xdr:cNvGrpSpPr>
          </xdr:nvGrpSpPr>
          <xdr:grpSpPr bwMode="auto">
            <a:xfrm>
              <a:off x="8379518" y="40631122"/>
              <a:ext cx="3528006" cy="36332172"/>
              <a:chOff x="41042" y="0"/>
              <a:chExt cx="10426040" cy="36386600"/>
            </a:xfrm>
          </xdr:grpSpPr>
          <xdr:sp macro="" textlink="">
            <xdr:nvSpPr>
              <xdr:cNvPr id="10871" name="Check Box 631" hidden="1">
                <a:extLst>
                  <a:ext uri="{63B3BB69-23CF-44E3-9099-C40C66FF867C}">
                    <a14:compatExt spid="_x0000_s10871"/>
                  </a:ext>
                  <a:ext uri="{FF2B5EF4-FFF2-40B4-BE49-F238E27FC236}">
                    <a16:creationId xmlns:a16="http://schemas.microsoft.com/office/drawing/2014/main" id="{00000000-0008-0000-0400-000077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72" name="Check Box 632" hidden="1">
                <a:extLst>
                  <a:ext uri="{63B3BB69-23CF-44E3-9099-C40C66FF867C}">
                    <a14:compatExt spid="_x0000_s10872"/>
                  </a:ext>
                  <a:ext uri="{FF2B5EF4-FFF2-40B4-BE49-F238E27FC236}">
                    <a16:creationId xmlns:a16="http://schemas.microsoft.com/office/drawing/2014/main" id="{00000000-0008-0000-0400-000078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873" name="Check Box 633" hidden="1">
                <a:extLst>
                  <a:ext uri="{63B3BB69-23CF-44E3-9099-C40C66FF867C}">
                    <a14:compatExt spid="_x0000_s10873"/>
                  </a:ext>
                  <a:ext uri="{FF2B5EF4-FFF2-40B4-BE49-F238E27FC236}">
                    <a16:creationId xmlns:a16="http://schemas.microsoft.com/office/drawing/2014/main" id="{00000000-0008-0000-0400-0000792A0000}"/>
                  </a:ext>
                </a:extLst>
              </xdr:cNvPr>
              <xdr:cNvSpPr/>
            </xdr:nvSpPr>
            <xdr:spPr bwMode="auto">
              <a:xfrm>
                <a:off x="41042"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368667</xdr:colOff>
          <xdr:row>115</xdr:row>
          <xdr:rowOff>14901</xdr:rowOff>
        </xdr:to>
        <xdr:grpSp>
          <xdr:nvGrpSpPr>
            <xdr:cNvPr id="60" name="Group 135">
              <a:extLst>
                <a:ext uri="{FF2B5EF4-FFF2-40B4-BE49-F238E27FC236}">
                  <a16:creationId xmlns:a16="http://schemas.microsoft.com/office/drawing/2014/main" id="{00000000-0008-0000-0400-00003C000000}"/>
                </a:ext>
              </a:extLst>
            </xdr:cNvPr>
            <xdr:cNvGrpSpPr>
              <a:grpSpLocks/>
            </xdr:cNvGrpSpPr>
          </xdr:nvGrpSpPr>
          <xdr:grpSpPr bwMode="auto">
            <a:xfrm>
              <a:off x="8379518" y="40631122"/>
              <a:ext cx="3528006" cy="36332172"/>
              <a:chOff x="41042" y="0"/>
              <a:chExt cx="10426040" cy="36386600"/>
            </a:xfrm>
          </xdr:grpSpPr>
          <xdr:sp macro="" textlink="">
            <xdr:nvSpPr>
              <xdr:cNvPr id="10874" name="Check Box 634" hidden="1">
                <a:extLst>
                  <a:ext uri="{63B3BB69-23CF-44E3-9099-C40C66FF867C}">
                    <a14:compatExt spid="_x0000_s10874"/>
                  </a:ext>
                  <a:ext uri="{FF2B5EF4-FFF2-40B4-BE49-F238E27FC236}">
                    <a16:creationId xmlns:a16="http://schemas.microsoft.com/office/drawing/2014/main" id="{00000000-0008-0000-0400-00007A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75" name="Check Box 635" hidden="1">
                <a:extLst>
                  <a:ext uri="{63B3BB69-23CF-44E3-9099-C40C66FF867C}">
                    <a14:compatExt spid="_x0000_s10875"/>
                  </a:ext>
                  <a:ext uri="{FF2B5EF4-FFF2-40B4-BE49-F238E27FC236}">
                    <a16:creationId xmlns:a16="http://schemas.microsoft.com/office/drawing/2014/main" id="{00000000-0008-0000-0400-00007B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876" name="Check Box 636" hidden="1">
                <a:extLst>
                  <a:ext uri="{63B3BB69-23CF-44E3-9099-C40C66FF867C}">
                    <a14:compatExt spid="_x0000_s10876"/>
                  </a:ext>
                  <a:ext uri="{FF2B5EF4-FFF2-40B4-BE49-F238E27FC236}">
                    <a16:creationId xmlns:a16="http://schemas.microsoft.com/office/drawing/2014/main" id="{00000000-0008-0000-0400-00007C2A0000}"/>
                  </a:ext>
                </a:extLst>
              </xdr:cNvPr>
              <xdr:cNvSpPr/>
            </xdr:nvSpPr>
            <xdr:spPr bwMode="auto">
              <a:xfrm>
                <a:off x="41042"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368667</xdr:colOff>
          <xdr:row>115</xdr:row>
          <xdr:rowOff>14901</xdr:rowOff>
        </xdr:to>
        <xdr:grpSp>
          <xdr:nvGrpSpPr>
            <xdr:cNvPr id="61" name="Group 135">
              <a:extLst>
                <a:ext uri="{FF2B5EF4-FFF2-40B4-BE49-F238E27FC236}">
                  <a16:creationId xmlns:a16="http://schemas.microsoft.com/office/drawing/2014/main" id="{00000000-0008-0000-0400-00003D000000}"/>
                </a:ext>
              </a:extLst>
            </xdr:cNvPr>
            <xdr:cNvGrpSpPr>
              <a:grpSpLocks/>
            </xdr:cNvGrpSpPr>
          </xdr:nvGrpSpPr>
          <xdr:grpSpPr bwMode="auto">
            <a:xfrm>
              <a:off x="8379518" y="40631122"/>
              <a:ext cx="3528006" cy="36332172"/>
              <a:chOff x="41042" y="0"/>
              <a:chExt cx="10426040" cy="36386600"/>
            </a:xfrm>
          </xdr:grpSpPr>
          <xdr:sp macro="" textlink="">
            <xdr:nvSpPr>
              <xdr:cNvPr id="10877" name="Check Box 637" hidden="1">
                <a:extLst>
                  <a:ext uri="{63B3BB69-23CF-44E3-9099-C40C66FF867C}">
                    <a14:compatExt spid="_x0000_s10877"/>
                  </a:ext>
                  <a:ext uri="{FF2B5EF4-FFF2-40B4-BE49-F238E27FC236}">
                    <a16:creationId xmlns:a16="http://schemas.microsoft.com/office/drawing/2014/main" id="{00000000-0008-0000-0400-00007D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78" name="Check Box 638" hidden="1">
                <a:extLst>
                  <a:ext uri="{63B3BB69-23CF-44E3-9099-C40C66FF867C}">
                    <a14:compatExt spid="_x0000_s10878"/>
                  </a:ext>
                  <a:ext uri="{FF2B5EF4-FFF2-40B4-BE49-F238E27FC236}">
                    <a16:creationId xmlns:a16="http://schemas.microsoft.com/office/drawing/2014/main" id="{00000000-0008-0000-0400-00007E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879" name="Check Box 639" hidden="1">
                <a:extLst>
                  <a:ext uri="{63B3BB69-23CF-44E3-9099-C40C66FF867C}">
                    <a14:compatExt spid="_x0000_s10879"/>
                  </a:ext>
                  <a:ext uri="{FF2B5EF4-FFF2-40B4-BE49-F238E27FC236}">
                    <a16:creationId xmlns:a16="http://schemas.microsoft.com/office/drawing/2014/main" id="{00000000-0008-0000-0400-00007F2A0000}"/>
                  </a:ext>
                </a:extLst>
              </xdr:cNvPr>
              <xdr:cNvSpPr/>
            </xdr:nvSpPr>
            <xdr:spPr bwMode="auto">
              <a:xfrm>
                <a:off x="41042"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14</xdr:row>
          <xdr:rowOff>149092</xdr:rowOff>
        </xdr:to>
        <xdr:grpSp>
          <xdr:nvGrpSpPr>
            <xdr:cNvPr id="62" name="Group 61">
              <a:extLst>
                <a:ext uri="{FF2B5EF4-FFF2-40B4-BE49-F238E27FC236}">
                  <a16:creationId xmlns:a16="http://schemas.microsoft.com/office/drawing/2014/main" id="{00000000-0008-0000-0400-00003E000000}"/>
                </a:ext>
              </a:extLst>
            </xdr:cNvPr>
            <xdr:cNvGrpSpPr/>
          </xdr:nvGrpSpPr>
          <xdr:grpSpPr>
            <a:xfrm>
              <a:off x="4922554" y="10269135"/>
              <a:ext cx="1066800" cy="915350"/>
              <a:chOff x="3057525" y="5286375"/>
              <a:chExt cx="1066800" cy="219075"/>
            </a:xfrm>
          </xdr:grpSpPr>
          <xdr:sp macro="" textlink="">
            <xdr:nvSpPr>
              <xdr:cNvPr id="10880" name="Check Box 640" hidden="1">
                <a:extLst>
                  <a:ext uri="{63B3BB69-23CF-44E3-9099-C40C66FF867C}">
                    <a14:compatExt spid="_x0000_s10880"/>
                  </a:ext>
                  <a:ext uri="{FF2B5EF4-FFF2-40B4-BE49-F238E27FC236}">
                    <a16:creationId xmlns:a16="http://schemas.microsoft.com/office/drawing/2014/main" id="{00000000-0008-0000-0400-000080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81" name="Check Box 641" hidden="1">
                <a:extLst>
                  <a:ext uri="{63B3BB69-23CF-44E3-9099-C40C66FF867C}">
                    <a14:compatExt spid="_x0000_s10881"/>
                  </a:ext>
                  <a:ext uri="{FF2B5EF4-FFF2-40B4-BE49-F238E27FC236}">
                    <a16:creationId xmlns:a16="http://schemas.microsoft.com/office/drawing/2014/main" id="{00000000-0008-0000-0400-000081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14</xdr:row>
          <xdr:rowOff>149092</xdr:rowOff>
        </xdr:to>
        <xdr:grpSp>
          <xdr:nvGrpSpPr>
            <xdr:cNvPr id="63" name="Group 62">
              <a:extLst>
                <a:ext uri="{FF2B5EF4-FFF2-40B4-BE49-F238E27FC236}">
                  <a16:creationId xmlns:a16="http://schemas.microsoft.com/office/drawing/2014/main" id="{00000000-0008-0000-0400-00003F000000}"/>
                </a:ext>
              </a:extLst>
            </xdr:cNvPr>
            <xdr:cNvGrpSpPr/>
          </xdr:nvGrpSpPr>
          <xdr:grpSpPr>
            <a:xfrm>
              <a:off x="4922554" y="10269135"/>
              <a:ext cx="1066800" cy="915350"/>
              <a:chOff x="3057525" y="5286375"/>
              <a:chExt cx="1066800" cy="219075"/>
            </a:xfrm>
          </xdr:grpSpPr>
          <xdr:sp macro="" textlink="">
            <xdr:nvSpPr>
              <xdr:cNvPr id="10882" name="Check Box 642" hidden="1">
                <a:extLst>
                  <a:ext uri="{63B3BB69-23CF-44E3-9099-C40C66FF867C}">
                    <a14:compatExt spid="_x0000_s10882"/>
                  </a:ext>
                  <a:ext uri="{FF2B5EF4-FFF2-40B4-BE49-F238E27FC236}">
                    <a16:creationId xmlns:a16="http://schemas.microsoft.com/office/drawing/2014/main" id="{00000000-0008-0000-0400-000082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83" name="Check Box 643" hidden="1">
                <a:extLst>
                  <a:ext uri="{63B3BB69-23CF-44E3-9099-C40C66FF867C}">
                    <a14:compatExt spid="_x0000_s10883"/>
                  </a:ext>
                  <a:ext uri="{FF2B5EF4-FFF2-40B4-BE49-F238E27FC236}">
                    <a16:creationId xmlns:a16="http://schemas.microsoft.com/office/drawing/2014/main" id="{00000000-0008-0000-0400-000083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10</xdr:row>
          <xdr:rowOff>227481</xdr:rowOff>
        </xdr:from>
        <xdr:to>
          <xdr:col>4</xdr:col>
          <xdr:colOff>2645469</xdr:colOff>
          <xdr:row>12</xdr:row>
          <xdr:rowOff>138843</xdr:rowOff>
        </xdr:to>
        <xdr:grpSp>
          <xdr:nvGrpSpPr>
            <xdr:cNvPr id="192" name="Group 191">
              <a:extLst>
                <a:ext uri="{FF2B5EF4-FFF2-40B4-BE49-F238E27FC236}">
                  <a16:creationId xmlns:a16="http://schemas.microsoft.com/office/drawing/2014/main" id="{00000000-0008-0000-0400-0000C0000000}"/>
                </a:ext>
              </a:extLst>
            </xdr:cNvPr>
            <xdr:cNvGrpSpPr/>
          </xdr:nvGrpSpPr>
          <xdr:grpSpPr>
            <a:xfrm>
              <a:off x="8341419" y="4323231"/>
              <a:ext cx="1066800" cy="3966291"/>
              <a:chOff x="3057525" y="5286375"/>
              <a:chExt cx="1066800" cy="219075"/>
            </a:xfrm>
          </xdr:grpSpPr>
          <xdr:sp macro="" textlink="">
            <xdr:nvSpPr>
              <xdr:cNvPr id="10884" name="Check Box 644" hidden="1">
                <a:extLst>
                  <a:ext uri="{63B3BB69-23CF-44E3-9099-C40C66FF867C}">
                    <a14:compatExt spid="_x0000_s10884"/>
                  </a:ext>
                  <a:ext uri="{FF2B5EF4-FFF2-40B4-BE49-F238E27FC236}">
                    <a16:creationId xmlns:a16="http://schemas.microsoft.com/office/drawing/2014/main" id="{00000000-0008-0000-0400-000084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85" name="Check Box 645" hidden="1">
                <a:extLst>
                  <a:ext uri="{63B3BB69-23CF-44E3-9099-C40C66FF867C}">
                    <a14:compatExt spid="_x0000_s10885"/>
                  </a:ext>
                  <a:ext uri="{FF2B5EF4-FFF2-40B4-BE49-F238E27FC236}">
                    <a16:creationId xmlns:a16="http://schemas.microsoft.com/office/drawing/2014/main" id="{00000000-0008-0000-0400-000085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1603374</xdr:colOff>
          <xdr:row>10</xdr:row>
          <xdr:rowOff>74613</xdr:rowOff>
        </xdr:from>
        <xdr:to>
          <xdr:col>4</xdr:col>
          <xdr:colOff>2645463</xdr:colOff>
          <xdr:row>10</xdr:row>
          <xdr:rowOff>487363</xdr:rowOff>
        </xdr:to>
        <xdr:grpSp>
          <xdr:nvGrpSpPr>
            <xdr:cNvPr id="193" name="Group 192">
              <a:extLst>
                <a:ext uri="{FF2B5EF4-FFF2-40B4-BE49-F238E27FC236}">
                  <a16:creationId xmlns:a16="http://schemas.microsoft.com/office/drawing/2014/main" id="{00000000-0008-0000-0400-0000C1000000}"/>
                </a:ext>
              </a:extLst>
            </xdr:cNvPr>
            <xdr:cNvGrpSpPr/>
          </xdr:nvGrpSpPr>
          <xdr:grpSpPr>
            <a:xfrm>
              <a:off x="8366124" y="4170363"/>
              <a:ext cx="1042089" cy="412750"/>
              <a:chOff x="3057572" y="5286375"/>
              <a:chExt cx="1066800" cy="219075"/>
            </a:xfrm>
          </xdr:grpSpPr>
          <xdr:sp macro="" textlink="">
            <xdr:nvSpPr>
              <xdr:cNvPr id="10886" name="Check Box 646" hidden="1">
                <a:extLst>
                  <a:ext uri="{63B3BB69-23CF-44E3-9099-C40C66FF867C}">
                    <a14:compatExt spid="_x0000_s10886"/>
                  </a:ext>
                  <a:ext uri="{FF2B5EF4-FFF2-40B4-BE49-F238E27FC236}">
                    <a16:creationId xmlns:a16="http://schemas.microsoft.com/office/drawing/2014/main" id="{00000000-0008-0000-0400-0000862A0000}"/>
                  </a:ext>
                </a:extLst>
              </xdr:cNvPr>
              <xdr:cNvSpPr/>
            </xdr:nvSpPr>
            <xdr:spPr bwMode="auto">
              <a:xfrm>
                <a:off x="305757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87" name="Check Box 647" hidden="1">
                <a:extLst>
                  <a:ext uri="{63B3BB69-23CF-44E3-9099-C40C66FF867C}">
                    <a14:compatExt spid="_x0000_s10887"/>
                  </a:ext>
                  <a:ext uri="{FF2B5EF4-FFF2-40B4-BE49-F238E27FC236}">
                    <a16:creationId xmlns:a16="http://schemas.microsoft.com/office/drawing/2014/main" id="{00000000-0008-0000-0400-0000872A0000}"/>
                  </a:ext>
                </a:extLst>
              </xdr:cNvPr>
              <xdr:cNvSpPr/>
            </xdr:nvSpPr>
            <xdr:spPr bwMode="auto">
              <a:xfrm>
                <a:off x="361002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14</xdr:row>
          <xdr:rowOff>146190</xdr:rowOff>
        </xdr:from>
        <xdr:to>
          <xdr:col>4</xdr:col>
          <xdr:colOff>2645469</xdr:colOff>
          <xdr:row>15</xdr:row>
          <xdr:rowOff>179857</xdr:rowOff>
        </xdr:to>
        <xdr:grpSp>
          <xdr:nvGrpSpPr>
            <xdr:cNvPr id="194" name="Group 193">
              <a:extLst>
                <a:ext uri="{FF2B5EF4-FFF2-40B4-BE49-F238E27FC236}">
                  <a16:creationId xmlns:a16="http://schemas.microsoft.com/office/drawing/2014/main" id="{00000000-0008-0000-0400-0000C2000000}"/>
                </a:ext>
              </a:extLst>
            </xdr:cNvPr>
            <xdr:cNvGrpSpPr/>
          </xdr:nvGrpSpPr>
          <xdr:grpSpPr>
            <a:xfrm>
              <a:off x="8341419" y="11181583"/>
              <a:ext cx="1066800" cy="2374095"/>
              <a:chOff x="3057525" y="5286375"/>
              <a:chExt cx="1066800" cy="219075"/>
            </a:xfrm>
          </xdr:grpSpPr>
          <xdr:sp macro="" textlink="">
            <xdr:nvSpPr>
              <xdr:cNvPr id="10888" name="Check Box 648" hidden="1">
                <a:extLst>
                  <a:ext uri="{63B3BB69-23CF-44E3-9099-C40C66FF867C}">
                    <a14:compatExt spid="_x0000_s10888"/>
                  </a:ext>
                  <a:ext uri="{FF2B5EF4-FFF2-40B4-BE49-F238E27FC236}">
                    <a16:creationId xmlns:a16="http://schemas.microsoft.com/office/drawing/2014/main" id="{00000000-0008-0000-0400-000088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89" name="Check Box 649" hidden="1">
                <a:extLst>
                  <a:ext uri="{63B3BB69-23CF-44E3-9099-C40C66FF867C}">
                    <a14:compatExt spid="_x0000_s10889"/>
                  </a:ext>
                  <a:ext uri="{FF2B5EF4-FFF2-40B4-BE49-F238E27FC236}">
                    <a16:creationId xmlns:a16="http://schemas.microsoft.com/office/drawing/2014/main" id="{00000000-0008-0000-0400-000089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14</xdr:row>
          <xdr:rowOff>146190</xdr:rowOff>
        </xdr:from>
        <xdr:to>
          <xdr:col>4</xdr:col>
          <xdr:colOff>2645469</xdr:colOff>
          <xdr:row>15</xdr:row>
          <xdr:rowOff>179857</xdr:rowOff>
        </xdr:to>
        <xdr:grpSp>
          <xdr:nvGrpSpPr>
            <xdr:cNvPr id="195" name="Group 194">
              <a:extLst>
                <a:ext uri="{FF2B5EF4-FFF2-40B4-BE49-F238E27FC236}">
                  <a16:creationId xmlns:a16="http://schemas.microsoft.com/office/drawing/2014/main" id="{00000000-0008-0000-0400-0000C3000000}"/>
                </a:ext>
              </a:extLst>
            </xdr:cNvPr>
            <xdr:cNvGrpSpPr/>
          </xdr:nvGrpSpPr>
          <xdr:grpSpPr>
            <a:xfrm>
              <a:off x="8341419" y="11181583"/>
              <a:ext cx="1066800" cy="2374095"/>
              <a:chOff x="3057525" y="5286375"/>
              <a:chExt cx="1066800" cy="219075"/>
            </a:xfrm>
          </xdr:grpSpPr>
          <xdr:sp macro="" textlink="">
            <xdr:nvSpPr>
              <xdr:cNvPr id="10890" name="Check Box 650" hidden="1">
                <a:extLst>
                  <a:ext uri="{63B3BB69-23CF-44E3-9099-C40C66FF867C}">
                    <a14:compatExt spid="_x0000_s10890"/>
                  </a:ext>
                  <a:ext uri="{FF2B5EF4-FFF2-40B4-BE49-F238E27FC236}">
                    <a16:creationId xmlns:a16="http://schemas.microsoft.com/office/drawing/2014/main" id="{00000000-0008-0000-0400-00008A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91" name="Check Box 651" hidden="1">
                <a:extLst>
                  <a:ext uri="{63B3BB69-23CF-44E3-9099-C40C66FF867C}">
                    <a14:compatExt spid="_x0000_s10891"/>
                  </a:ext>
                  <a:ext uri="{FF2B5EF4-FFF2-40B4-BE49-F238E27FC236}">
                    <a16:creationId xmlns:a16="http://schemas.microsoft.com/office/drawing/2014/main" id="{00000000-0008-0000-0400-00008B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13</xdr:row>
          <xdr:rowOff>147777</xdr:rowOff>
        </xdr:from>
        <xdr:to>
          <xdr:col>4</xdr:col>
          <xdr:colOff>2645469</xdr:colOff>
          <xdr:row>14</xdr:row>
          <xdr:rowOff>173507</xdr:rowOff>
        </xdr:to>
        <xdr:grpSp>
          <xdr:nvGrpSpPr>
            <xdr:cNvPr id="196" name="Group 195">
              <a:extLst>
                <a:ext uri="{FF2B5EF4-FFF2-40B4-BE49-F238E27FC236}">
                  <a16:creationId xmlns:a16="http://schemas.microsoft.com/office/drawing/2014/main" id="{00000000-0008-0000-0400-0000C4000000}"/>
                </a:ext>
              </a:extLst>
            </xdr:cNvPr>
            <xdr:cNvGrpSpPr/>
          </xdr:nvGrpSpPr>
          <xdr:grpSpPr>
            <a:xfrm>
              <a:off x="8341419" y="10298706"/>
              <a:ext cx="1066800" cy="910194"/>
              <a:chOff x="3057525" y="5286375"/>
              <a:chExt cx="1066800" cy="219075"/>
            </a:xfrm>
          </xdr:grpSpPr>
          <xdr:sp macro="" textlink="">
            <xdr:nvSpPr>
              <xdr:cNvPr id="10892" name="Check Box 652" hidden="1">
                <a:extLst>
                  <a:ext uri="{63B3BB69-23CF-44E3-9099-C40C66FF867C}">
                    <a14:compatExt spid="_x0000_s10892"/>
                  </a:ext>
                  <a:ext uri="{FF2B5EF4-FFF2-40B4-BE49-F238E27FC236}">
                    <a16:creationId xmlns:a16="http://schemas.microsoft.com/office/drawing/2014/main" id="{00000000-0008-0000-0400-00008C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93" name="Check Box 653" hidden="1">
                <a:extLst>
                  <a:ext uri="{63B3BB69-23CF-44E3-9099-C40C66FF867C}">
                    <a14:compatExt spid="_x0000_s10893"/>
                  </a:ext>
                  <a:ext uri="{FF2B5EF4-FFF2-40B4-BE49-F238E27FC236}">
                    <a16:creationId xmlns:a16="http://schemas.microsoft.com/office/drawing/2014/main" id="{00000000-0008-0000-0400-00008D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13</xdr:row>
          <xdr:rowOff>147777</xdr:rowOff>
        </xdr:from>
        <xdr:to>
          <xdr:col>4</xdr:col>
          <xdr:colOff>2645469</xdr:colOff>
          <xdr:row>14</xdr:row>
          <xdr:rowOff>173507</xdr:rowOff>
        </xdr:to>
        <xdr:grpSp>
          <xdr:nvGrpSpPr>
            <xdr:cNvPr id="197" name="Group 196">
              <a:extLst>
                <a:ext uri="{FF2B5EF4-FFF2-40B4-BE49-F238E27FC236}">
                  <a16:creationId xmlns:a16="http://schemas.microsoft.com/office/drawing/2014/main" id="{00000000-0008-0000-0400-0000C5000000}"/>
                </a:ext>
              </a:extLst>
            </xdr:cNvPr>
            <xdr:cNvGrpSpPr/>
          </xdr:nvGrpSpPr>
          <xdr:grpSpPr>
            <a:xfrm>
              <a:off x="8341419" y="10298706"/>
              <a:ext cx="1066800" cy="910194"/>
              <a:chOff x="3057525" y="5286375"/>
              <a:chExt cx="1066800" cy="219075"/>
            </a:xfrm>
          </xdr:grpSpPr>
          <xdr:sp macro="" textlink="">
            <xdr:nvSpPr>
              <xdr:cNvPr id="10894" name="Check Box 654" hidden="1">
                <a:extLst>
                  <a:ext uri="{63B3BB69-23CF-44E3-9099-C40C66FF867C}">
                    <a14:compatExt spid="_x0000_s10894"/>
                  </a:ext>
                  <a:ext uri="{FF2B5EF4-FFF2-40B4-BE49-F238E27FC236}">
                    <a16:creationId xmlns:a16="http://schemas.microsoft.com/office/drawing/2014/main" id="{00000000-0008-0000-0400-00008E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95" name="Check Box 655" hidden="1">
                <a:extLst>
                  <a:ext uri="{63B3BB69-23CF-44E3-9099-C40C66FF867C}">
                    <a14:compatExt spid="_x0000_s10895"/>
                  </a:ext>
                  <a:ext uri="{FF2B5EF4-FFF2-40B4-BE49-F238E27FC236}">
                    <a16:creationId xmlns:a16="http://schemas.microsoft.com/office/drawing/2014/main" id="{00000000-0008-0000-0400-00008F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12</xdr:row>
          <xdr:rowOff>139839</xdr:rowOff>
        </xdr:from>
        <xdr:to>
          <xdr:col>4</xdr:col>
          <xdr:colOff>2645469</xdr:colOff>
          <xdr:row>13</xdr:row>
          <xdr:rowOff>175094</xdr:rowOff>
        </xdr:to>
        <xdr:grpSp>
          <xdr:nvGrpSpPr>
            <xdr:cNvPr id="198" name="Group 197">
              <a:extLst>
                <a:ext uri="{FF2B5EF4-FFF2-40B4-BE49-F238E27FC236}">
                  <a16:creationId xmlns:a16="http://schemas.microsoft.com/office/drawing/2014/main" id="{00000000-0008-0000-0400-0000C6000000}"/>
                </a:ext>
              </a:extLst>
            </xdr:cNvPr>
            <xdr:cNvGrpSpPr/>
          </xdr:nvGrpSpPr>
          <xdr:grpSpPr>
            <a:xfrm>
              <a:off x="8341419" y="8290518"/>
              <a:ext cx="1066800" cy="2035505"/>
              <a:chOff x="3057525" y="5286375"/>
              <a:chExt cx="1066800" cy="219075"/>
            </a:xfrm>
          </xdr:grpSpPr>
          <xdr:sp macro="" textlink="">
            <xdr:nvSpPr>
              <xdr:cNvPr id="10896" name="Check Box 656" hidden="1">
                <a:extLst>
                  <a:ext uri="{63B3BB69-23CF-44E3-9099-C40C66FF867C}">
                    <a14:compatExt spid="_x0000_s10896"/>
                  </a:ext>
                  <a:ext uri="{FF2B5EF4-FFF2-40B4-BE49-F238E27FC236}">
                    <a16:creationId xmlns:a16="http://schemas.microsoft.com/office/drawing/2014/main" id="{00000000-0008-0000-0400-000090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97" name="Check Box 657" hidden="1">
                <a:extLst>
                  <a:ext uri="{63B3BB69-23CF-44E3-9099-C40C66FF867C}">
                    <a14:compatExt spid="_x0000_s10897"/>
                  </a:ext>
                  <a:ext uri="{FF2B5EF4-FFF2-40B4-BE49-F238E27FC236}">
                    <a16:creationId xmlns:a16="http://schemas.microsoft.com/office/drawing/2014/main" id="{00000000-0008-0000-0400-000091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12</xdr:row>
          <xdr:rowOff>139839</xdr:rowOff>
        </xdr:from>
        <xdr:to>
          <xdr:col>4</xdr:col>
          <xdr:colOff>2645469</xdr:colOff>
          <xdr:row>13</xdr:row>
          <xdr:rowOff>175094</xdr:rowOff>
        </xdr:to>
        <xdr:grpSp>
          <xdr:nvGrpSpPr>
            <xdr:cNvPr id="199" name="Group 198">
              <a:extLst>
                <a:ext uri="{FF2B5EF4-FFF2-40B4-BE49-F238E27FC236}">
                  <a16:creationId xmlns:a16="http://schemas.microsoft.com/office/drawing/2014/main" id="{00000000-0008-0000-0400-0000C7000000}"/>
                </a:ext>
              </a:extLst>
            </xdr:cNvPr>
            <xdr:cNvGrpSpPr/>
          </xdr:nvGrpSpPr>
          <xdr:grpSpPr>
            <a:xfrm>
              <a:off x="8341419" y="8290518"/>
              <a:ext cx="1066800" cy="2035505"/>
              <a:chOff x="3057525" y="5286375"/>
              <a:chExt cx="1066800" cy="219075"/>
            </a:xfrm>
          </xdr:grpSpPr>
          <xdr:sp macro="" textlink="">
            <xdr:nvSpPr>
              <xdr:cNvPr id="10898" name="Check Box 658" hidden="1">
                <a:extLst>
                  <a:ext uri="{63B3BB69-23CF-44E3-9099-C40C66FF867C}">
                    <a14:compatExt spid="_x0000_s10898"/>
                  </a:ext>
                  <a:ext uri="{FF2B5EF4-FFF2-40B4-BE49-F238E27FC236}">
                    <a16:creationId xmlns:a16="http://schemas.microsoft.com/office/drawing/2014/main" id="{00000000-0008-0000-0400-000092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899" name="Check Box 659" hidden="1">
                <a:extLst>
                  <a:ext uri="{63B3BB69-23CF-44E3-9099-C40C66FF867C}">
                    <a14:compatExt spid="_x0000_s10899"/>
                  </a:ext>
                  <a:ext uri="{FF2B5EF4-FFF2-40B4-BE49-F238E27FC236}">
                    <a16:creationId xmlns:a16="http://schemas.microsoft.com/office/drawing/2014/main" id="{00000000-0008-0000-0400-000093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341313</xdr:colOff>
          <xdr:row>704</xdr:row>
          <xdr:rowOff>769144</xdr:rowOff>
        </xdr:from>
        <xdr:to>
          <xdr:col>4</xdr:col>
          <xdr:colOff>2196617</xdr:colOff>
          <xdr:row>704</xdr:row>
          <xdr:rowOff>1045369</xdr:rowOff>
        </xdr:to>
        <xdr:grpSp>
          <xdr:nvGrpSpPr>
            <xdr:cNvPr id="200" name="Group 199">
              <a:extLst>
                <a:ext uri="{FF2B5EF4-FFF2-40B4-BE49-F238E27FC236}">
                  <a16:creationId xmlns:a16="http://schemas.microsoft.com/office/drawing/2014/main" id="{00000000-0008-0000-0400-0000C8000000}"/>
                </a:ext>
              </a:extLst>
            </xdr:cNvPr>
            <xdr:cNvGrpSpPr/>
          </xdr:nvGrpSpPr>
          <xdr:grpSpPr>
            <a:xfrm>
              <a:off x="7104063" y="527583287"/>
              <a:ext cx="1855304" cy="276225"/>
              <a:chOff x="3048000" y="14817587"/>
              <a:chExt cx="1855304" cy="219075"/>
            </a:xfrm>
          </xdr:grpSpPr>
          <xdr:sp macro="" textlink="">
            <xdr:nvSpPr>
              <xdr:cNvPr id="10900" name="Check Box 660" hidden="1">
                <a:extLst>
                  <a:ext uri="{63B3BB69-23CF-44E3-9099-C40C66FF867C}">
                    <a14:compatExt spid="_x0000_s10900"/>
                  </a:ext>
                  <a:ext uri="{FF2B5EF4-FFF2-40B4-BE49-F238E27FC236}">
                    <a16:creationId xmlns:a16="http://schemas.microsoft.com/office/drawing/2014/main" id="{00000000-0008-0000-0400-0000942A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01" name="Check Box 661" hidden="1">
                <a:extLst>
                  <a:ext uri="{63B3BB69-23CF-44E3-9099-C40C66FF867C}">
                    <a14:compatExt spid="_x0000_s10901"/>
                  </a:ext>
                  <a:ext uri="{FF2B5EF4-FFF2-40B4-BE49-F238E27FC236}">
                    <a16:creationId xmlns:a16="http://schemas.microsoft.com/office/drawing/2014/main" id="{00000000-0008-0000-0400-0000952A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902" name="Check Box 662" hidden="1">
                <a:extLst>
                  <a:ext uri="{63B3BB69-23CF-44E3-9099-C40C66FF867C}">
                    <a14:compatExt spid="_x0000_s10902"/>
                  </a:ext>
                  <a:ext uri="{FF2B5EF4-FFF2-40B4-BE49-F238E27FC236}">
                    <a16:creationId xmlns:a16="http://schemas.microsoft.com/office/drawing/2014/main" id="{00000000-0008-0000-0400-0000962A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342900</xdr:colOff>
          <xdr:row>7</xdr:row>
          <xdr:rowOff>809625</xdr:rowOff>
        </xdr:to>
        <xdr:sp macro="" textlink="">
          <xdr:nvSpPr>
            <xdr:cNvPr id="10903" name="Check Box 663" hidden="1">
              <a:extLst>
                <a:ext uri="{63B3BB69-23CF-44E3-9099-C40C66FF867C}">
                  <a14:compatExt spid="_x0000_s10903"/>
                </a:ext>
                <a:ext uri="{FF2B5EF4-FFF2-40B4-BE49-F238E27FC236}">
                  <a16:creationId xmlns:a16="http://schemas.microsoft.com/office/drawing/2014/main" id="{00000000-0008-0000-0400-0000972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619125</xdr:colOff>
          <xdr:row>7</xdr:row>
          <xdr:rowOff>2066925</xdr:rowOff>
        </xdr:to>
        <xdr:sp macro="" textlink="">
          <xdr:nvSpPr>
            <xdr:cNvPr id="10904" name="Check Box 664" hidden="1">
              <a:extLst>
                <a:ext uri="{63B3BB69-23CF-44E3-9099-C40C66FF867C}">
                  <a14:compatExt spid="_x0000_s10904"/>
                </a:ext>
                <a:ext uri="{FF2B5EF4-FFF2-40B4-BE49-F238E27FC236}">
                  <a16:creationId xmlns:a16="http://schemas.microsoft.com/office/drawing/2014/main" id="{00000000-0008-0000-0400-0000982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11</xdr:row>
          <xdr:rowOff>44258</xdr:rowOff>
        </xdr:from>
        <xdr:to>
          <xdr:col>3</xdr:col>
          <xdr:colOff>2002461</xdr:colOff>
          <xdr:row>12</xdr:row>
          <xdr:rowOff>56824</xdr:rowOff>
        </xdr:to>
        <xdr:grpSp>
          <xdr:nvGrpSpPr>
            <xdr:cNvPr id="201" name="Group 200">
              <a:extLst>
                <a:ext uri="{FF2B5EF4-FFF2-40B4-BE49-F238E27FC236}">
                  <a16:creationId xmlns:a16="http://schemas.microsoft.com/office/drawing/2014/main" id="{00000000-0008-0000-0400-0000C9000000}"/>
                </a:ext>
              </a:extLst>
            </xdr:cNvPr>
            <xdr:cNvGrpSpPr/>
          </xdr:nvGrpSpPr>
          <xdr:grpSpPr>
            <a:xfrm>
              <a:off x="4922554" y="4793151"/>
              <a:ext cx="1066800" cy="3414352"/>
              <a:chOff x="3057525" y="5286375"/>
              <a:chExt cx="1066800" cy="219075"/>
            </a:xfrm>
          </xdr:grpSpPr>
          <xdr:sp macro="" textlink="">
            <xdr:nvSpPr>
              <xdr:cNvPr id="10905" name="Check Box 665" hidden="1">
                <a:extLst>
                  <a:ext uri="{63B3BB69-23CF-44E3-9099-C40C66FF867C}">
                    <a14:compatExt spid="_x0000_s10905"/>
                  </a:ext>
                  <a:ext uri="{FF2B5EF4-FFF2-40B4-BE49-F238E27FC236}">
                    <a16:creationId xmlns:a16="http://schemas.microsoft.com/office/drawing/2014/main" id="{00000000-0008-0000-0400-000099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06" name="Check Box 666" hidden="1">
                <a:extLst>
                  <a:ext uri="{63B3BB69-23CF-44E3-9099-C40C66FF867C}">
                    <a14:compatExt spid="_x0000_s10906"/>
                  </a:ext>
                  <a:ext uri="{FF2B5EF4-FFF2-40B4-BE49-F238E27FC236}">
                    <a16:creationId xmlns:a16="http://schemas.microsoft.com/office/drawing/2014/main" id="{00000000-0008-0000-0400-00009A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15</xdr:row>
          <xdr:rowOff>152540</xdr:rowOff>
        </xdr:to>
        <xdr:grpSp>
          <xdr:nvGrpSpPr>
            <xdr:cNvPr id="202" name="Group 201">
              <a:extLst>
                <a:ext uri="{FF2B5EF4-FFF2-40B4-BE49-F238E27FC236}">
                  <a16:creationId xmlns:a16="http://schemas.microsoft.com/office/drawing/2014/main" id="{00000000-0008-0000-0400-0000CA000000}"/>
                </a:ext>
              </a:extLst>
            </xdr:cNvPr>
            <xdr:cNvGrpSpPr/>
          </xdr:nvGrpSpPr>
          <xdr:grpSpPr>
            <a:xfrm>
              <a:off x="4922554" y="10269135"/>
              <a:ext cx="1066800" cy="3259226"/>
              <a:chOff x="3057525" y="5286375"/>
              <a:chExt cx="1066800" cy="219075"/>
            </a:xfrm>
          </xdr:grpSpPr>
          <xdr:sp macro="" textlink="">
            <xdr:nvSpPr>
              <xdr:cNvPr id="10907" name="Check Box 667" hidden="1">
                <a:extLst>
                  <a:ext uri="{63B3BB69-23CF-44E3-9099-C40C66FF867C}">
                    <a14:compatExt spid="_x0000_s10907"/>
                  </a:ext>
                  <a:ext uri="{FF2B5EF4-FFF2-40B4-BE49-F238E27FC236}">
                    <a16:creationId xmlns:a16="http://schemas.microsoft.com/office/drawing/2014/main" id="{00000000-0008-0000-0400-00009B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08" name="Check Box 668" hidden="1">
                <a:extLst>
                  <a:ext uri="{63B3BB69-23CF-44E3-9099-C40C66FF867C}">
                    <a14:compatExt spid="_x0000_s10908"/>
                  </a:ext>
                  <a:ext uri="{FF2B5EF4-FFF2-40B4-BE49-F238E27FC236}">
                    <a16:creationId xmlns:a16="http://schemas.microsoft.com/office/drawing/2014/main" id="{00000000-0008-0000-0400-00009C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15</xdr:row>
          <xdr:rowOff>152540</xdr:rowOff>
        </xdr:from>
        <xdr:to>
          <xdr:col>3</xdr:col>
          <xdr:colOff>2002461</xdr:colOff>
          <xdr:row>16</xdr:row>
          <xdr:rowOff>179857</xdr:rowOff>
        </xdr:to>
        <xdr:grpSp>
          <xdr:nvGrpSpPr>
            <xdr:cNvPr id="203" name="Group 202">
              <a:extLst>
                <a:ext uri="{FF2B5EF4-FFF2-40B4-BE49-F238E27FC236}">
                  <a16:creationId xmlns:a16="http://schemas.microsoft.com/office/drawing/2014/main" id="{00000000-0008-0000-0400-0000CB000000}"/>
                </a:ext>
              </a:extLst>
            </xdr:cNvPr>
            <xdr:cNvGrpSpPr/>
          </xdr:nvGrpSpPr>
          <xdr:grpSpPr>
            <a:xfrm>
              <a:off x="4922554" y="13528361"/>
              <a:ext cx="1066800" cy="789317"/>
              <a:chOff x="3057525" y="5286375"/>
              <a:chExt cx="1066800" cy="219075"/>
            </a:xfrm>
          </xdr:grpSpPr>
          <xdr:sp macro="" textlink="">
            <xdr:nvSpPr>
              <xdr:cNvPr id="10909" name="Check Box 669" hidden="1">
                <a:extLst>
                  <a:ext uri="{63B3BB69-23CF-44E3-9099-C40C66FF867C}">
                    <a14:compatExt spid="_x0000_s10909"/>
                  </a:ext>
                  <a:ext uri="{FF2B5EF4-FFF2-40B4-BE49-F238E27FC236}">
                    <a16:creationId xmlns:a16="http://schemas.microsoft.com/office/drawing/2014/main" id="{00000000-0008-0000-0400-00009D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10" name="Check Box 670" hidden="1">
                <a:extLst>
                  <a:ext uri="{63B3BB69-23CF-44E3-9099-C40C66FF867C}">
                    <a14:compatExt spid="_x0000_s10910"/>
                  </a:ext>
                  <a:ext uri="{FF2B5EF4-FFF2-40B4-BE49-F238E27FC236}">
                    <a16:creationId xmlns:a16="http://schemas.microsoft.com/office/drawing/2014/main" id="{00000000-0008-0000-0400-00009E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16</xdr:row>
          <xdr:rowOff>151282</xdr:rowOff>
        </xdr:from>
        <xdr:to>
          <xdr:col>3</xdr:col>
          <xdr:colOff>2002461</xdr:colOff>
          <xdr:row>17</xdr:row>
          <xdr:rowOff>209887</xdr:rowOff>
        </xdr:to>
        <xdr:grpSp>
          <xdr:nvGrpSpPr>
            <xdr:cNvPr id="204" name="Group 203">
              <a:extLst>
                <a:ext uri="{FF2B5EF4-FFF2-40B4-BE49-F238E27FC236}">
                  <a16:creationId xmlns:a16="http://schemas.microsoft.com/office/drawing/2014/main" id="{00000000-0008-0000-0400-0000CC000000}"/>
                </a:ext>
              </a:extLst>
            </xdr:cNvPr>
            <xdr:cNvGrpSpPr/>
          </xdr:nvGrpSpPr>
          <xdr:grpSpPr>
            <a:xfrm>
              <a:off x="4922554" y="14289103"/>
              <a:ext cx="1066800" cy="670927"/>
              <a:chOff x="3057525" y="5286375"/>
              <a:chExt cx="1066800" cy="219075"/>
            </a:xfrm>
          </xdr:grpSpPr>
          <xdr:sp macro="" textlink="">
            <xdr:nvSpPr>
              <xdr:cNvPr id="10911" name="Check Box 671" hidden="1">
                <a:extLst>
                  <a:ext uri="{63B3BB69-23CF-44E3-9099-C40C66FF867C}">
                    <a14:compatExt spid="_x0000_s10911"/>
                  </a:ext>
                  <a:ext uri="{FF2B5EF4-FFF2-40B4-BE49-F238E27FC236}">
                    <a16:creationId xmlns:a16="http://schemas.microsoft.com/office/drawing/2014/main" id="{00000000-0008-0000-0400-00009F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12" name="Check Box 672" hidden="1">
                <a:extLst>
                  <a:ext uri="{63B3BB69-23CF-44E3-9099-C40C66FF867C}">
                    <a14:compatExt spid="_x0000_s10912"/>
                  </a:ext>
                  <a:ext uri="{FF2B5EF4-FFF2-40B4-BE49-F238E27FC236}">
                    <a16:creationId xmlns:a16="http://schemas.microsoft.com/office/drawing/2014/main" id="{00000000-0008-0000-0400-0000A0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17</xdr:row>
          <xdr:rowOff>181312</xdr:rowOff>
        </xdr:from>
        <xdr:to>
          <xdr:col>3</xdr:col>
          <xdr:colOff>2002461</xdr:colOff>
          <xdr:row>18</xdr:row>
          <xdr:rowOff>231184</xdr:rowOff>
        </xdr:to>
        <xdr:grpSp>
          <xdr:nvGrpSpPr>
            <xdr:cNvPr id="205" name="Group 204">
              <a:extLst>
                <a:ext uri="{FF2B5EF4-FFF2-40B4-BE49-F238E27FC236}">
                  <a16:creationId xmlns:a16="http://schemas.microsoft.com/office/drawing/2014/main" id="{00000000-0008-0000-0400-0000CD000000}"/>
                </a:ext>
              </a:extLst>
            </xdr:cNvPr>
            <xdr:cNvGrpSpPr/>
          </xdr:nvGrpSpPr>
          <xdr:grpSpPr>
            <a:xfrm>
              <a:off x="4922554" y="14931455"/>
              <a:ext cx="1066800" cy="703015"/>
              <a:chOff x="3057525" y="5286375"/>
              <a:chExt cx="1066800" cy="219075"/>
            </a:xfrm>
          </xdr:grpSpPr>
          <xdr:sp macro="" textlink="">
            <xdr:nvSpPr>
              <xdr:cNvPr id="10913" name="Check Box 673" hidden="1">
                <a:extLst>
                  <a:ext uri="{63B3BB69-23CF-44E3-9099-C40C66FF867C}">
                    <a14:compatExt spid="_x0000_s10913"/>
                  </a:ext>
                  <a:ext uri="{FF2B5EF4-FFF2-40B4-BE49-F238E27FC236}">
                    <a16:creationId xmlns:a16="http://schemas.microsoft.com/office/drawing/2014/main" id="{00000000-0008-0000-0400-0000A1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14" name="Check Box 674" hidden="1">
                <a:extLst>
                  <a:ext uri="{63B3BB69-23CF-44E3-9099-C40C66FF867C}">
                    <a14:compatExt spid="_x0000_s10914"/>
                  </a:ext>
                  <a:ext uri="{FF2B5EF4-FFF2-40B4-BE49-F238E27FC236}">
                    <a16:creationId xmlns:a16="http://schemas.microsoft.com/office/drawing/2014/main" id="{00000000-0008-0000-0400-0000A2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18</xdr:row>
          <xdr:rowOff>202609</xdr:rowOff>
        </xdr:from>
        <xdr:to>
          <xdr:col>3</xdr:col>
          <xdr:colOff>2002461</xdr:colOff>
          <xdr:row>19</xdr:row>
          <xdr:rowOff>244432</xdr:rowOff>
        </xdr:to>
        <xdr:grpSp>
          <xdr:nvGrpSpPr>
            <xdr:cNvPr id="206" name="Group 205">
              <a:extLst>
                <a:ext uri="{FF2B5EF4-FFF2-40B4-BE49-F238E27FC236}">
                  <a16:creationId xmlns:a16="http://schemas.microsoft.com/office/drawing/2014/main" id="{00000000-0008-0000-0400-0000CE000000}"/>
                </a:ext>
              </a:extLst>
            </xdr:cNvPr>
            <xdr:cNvGrpSpPr/>
          </xdr:nvGrpSpPr>
          <xdr:grpSpPr>
            <a:xfrm>
              <a:off x="4922554" y="15605895"/>
              <a:ext cx="1066800" cy="2150930"/>
              <a:chOff x="3057525" y="5286375"/>
              <a:chExt cx="1066800" cy="219075"/>
            </a:xfrm>
          </xdr:grpSpPr>
          <xdr:sp macro="" textlink="">
            <xdr:nvSpPr>
              <xdr:cNvPr id="10915" name="Check Box 675" hidden="1">
                <a:extLst>
                  <a:ext uri="{63B3BB69-23CF-44E3-9099-C40C66FF867C}">
                    <a14:compatExt spid="_x0000_s10915"/>
                  </a:ext>
                  <a:ext uri="{FF2B5EF4-FFF2-40B4-BE49-F238E27FC236}">
                    <a16:creationId xmlns:a16="http://schemas.microsoft.com/office/drawing/2014/main" id="{00000000-0008-0000-0400-0000A3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16" name="Check Box 676" hidden="1">
                <a:extLst>
                  <a:ext uri="{63B3BB69-23CF-44E3-9099-C40C66FF867C}">
                    <a14:compatExt spid="_x0000_s10916"/>
                  </a:ext>
                  <a:ext uri="{FF2B5EF4-FFF2-40B4-BE49-F238E27FC236}">
                    <a16:creationId xmlns:a16="http://schemas.microsoft.com/office/drawing/2014/main" id="{00000000-0008-0000-0400-0000A4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19</xdr:row>
          <xdr:rowOff>215857</xdr:rowOff>
        </xdr:from>
        <xdr:to>
          <xdr:col>3</xdr:col>
          <xdr:colOff>2002461</xdr:colOff>
          <xdr:row>20</xdr:row>
          <xdr:rowOff>268551</xdr:rowOff>
        </xdr:to>
        <xdr:grpSp>
          <xdr:nvGrpSpPr>
            <xdr:cNvPr id="207" name="Group 206">
              <a:extLst>
                <a:ext uri="{FF2B5EF4-FFF2-40B4-BE49-F238E27FC236}">
                  <a16:creationId xmlns:a16="http://schemas.microsoft.com/office/drawing/2014/main" id="{00000000-0008-0000-0400-0000CF000000}"/>
                </a:ext>
              </a:extLst>
            </xdr:cNvPr>
            <xdr:cNvGrpSpPr/>
          </xdr:nvGrpSpPr>
          <xdr:grpSpPr>
            <a:xfrm>
              <a:off x="4922554" y="17728250"/>
              <a:ext cx="1066800" cy="2216230"/>
              <a:chOff x="3057525" y="5286375"/>
              <a:chExt cx="1066800" cy="219075"/>
            </a:xfrm>
          </xdr:grpSpPr>
          <xdr:sp macro="" textlink="">
            <xdr:nvSpPr>
              <xdr:cNvPr id="10917" name="Check Box 677" hidden="1">
                <a:extLst>
                  <a:ext uri="{63B3BB69-23CF-44E3-9099-C40C66FF867C}">
                    <a14:compatExt spid="_x0000_s10917"/>
                  </a:ext>
                  <a:ext uri="{FF2B5EF4-FFF2-40B4-BE49-F238E27FC236}">
                    <a16:creationId xmlns:a16="http://schemas.microsoft.com/office/drawing/2014/main" id="{00000000-0008-0000-0400-0000A5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18" name="Check Box 678" hidden="1">
                <a:extLst>
                  <a:ext uri="{63B3BB69-23CF-44E3-9099-C40C66FF867C}">
                    <a14:compatExt spid="_x0000_s10918"/>
                  </a:ext>
                  <a:ext uri="{FF2B5EF4-FFF2-40B4-BE49-F238E27FC236}">
                    <a16:creationId xmlns:a16="http://schemas.microsoft.com/office/drawing/2014/main" id="{00000000-0008-0000-0400-0000A6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20</xdr:row>
          <xdr:rowOff>239976</xdr:rowOff>
        </xdr:from>
        <xdr:to>
          <xdr:col>3</xdr:col>
          <xdr:colOff>2002461</xdr:colOff>
          <xdr:row>21</xdr:row>
          <xdr:rowOff>293714</xdr:rowOff>
        </xdr:to>
        <xdr:grpSp>
          <xdr:nvGrpSpPr>
            <xdr:cNvPr id="208" name="Group 207">
              <a:extLst>
                <a:ext uri="{FF2B5EF4-FFF2-40B4-BE49-F238E27FC236}">
                  <a16:creationId xmlns:a16="http://schemas.microsoft.com/office/drawing/2014/main" id="{00000000-0008-0000-0400-0000D0000000}"/>
                </a:ext>
              </a:extLst>
            </xdr:cNvPr>
            <xdr:cNvGrpSpPr/>
          </xdr:nvGrpSpPr>
          <xdr:grpSpPr>
            <a:xfrm>
              <a:off x="4922554" y="19915905"/>
              <a:ext cx="1066800" cy="1278380"/>
              <a:chOff x="3057525" y="5286375"/>
              <a:chExt cx="1066800" cy="219075"/>
            </a:xfrm>
          </xdr:grpSpPr>
          <xdr:sp macro="" textlink="">
            <xdr:nvSpPr>
              <xdr:cNvPr id="10919" name="Check Box 679" hidden="1">
                <a:extLst>
                  <a:ext uri="{63B3BB69-23CF-44E3-9099-C40C66FF867C}">
                    <a14:compatExt spid="_x0000_s10919"/>
                  </a:ext>
                  <a:ext uri="{FF2B5EF4-FFF2-40B4-BE49-F238E27FC236}">
                    <a16:creationId xmlns:a16="http://schemas.microsoft.com/office/drawing/2014/main" id="{00000000-0008-0000-0400-0000A7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20" name="Check Box 680" hidden="1">
                <a:extLst>
                  <a:ext uri="{63B3BB69-23CF-44E3-9099-C40C66FF867C}">
                    <a14:compatExt spid="_x0000_s10920"/>
                  </a:ext>
                  <a:ext uri="{FF2B5EF4-FFF2-40B4-BE49-F238E27FC236}">
                    <a16:creationId xmlns:a16="http://schemas.microsoft.com/office/drawing/2014/main" id="{00000000-0008-0000-0400-0000A8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21</xdr:row>
          <xdr:rowOff>265139</xdr:rowOff>
        </xdr:from>
        <xdr:to>
          <xdr:col>3</xdr:col>
          <xdr:colOff>2002461</xdr:colOff>
          <xdr:row>21</xdr:row>
          <xdr:rowOff>427064</xdr:rowOff>
        </xdr:to>
        <xdr:grpSp>
          <xdr:nvGrpSpPr>
            <xdr:cNvPr id="209" name="Group 208">
              <a:extLst>
                <a:ext uri="{FF2B5EF4-FFF2-40B4-BE49-F238E27FC236}">
                  <a16:creationId xmlns:a16="http://schemas.microsoft.com/office/drawing/2014/main" id="{00000000-0008-0000-0400-0000D1000000}"/>
                </a:ext>
              </a:extLst>
            </xdr:cNvPr>
            <xdr:cNvGrpSpPr/>
          </xdr:nvGrpSpPr>
          <xdr:grpSpPr>
            <a:xfrm>
              <a:off x="4922554" y="21165710"/>
              <a:ext cx="1066800" cy="161925"/>
              <a:chOff x="3057525" y="5286375"/>
              <a:chExt cx="1066800" cy="219075"/>
            </a:xfrm>
          </xdr:grpSpPr>
          <xdr:sp macro="" textlink="">
            <xdr:nvSpPr>
              <xdr:cNvPr id="10921" name="Check Box 681" hidden="1">
                <a:extLst>
                  <a:ext uri="{63B3BB69-23CF-44E3-9099-C40C66FF867C}">
                    <a14:compatExt spid="_x0000_s10921"/>
                  </a:ext>
                  <a:ext uri="{FF2B5EF4-FFF2-40B4-BE49-F238E27FC236}">
                    <a16:creationId xmlns:a16="http://schemas.microsoft.com/office/drawing/2014/main" id="{00000000-0008-0000-0400-0000A9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22" name="Check Box 682" hidden="1">
                <a:extLst>
                  <a:ext uri="{63B3BB69-23CF-44E3-9099-C40C66FF867C}">
                    <a14:compatExt spid="_x0000_s10922"/>
                  </a:ext>
                  <a:ext uri="{FF2B5EF4-FFF2-40B4-BE49-F238E27FC236}">
                    <a16:creationId xmlns:a16="http://schemas.microsoft.com/office/drawing/2014/main" id="{00000000-0008-0000-0400-0000AA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22</xdr:row>
          <xdr:rowOff>314144</xdr:rowOff>
        </xdr:from>
        <xdr:to>
          <xdr:col>3</xdr:col>
          <xdr:colOff>2002461</xdr:colOff>
          <xdr:row>24</xdr:row>
          <xdr:rowOff>110831</xdr:rowOff>
        </xdr:to>
        <xdr:grpSp>
          <xdr:nvGrpSpPr>
            <xdr:cNvPr id="210" name="Group 209">
              <a:extLst>
                <a:ext uri="{FF2B5EF4-FFF2-40B4-BE49-F238E27FC236}">
                  <a16:creationId xmlns:a16="http://schemas.microsoft.com/office/drawing/2014/main" id="{00000000-0008-0000-0400-0000D2000000}"/>
                </a:ext>
              </a:extLst>
            </xdr:cNvPr>
            <xdr:cNvGrpSpPr/>
          </xdr:nvGrpSpPr>
          <xdr:grpSpPr>
            <a:xfrm>
              <a:off x="4922554" y="23214965"/>
              <a:ext cx="1066800" cy="2232366"/>
              <a:chOff x="3057525" y="5286375"/>
              <a:chExt cx="1066800" cy="219075"/>
            </a:xfrm>
          </xdr:grpSpPr>
          <xdr:sp macro="" textlink="">
            <xdr:nvSpPr>
              <xdr:cNvPr id="10923" name="Check Box 683" hidden="1">
                <a:extLst>
                  <a:ext uri="{63B3BB69-23CF-44E3-9099-C40C66FF867C}">
                    <a14:compatExt spid="_x0000_s10923"/>
                  </a:ext>
                  <a:ext uri="{FF2B5EF4-FFF2-40B4-BE49-F238E27FC236}">
                    <a16:creationId xmlns:a16="http://schemas.microsoft.com/office/drawing/2014/main" id="{00000000-0008-0000-0400-0000AB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24" name="Check Box 684" hidden="1">
                <a:extLst>
                  <a:ext uri="{63B3BB69-23CF-44E3-9099-C40C66FF867C}">
                    <a14:compatExt spid="_x0000_s10924"/>
                  </a:ext>
                  <a:ext uri="{FF2B5EF4-FFF2-40B4-BE49-F238E27FC236}">
                    <a16:creationId xmlns:a16="http://schemas.microsoft.com/office/drawing/2014/main" id="{00000000-0008-0000-0400-0000AC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23</xdr:row>
          <xdr:rowOff>75112</xdr:rowOff>
        </xdr:from>
        <xdr:to>
          <xdr:col>3</xdr:col>
          <xdr:colOff>2002461</xdr:colOff>
          <xdr:row>23</xdr:row>
          <xdr:rowOff>374222</xdr:rowOff>
        </xdr:to>
        <xdr:grpSp>
          <xdr:nvGrpSpPr>
            <xdr:cNvPr id="211" name="Group 210">
              <a:extLst>
                <a:ext uri="{FF2B5EF4-FFF2-40B4-BE49-F238E27FC236}">
                  <a16:creationId xmlns:a16="http://schemas.microsoft.com/office/drawing/2014/main" id="{00000000-0008-0000-0400-0000D3000000}"/>
                </a:ext>
              </a:extLst>
            </xdr:cNvPr>
            <xdr:cNvGrpSpPr/>
          </xdr:nvGrpSpPr>
          <xdr:grpSpPr>
            <a:xfrm>
              <a:off x="4922554" y="24513541"/>
              <a:ext cx="1066800" cy="299110"/>
              <a:chOff x="3057525" y="5286375"/>
              <a:chExt cx="1066800" cy="219075"/>
            </a:xfrm>
          </xdr:grpSpPr>
          <xdr:sp macro="" textlink="">
            <xdr:nvSpPr>
              <xdr:cNvPr id="10925" name="Check Box 685" hidden="1">
                <a:extLst>
                  <a:ext uri="{63B3BB69-23CF-44E3-9099-C40C66FF867C}">
                    <a14:compatExt spid="_x0000_s10925"/>
                  </a:ext>
                  <a:ext uri="{FF2B5EF4-FFF2-40B4-BE49-F238E27FC236}">
                    <a16:creationId xmlns:a16="http://schemas.microsoft.com/office/drawing/2014/main" id="{00000000-0008-0000-0400-0000AD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26" name="Check Box 686" hidden="1">
                <a:extLst>
                  <a:ext uri="{63B3BB69-23CF-44E3-9099-C40C66FF867C}">
                    <a14:compatExt spid="_x0000_s10926"/>
                  </a:ext>
                  <a:ext uri="{FF2B5EF4-FFF2-40B4-BE49-F238E27FC236}">
                    <a16:creationId xmlns:a16="http://schemas.microsoft.com/office/drawing/2014/main" id="{00000000-0008-0000-0400-0000AE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24</xdr:row>
          <xdr:rowOff>352791</xdr:rowOff>
        </xdr:from>
        <xdr:to>
          <xdr:col>3</xdr:col>
          <xdr:colOff>2002461</xdr:colOff>
          <xdr:row>27</xdr:row>
          <xdr:rowOff>82025</xdr:rowOff>
        </xdr:to>
        <xdr:grpSp>
          <xdr:nvGrpSpPr>
            <xdr:cNvPr id="212" name="Group 211">
              <a:extLst>
                <a:ext uri="{FF2B5EF4-FFF2-40B4-BE49-F238E27FC236}">
                  <a16:creationId xmlns:a16="http://schemas.microsoft.com/office/drawing/2014/main" id="{00000000-0008-0000-0400-0000D4000000}"/>
                </a:ext>
              </a:extLst>
            </xdr:cNvPr>
            <xdr:cNvGrpSpPr/>
          </xdr:nvGrpSpPr>
          <xdr:grpSpPr>
            <a:xfrm>
              <a:off x="4922554" y="25689291"/>
              <a:ext cx="1066800" cy="1538984"/>
              <a:chOff x="3057525" y="5286375"/>
              <a:chExt cx="1066800" cy="219075"/>
            </a:xfrm>
          </xdr:grpSpPr>
          <xdr:sp macro="" textlink="">
            <xdr:nvSpPr>
              <xdr:cNvPr id="10927" name="Check Box 687" hidden="1">
                <a:extLst>
                  <a:ext uri="{63B3BB69-23CF-44E3-9099-C40C66FF867C}">
                    <a14:compatExt spid="_x0000_s10927"/>
                  </a:ext>
                  <a:ext uri="{FF2B5EF4-FFF2-40B4-BE49-F238E27FC236}">
                    <a16:creationId xmlns:a16="http://schemas.microsoft.com/office/drawing/2014/main" id="{00000000-0008-0000-0400-0000AF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28" name="Check Box 688" hidden="1">
                <a:extLst>
                  <a:ext uri="{63B3BB69-23CF-44E3-9099-C40C66FF867C}">
                    <a14:compatExt spid="_x0000_s10928"/>
                  </a:ext>
                  <a:ext uri="{FF2B5EF4-FFF2-40B4-BE49-F238E27FC236}">
                    <a16:creationId xmlns:a16="http://schemas.microsoft.com/office/drawing/2014/main" id="{00000000-0008-0000-0400-0000B0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24</xdr:row>
          <xdr:rowOff>352791</xdr:rowOff>
        </xdr:from>
        <xdr:to>
          <xdr:col>4</xdr:col>
          <xdr:colOff>2645469</xdr:colOff>
          <xdr:row>27</xdr:row>
          <xdr:rowOff>82025</xdr:rowOff>
        </xdr:to>
        <xdr:grpSp>
          <xdr:nvGrpSpPr>
            <xdr:cNvPr id="213" name="Group 212">
              <a:extLst>
                <a:ext uri="{FF2B5EF4-FFF2-40B4-BE49-F238E27FC236}">
                  <a16:creationId xmlns:a16="http://schemas.microsoft.com/office/drawing/2014/main" id="{00000000-0008-0000-0400-0000D5000000}"/>
                </a:ext>
              </a:extLst>
            </xdr:cNvPr>
            <xdr:cNvGrpSpPr/>
          </xdr:nvGrpSpPr>
          <xdr:grpSpPr>
            <a:xfrm>
              <a:off x="8341419" y="25689291"/>
              <a:ext cx="1066800" cy="1538984"/>
              <a:chOff x="3057525" y="5286375"/>
              <a:chExt cx="1066800" cy="219075"/>
            </a:xfrm>
          </xdr:grpSpPr>
          <xdr:sp macro="" textlink="">
            <xdr:nvSpPr>
              <xdr:cNvPr id="10929" name="Check Box 689" hidden="1">
                <a:extLst>
                  <a:ext uri="{63B3BB69-23CF-44E3-9099-C40C66FF867C}">
                    <a14:compatExt spid="_x0000_s10929"/>
                  </a:ext>
                  <a:ext uri="{FF2B5EF4-FFF2-40B4-BE49-F238E27FC236}">
                    <a16:creationId xmlns:a16="http://schemas.microsoft.com/office/drawing/2014/main" id="{00000000-0008-0000-0400-0000B1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30" name="Check Box 690" hidden="1">
                <a:extLst>
                  <a:ext uri="{63B3BB69-23CF-44E3-9099-C40C66FF867C}">
                    <a14:compatExt spid="_x0000_s10930"/>
                  </a:ext>
                  <a:ext uri="{FF2B5EF4-FFF2-40B4-BE49-F238E27FC236}">
                    <a16:creationId xmlns:a16="http://schemas.microsoft.com/office/drawing/2014/main" id="{00000000-0008-0000-0400-0000B2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23</xdr:row>
          <xdr:rowOff>75112</xdr:rowOff>
        </xdr:from>
        <xdr:to>
          <xdr:col>4</xdr:col>
          <xdr:colOff>2645469</xdr:colOff>
          <xdr:row>23</xdr:row>
          <xdr:rowOff>374222</xdr:rowOff>
        </xdr:to>
        <xdr:grpSp>
          <xdr:nvGrpSpPr>
            <xdr:cNvPr id="214" name="Group 213">
              <a:extLst>
                <a:ext uri="{FF2B5EF4-FFF2-40B4-BE49-F238E27FC236}">
                  <a16:creationId xmlns:a16="http://schemas.microsoft.com/office/drawing/2014/main" id="{00000000-0008-0000-0400-0000D6000000}"/>
                </a:ext>
              </a:extLst>
            </xdr:cNvPr>
            <xdr:cNvGrpSpPr/>
          </xdr:nvGrpSpPr>
          <xdr:grpSpPr>
            <a:xfrm>
              <a:off x="8341419" y="24513541"/>
              <a:ext cx="1066800" cy="299110"/>
              <a:chOff x="3057525" y="5286375"/>
              <a:chExt cx="1066800" cy="219075"/>
            </a:xfrm>
          </xdr:grpSpPr>
          <xdr:sp macro="" textlink="">
            <xdr:nvSpPr>
              <xdr:cNvPr id="10931" name="Check Box 691" hidden="1">
                <a:extLst>
                  <a:ext uri="{63B3BB69-23CF-44E3-9099-C40C66FF867C}">
                    <a14:compatExt spid="_x0000_s10931"/>
                  </a:ext>
                  <a:ext uri="{FF2B5EF4-FFF2-40B4-BE49-F238E27FC236}">
                    <a16:creationId xmlns:a16="http://schemas.microsoft.com/office/drawing/2014/main" id="{00000000-0008-0000-0400-0000B3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32" name="Check Box 692" hidden="1">
                <a:extLst>
                  <a:ext uri="{63B3BB69-23CF-44E3-9099-C40C66FF867C}">
                    <a14:compatExt spid="_x0000_s10932"/>
                  </a:ext>
                  <a:ext uri="{FF2B5EF4-FFF2-40B4-BE49-F238E27FC236}">
                    <a16:creationId xmlns:a16="http://schemas.microsoft.com/office/drawing/2014/main" id="{00000000-0008-0000-0400-0000B4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22</xdr:row>
          <xdr:rowOff>314144</xdr:rowOff>
        </xdr:from>
        <xdr:to>
          <xdr:col>4</xdr:col>
          <xdr:colOff>2645469</xdr:colOff>
          <xdr:row>24</xdr:row>
          <xdr:rowOff>110831</xdr:rowOff>
        </xdr:to>
        <xdr:grpSp>
          <xdr:nvGrpSpPr>
            <xdr:cNvPr id="216" name="Group 215">
              <a:extLst>
                <a:ext uri="{FF2B5EF4-FFF2-40B4-BE49-F238E27FC236}">
                  <a16:creationId xmlns:a16="http://schemas.microsoft.com/office/drawing/2014/main" id="{00000000-0008-0000-0400-0000D8000000}"/>
                </a:ext>
              </a:extLst>
            </xdr:cNvPr>
            <xdr:cNvGrpSpPr/>
          </xdr:nvGrpSpPr>
          <xdr:grpSpPr>
            <a:xfrm>
              <a:off x="8341419" y="23214965"/>
              <a:ext cx="1066800" cy="2232366"/>
              <a:chOff x="3057525" y="5286375"/>
              <a:chExt cx="1066800" cy="219075"/>
            </a:xfrm>
          </xdr:grpSpPr>
          <xdr:sp macro="" textlink="">
            <xdr:nvSpPr>
              <xdr:cNvPr id="10933" name="Check Box 693" hidden="1">
                <a:extLst>
                  <a:ext uri="{63B3BB69-23CF-44E3-9099-C40C66FF867C}">
                    <a14:compatExt spid="_x0000_s10933"/>
                  </a:ext>
                  <a:ext uri="{FF2B5EF4-FFF2-40B4-BE49-F238E27FC236}">
                    <a16:creationId xmlns:a16="http://schemas.microsoft.com/office/drawing/2014/main" id="{00000000-0008-0000-0400-0000B5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34" name="Check Box 694" hidden="1">
                <a:extLst>
                  <a:ext uri="{63B3BB69-23CF-44E3-9099-C40C66FF867C}">
                    <a14:compatExt spid="_x0000_s10934"/>
                  </a:ext>
                  <a:ext uri="{FF2B5EF4-FFF2-40B4-BE49-F238E27FC236}">
                    <a16:creationId xmlns:a16="http://schemas.microsoft.com/office/drawing/2014/main" id="{00000000-0008-0000-0400-0000B6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21</xdr:row>
          <xdr:rowOff>265139</xdr:rowOff>
        </xdr:from>
        <xdr:to>
          <xdr:col>4</xdr:col>
          <xdr:colOff>2645469</xdr:colOff>
          <xdr:row>21</xdr:row>
          <xdr:rowOff>427064</xdr:rowOff>
        </xdr:to>
        <xdr:grpSp>
          <xdr:nvGrpSpPr>
            <xdr:cNvPr id="217" name="Group 216">
              <a:extLst>
                <a:ext uri="{FF2B5EF4-FFF2-40B4-BE49-F238E27FC236}">
                  <a16:creationId xmlns:a16="http://schemas.microsoft.com/office/drawing/2014/main" id="{00000000-0008-0000-0400-0000D9000000}"/>
                </a:ext>
              </a:extLst>
            </xdr:cNvPr>
            <xdr:cNvGrpSpPr/>
          </xdr:nvGrpSpPr>
          <xdr:grpSpPr>
            <a:xfrm>
              <a:off x="8341419" y="21165710"/>
              <a:ext cx="1066800" cy="161925"/>
              <a:chOff x="3057525" y="5286375"/>
              <a:chExt cx="1066800" cy="219075"/>
            </a:xfrm>
          </xdr:grpSpPr>
          <xdr:sp macro="" textlink="">
            <xdr:nvSpPr>
              <xdr:cNvPr id="10935" name="Check Box 695" hidden="1">
                <a:extLst>
                  <a:ext uri="{63B3BB69-23CF-44E3-9099-C40C66FF867C}">
                    <a14:compatExt spid="_x0000_s10935"/>
                  </a:ext>
                  <a:ext uri="{FF2B5EF4-FFF2-40B4-BE49-F238E27FC236}">
                    <a16:creationId xmlns:a16="http://schemas.microsoft.com/office/drawing/2014/main" id="{00000000-0008-0000-0400-0000B7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36" name="Check Box 696" hidden="1">
                <a:extLst>
                  <a:ext uri="{63B3BB69-23CF-44E3-9099-C40C66FF867C}">
                    <a14:compatExt spid="_x0000_s10936"/>
                  </a:ext>
                  <a:ext uri="{FF2B5EF4-FFF2-40B4-BE49-F238E27FC236}">
                    <a16:creationId xmlns:a16="http://schemas.microsoft.com/office/drawing/2014/main" id="{00000000-0008-0000-0400-0000B8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20</xdr:row>
          <xdr:rowOff>239976</xdr:rowOff>
        </xdr:from>
        <xdr:to>
          <xdr:col>4</xdr:col>
          <xdr:colOff>2645469</xdr:colOff>
          <xdr:row>21</xdr:row>
          <xdr:rowOff>293714</xdr:rowOff>
        </xdr:to>
        <xdr:grpSp>
          <xdr:nvGrpSpPr>
            <xdr:cNvPr id="218" name="Group 217">
              <a:extLst>
                <a:ext uri="{FF2B5EF4-FFF2-40B4-BE49-F238E27FC236}">
                  <a16:creationId xmlns:a16="http://schemas.microsoft.com/office/drawing/2014/main" id="{00000000-0008-0000-0400-0000DA000000}"/>
                </a:ext>
              </a:extLst>
            </xdr:cNvPr>
            <xdr:cNvGrpSpPr/>
          </xdr:nvGrpSpPr>
          <xdr:grpSpPr>
            <a:xfrm>
              <a:off x="8341419" y="19915905"/>
              <a:ext cx="1066800" cy="1278380"/>
              <a:chOff x="3057525" y="5286375"/>
              <a:chExt cx="1066800" cy="219075"/>
            </a:xfrm>
          </xdr:grpSpPr>
          <xdr:sp macro="" textlink="">
            <xdr:nvSpPr>
              <xdr:cNvPr id="10937" name="Check Box 697" hidden="1">
                <a:extLst>
                  <a:ext uri="{63B3BB69-23CF-44E3-9099-C40C66FF867C}">
                    <a14:compatExt spid="_x0000_s10937"/>
                  </a:ext>
                  <a:ext uri="{FF2B5EF4-FFF2-40B4-BE49-F238E27FC236}">
                    <a16:creationId xmlns:a16="http://schemas.microsoft.com/office/drawing/2014/main" id="{00000000-0008-0000-0400-0000B9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38" name="Check Box 698" hidden="1">
                <a:extLst>
                  <a:ext uri="{63B3BB69-23CF-44E3-9099-C40C66FF867C}">
                    <a14:compatExt spid="_x0000_s10938"/>
                  </a:ext>
                  <a:ext uri="{FF2B5EF4-FFF2-40B4-BE49-F238E27FC236}">
                    <a16:creationId xmlns:a16="http://schemas.microsoft.com/office/drawing/2014/main" id="{00000000-0008-0000-0400-0000BA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19</xdr:row>
          <xdr:rowOff>215857</xdr:rowOff>
        </xdr:from>
        <xdr:to>
          <xdr:col>4</xdr:col>
          <xdr:colOff>2645469</xdr:colOff>
          <xdr:row>20</xdr:row>
          <xdr:rowOff>268551</xdr:rowOff>
        </xdr:to>
        <xdr:grpSp>
          <xdr:nvGrpSpPr>
            <xdr:cNvPr id="219" name="Group 218">
              <a:extLst>
                <a:ext uri="{FF2B5EF4-FFF2-40B4-BE49-F238E27FC236}">
                  <a16:creationId xmlns:a16="http://schemas.microsoft.com/office/drawing/2014/main" id="{00000000-0008-0000-0400-0000DB000000}"/>
                </a:ext>
              </a:extLst>
            </xdr:cNvPr>
            <xdr:cNvGrpSpPr/>
          </xdr:nvGrpSpPr>
          <xdr:grpSpPr>
            <a:xfrm>
              <a:off x="8341419" y="17728250"/>
              <a:ext cx="1066800" cy="2216230"/>
              <a:chOff x="3057525" y="5286375"/>
              <a:chExt cx="1066800" cy="219075"/>
            </a:xfrm>
          </xdr:grpSpPr>
          <xdr:sp macro="" textlink="">
            <xdr:nvSpPr>
              <xdr:cNvPr id="10939" name="Check Box 699" hidden="1">
                <a:extLst>
                  <a:ext uri="{63B3BB69-23CF-44E3-9099-C40C66FF867C}">
                    <a14:compatExt spid="_x0000_s10939"/>
                  </a:ext>
                  <a:ext uri="{FF2B5EF4-FFF2-40B4-BE49-F238E27FC236}">
                    <a16:creationId xmlns:a16="http://schemas.microsoft.com/office/drawing/2014/main" id="{00000000-0008-0000-0400-0000BB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40" name="Check Box 700" hidden="1">
                <a:extLst>
                  <a:ext uri="{63B3BB69-23CF-44E3-9099-C40C66FF867C}">
                    <a14:compatExt spid="_x0000_s10940"/>
                  </a:ext>
                  <a:ext uri="{FF2B5EF4-FFF2-40B4-BE49-F238E27FC236}">
                    <a16:creationId xmlns:a16="http://schemas.microsoft.com/office/drawing/2014/main" id="{00000000-0008-0000-0400-0000BC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18</xdr:row>
          <xdr:rowOff>202609</xdr:rowOff>
        </xdr:from>
        <xdr:to>
          <xdr:col>4</xdr:col>
          <xdr:colOff>2645469</xdr:colOff>
          <xdr:row>19</xdr:row>
          <xdr:rowOff>244432</xdr:rowOff>
        </xdr:to>
        <xdr:grpSp>
          <xdr:nvGrpSpPr>
            <xdr:cNvPr id="220" name="Group 219">
              <a:extLst>
                <a:ext uri="{FF2B5EF4-FFF2-40B4-BE49-F238E27FC236}">
                  <a16:creationId xmlns:a16="http://schemas.microsoft.com/office/drawing/2014/main" id="{00000000-0008-0000-0400-0000DC000000}"/>
                </a:ext>
              </a:extLst>
            </xdr:cNvPr>
            <xdr:cNvGrpSpPr/>
          </xdr:nvGrpSpPr>
          <xdr:grpSpPr>
            <a:xfrm>
              <a:off x="8341419" y="15605895"/>
              <a:ext cx="1066800" cy="2150930"/>
              <a:chOff x="3057525" y="5286375"/>
              <a:chExt cx="1066800" cy="219075"/>
            </a:xfrm>
          </xdr:grpSpPr>
          <xdr:sp macro="" textlink="">
            <xdr:nvSpPr>
              <xdr:cNvPr id="10941" name="Check Box 701" hidden="1">
                <a:extLst>
                  <a:ext uri="{63B3BB69-23CF-44E3-9099-C40C66FF867C}">
                    <a14:compatExt spid="_x0000_s10941"/>
                  </a:ext>
                  <a:ext uri="{FF2B5EF4-FFF2-40B4-BE49-F238E27FC236}">
                    <a16:creationId xmlns:a16="http://schemas.microsoft.com/office/drawing/2014/main" id="{00000000-0008-0000-0400-0000BD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42" name="Check Box 702" hidden="1">
                <a:extLst>
                  <a:ext uri="{63B3BB69-23CF-44E3-9099-C40C66FF867C}">
                    <a14:compatExt spid="_x0000_s10942"/>
                  </a:ext>
                  <a:ext uri="{FF2B5EF4-FFF2-40B4-BE49-F238E27FC236}">
                    <a16:creationId xmlns:a16="http://schemas.microsoft.com/office/drawing/2014/main" id="{00000000-0008-0000-0400-0000BE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17</xdr:row>
          <xdr:rowOff>181312</xdr:rowOff>
        </xdr:from>
        <xdr:to>
          <xdr:col>4</xdr:col>
          <xdr:colOff>2645469</xdr:colOff>
          <xdr:row>18</xdr:row>
          <xdr:rowOff>231184</xdr:rowOff>
        </xdr:to>
        <xdr:grpSp>
          <xdr:nvGrpSpPr>
            <xdr:cNvPr id="221" name="Group 220">
              <a:extLst>
                <a:ext uri="{FF2B5EF4-FFF2-40B4-BE49-F238E27FC236}">
                  <a16:creationId xmlns:a16="http://schemas.microsoft.com/office/drawing/2014/main" id="{00000000-0008-0000-0400-0000DD000000}"/>
                </a:ext>
              </a:extLst>
            </xdr:cNvPr>
            <xdr:cNvGrpSpPr/>
          </xdr:nvGrpSpPr>
          <xdr:grpSpPr>
            <a:xfrm>
              <a:off x="8341419" y="14931455"/>
              <a:ext cx="1066800" cy="703015"/>
              <a:chOff x="3057525" y="5286375"/>
              <a:chExt cx="1066800" cy="219075"/>
            </a:xfrm>
          </xdr:grpSpPr>
          <xdr:sp macro="" textlink="">
            <xdr:nvSpPr>
              <xdr:cNvPr id="10943" name="Check Box 703" hidden="1">
                <a:extLst>
                  <a:ext uri="{63B3BB69-23CF-44E3-9099-C40C66FF867C}">
                    <a14:compatExt spid="_x0000_s10943"/>
                  </a:ext>
                  <a:ext uri="{FF2B5EF4-FFF2-40B4-BE49-F238E27FC236}">
                    <a16:creationId xmlns:a16="http://schemas.microsoft.com/office/drawing/2014/main" id="{00000000-0008-0000-0400-0000BF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44" name="Check Box 704" hidden="1">
                <a:extLst>
                  <a:ext uri="{63B3BB69-23CF-44E3-9099-C40C66FF867C}">
                    <a14:compatExt spid="_x0000_s10944"/>
                  </a:ext>
                  <a:ext uri="{FF2B5EF4-FFF2-40B4-BE49-F238E27FC236}">
                    <a16:creationId xmlns:a16="http://schemas.microsoft.com/office/drawing/2014/main" id="{00000000-0008-0000-0400-0000C0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16</xdr:row>
          <xdr:rowOff>151282</xdr:rowOff>
        </xdr:from>
        <xdr:to>
          <xdr:col>4</xdr:col>
          <xdr:colOff>2645469</xdr:colOff>
          <xdr:row>17</xdr:row>
          <xdr:rowOff>209887</xdr:rowOff>
        </xdr:to>
        <xdr:grpSp>
          <xdr:nvGrpSpPr>
            <xdr:cNvPr id="222" name="Group 221">
              <a:extLst>
                <a:ext uri="{FF2B5EF4-FFF2-40B4-BE49-F238E27FC236}">
                  <a16:creationId xmlns:a16="http://schemas.microsoft.com/office/drawing/2014/main" id="{00000000-0008-0000-0400-0000DE000000}"/>
                </a:ext>
              </a:extLst>
            </xdr:cNvPr>
            <xdr:cNvGrpSpPr/>
          </xdr:nvGrpSpPr>
          <xdr:grpSpPr>
            <a:xfrm>
              <a:off x="8341419" y="14289103"/>
              <a:ext cx="1066800" cy="670927"/>
              <a:chOff x="3057525" y="5286375"/>
              <a:chExt cx="1066800" cy="219075"/>
            </a:xfrm>
          </xdr:grpSpPr>
          <xdr:sp macro="" textlink="">
            <xdr:nvSpPr>
              <xdr:cNvPr id="10945" name="Check Box 705" hidden="1">
                <a:extLst>
                  <a:ext uri="{63B3BB69-23CF-44E3-9099-C40C66FF867C}">
                    <a14:compatExt spid="_x0000_s10945"/>
                  </a:ext>
                  <a:ext uri="{FF2B5EF4-FFF2-40B4-BE49-F238E27FC236}">
                    <a16:creationId xmlns:a16="http://schemas.microsoft.com/office/drawing/2014/main" id="{00000000-0008-0000-0400-0000C1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46" name="Check Box 706" hidden="1">
                <a:extLst>
                  <a:ext uri="{63B3BB69-23CF-44E3-9099-C40C66FF867C}">
                    <a14:compatExt spid="_x0000_s10946"/>
                  </a:ext>
                  <a:ext uri="{FF2B5EF4-FFF2-40B4-BE49-F238E27FC236}">
                    <a16:creationId xmlns:a16="http://schemas.microsoft.com/office/drawing/2014/main" id="{00000000-0008-0000-0400-0000C2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15</xdr:row>
          <xdr:rowOff>152540</xdr:rowOff>
        </xdr:from>
        <xdr:to>
          <xdr:col>4</xdr:col>
          <xdr:colOff>2645469</xdr:colOff>
          <xdr:row>16</xdr:row>
          <xdr:rowOff>179857</xdr:rowOff>
        </xdr:to>
        <xdr:grpSp>
          <xdr:nvGrpSpPr>
            <xdr:cNvPr id="223" name="Group 222">
              <a:extLst>
                <a:ext uri="{FF2B5EF4-FFF2-40B4-BE49-F238E27FC236}">
                  <a16:creationId xmlns:a16="http://schemas.microsoft.com/office/drawing/2014/main" id="{00000000-0008-0000-0400-0000DF000000}"/>
                </a:ext>
              </a:extLst>
            </xdr:cNvPr>
            <xdr:cNvGrpSpPr/>
          </xdr:nvGrpSpPr>
          <xdr:grpSpPr>
            <a:xfrm>
              <a:off x="8341419" y="13528361"/>
              <a:ext cx="1066800" cy="789317"/>
              <a:chOff x="3057525" y="5286375"/>
              <a:chExt cx="1066800" cy="219075"/>
            </a:xfrm>
          </xdr:grpSpPr>
          <xdr:sp macro="" textlink="">
            <xdr:nvSpPr>
              <xdr:cNvPr id="10947" name="Check Box 707" hidden="1">
                <a:extLst>
                  <a:ext uri="{63B3BB69-23CF-44E3-9099-C40C66FF867C}">
                    <a14:compatExt spid="_x0000_s10947"/>
                  </a:ext>
                  <a:ext uri="{FF2B5EF4-FFF2-40B4-BE49-F238E27FC236}">
                    <a16:creationId xmlns:a16="http://schemas.microsoft.com/office/drawing/2014/main" id="{00000000-0008-0000-0400-0000C3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48" name="Check Box 708" hidden="1">
                <a:extLst>
                  <a:ext uri="{63B3BB69-23CF-44E3-9099-C40C66FF867C}">
                    <a14:compatExt spid="_x0000_s10948"/>
                  </a:ext>
                  <a:ext uri="{FF2B5EF4-FFF2-40B4-BE49-F238E27FC236}">
                    <a16:creationId xmlns:a16="http://schemas.microsoft.com/office/drawing/2014/main" id="{00000000-0008-0000-0400-0000C4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10</xdr:row>
          <xdr:rowOff>26136</xdr:rowOff>
        </xdr:from>
        <xdr:to>
          <xdr:col>3</xdr:col>
          <xdr:colOff>2002461</xdr:colOff>
          <xdr:row>11</xdr:row>
          <xdr:rowOff>72833</xdr:rowOff>
        </xdr:to>
        <xdr:grpSp>
          <xdr:nvGrpSpPr>
            <xdr:cNvPr id="225" name="Group 224">
              <a:extLst>
                <a:ext uri="{FF2B5EF4-FFF2-40B4-BE49-F238E27FC236}">
                  <a16:creationId xmlns:a16="http://schemas.microsoft.com/office/drawing/2014/main" id="{00000000-0008-0000-0400-0000E1000000}"/>
                </a:ext>
              </a:extLst>
            </xdr:cNvPr>
            <xdr:cNvGrpSpPr/>
          </xdr:nvGrpSpPr>
          <xdr:grpSpPr>
            <a:xfrm>
              <a:off x="4922554" y="4121886"/>
              <a:ext cx="1066800" cy="699840"/>
              <a:chOff x="3057525" y="5286375"/>
              <a:chExt cx="1066800" cy="219075"/>
            </a:xfrm>
          </xdr:grpSpPr>
          <xdr:sp macro="" textlink="">
            <xdr:nvSpPr>
              <xdr:cNvPr id="10949" name="Check Box 709" hidden="1">
                <a:extLst>
                  <a:ext uri="{63B3BB69-23CF-44E3-9099-C40C66FF867C}">
                    <a14:compatExt spid="_x0000_s10949"/>
                  </a:ext>
                  <a:ext uri="{FF2B5EF4-FFF2-40B4-BE49-F238E27FC236}">
                    <a16:creationId xmlns:a16="http://schemas.microsoft.com/office/drawing/2014/main" id="{00000000-0008-0000-0400-0000C5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50" name="Check Box 710" hidden="1">
                <a:extLst>
                  <a:ext uri="{63B3BB69-23CF-44E3-9099-C40C66FF867C}">
                    <a14:compatExt spid="_x0000_s10950"/>
                  </a:ext>
                  <a:ext uri="{FF2B5EF4-FFF2-40B4-BE49-F238E27FC236}">
                    <a16:creationId xmlns:a16="http://schemas.microsoft.com/office/drawing/2014/main" id="{00000000-0008-0000-0400-0000C6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180975</xdr:rowOff>
    </xdr:to>
    <xdr:grpSp>
      <xdr:nvGrpSpPr>
        <xdr:cNvPr id="226" name="Group 225">
          <a:extLst>
            <a:ext uri="{FF2B5EF4-FFF2-40B4-BE49-F238E27FC236}">
              <a16:creationId xmlns:a16="http://schemas.microsoft.com/office/drawing/2014/main" id="{00000000-0008-0000-0400-0000E2000000}"/>
            </a:ext>
          </a:extLst>
        </xdr:cNvPr>
        <xdr:cNvGrpSpPr/>
      </xdr:nvGrpSpPr>
      <xdr:grpSpPr>
        <a:xfrm>
          <a:off x="3986893" y="39419893"/>
          <a:ext cx="1855304" cy="180975"/>
          <a:chOff x="3048000" y="14817587"/>
          <a:chExt cx="1855304" cy="219075"/>
        </a:xfrm>
      </xdr:grpSpPr>
      <xdr:sp macro="" textlink="">
        <xdr:nvSpPr>
          <xdr:cNvPr id="227"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E3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28"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E4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29"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E5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1578669</xdr:colOff>
          <xdr:row>36</xdr:row>
          <xdr:rowOff>96299</xdr:rowOff>
        </xdr:from>
        <xdr:to>
          <xdr:col>4</xdr:col>
          <xdr:colOff>2645469</xdr:colOff>
          <xdr:row>37</xdr:row>
          <xdr:rowOff>10244</xdr:rowOff>
        </xdr:to>
        <xdr:grpSp>
          <xdr:nvGrpSpPr>
            <xdr:cNvPr id="231" name="Group 230">
              <a:extLst>
                <a:ext uri="{FF2B5EF4-FFF2-40B4-BE49-F238E27FC236}">
                  <a16:creationId xmlns:a16="http://schemas.microsoft.com/office/drawing/2014/main" id="{00000000-0008-0000-0400-0000E7000000}"/>
                </a:ext>
              </a:extLst>
            </xdr:cNvPr>
            <xdr:cNvGrpSpPr/>
          </xdr:nvGrpSpPr>
          <xdr:grpSpPr>
            <a:xfrm>
              <a:off x="8341419" y="30086442"/>
              <a:ext cx="1066800" cy="417409"/>
              <a:chOff x="3057525" y="5286375"/>
              <a:chExt cx="1066800" cy="219075"/>
            </a:xfrm>
          </xdr:grpSpPr>
          <xdr:sp macro="" textlink="">
            <xdr:nvSpPr>
              <xdr:cNvPr id="10951" name="Check Box 711" hidden="1">
                <a:extLst>
                  <a:ext uri="{63B3BB69-23CF-44E3-9099-C40C66FF867C}">
                    <a14:compatExt spid="_x0000_s10951"/>
                  </a:ext>
                  <a:ext uri="{FF2B5EF4-FFF2-40B4-BE49-F238E27FC236}">
                    <a16:creationId xmlns:a16="http://schemas.microsoft.com/office/drawing/2014/main" id="{00000000-0008-0000-0400-0000C7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52" name="Check Box 712" hidden="1">
                <a:extLst>
                  <a:ext uri="{63B3BB69-23CF-44E3-9099-C40C66FF867C}">
                    <a14:compatExt spid="_x0000_s10952"/>
                  </a:ext>
                  <a:ext uri="{FF2B5EF4-FFF2-40B4-BE49-F238E27FC236}">
                    <a16:creationId xmlns:a16="http://schemas.microsoft.com/office/drawing/2014/main" id="{00000000-0008-0000-0400-0000C8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368667</xdr:colOff>
          <xdr:row>115</xdr:row>
          <xdr:rowOff>14901</xdr:rowOff>
        </xdr:to>
        <xdr:grpSp>
          <xdr:nvGrpSpPr>
            <xdr:cNvPr id="232" name="Group 135">
              <a:extLst>
                <a:ext uri="{FF2B5EF4-FFF2-40B4-BE49-F238E27FC236}">
                  <a16:creationId xmlns:a16="http://schemas.microsoft.com/office/drawing/2014/main" id="{00000000-0008-0000-0400-0000E8000000}"/>
                </a:ext>
              </a:extLst>
            </xdr:cNvPr>
            <xdr:cNvGrpSpPr>
              <a:grpSpLocks/>
            </xdr:cNvGrpSpPr>
          </xdr:nvGrpSpPr>
          <xdr:grpSpPr bwMode="auto">
            <a:xfrm>
              <a:off x="8379518" y="40631122"/>
              <a:ext cx="3528006" cy="36332172"/>
              <a:chOff x="41042" y="0"/>
              <a:chExt cx="10426040" cy="36386600"/>
            </a:xfrm>
          </xdr:grpSpPr>
          <xdr:sp macro="" textlink="">
            <xdr:nvSpPr>
              <xdr:cNvPr id="10953" name="Check Box 713" hidden="1">
                <a:extLst>
                  <a:ext uri="{63B3BB69-23CF-44E3-9099-C40C66FF867C}">
                    <a14:compatExt spid="_x0000_s10953"/>
                  </a:ext>
                  <a:ext uri="{FF2B5EF4-FFF2-40B4-BE49-F238E27FC236}">
                    <a16:creationId xmlns:a16="http://schemas.microsoft.com/office/drawing/2014/main" id="{00000000-0008-0000-0400-0000C9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54" name="Check Box 714" hidden="1">
                <a:extLst>
                  <a:ext uri="{63B3BB69-23CF-44E3-9099-C40C66FF867C}">
                    <a14:compatExt spid="_x0000_s10954"/>
                  </a:ext>
                  <a:ext uri="{FF2B5EF4-FFF2-40B4-BE49-F238E27FC236}">
                    <a16:creationId xmlns:a16="http://schemas.microsoft.com/office/drawing/2014/main" id="{00000000-0008-0000-0400-0000CA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955" name="Check Box 715" hidden="1">
                <a:extLst>
                  <a:ext uri="{63B3BB69-23CF-44E3-9099-C40C66FF867C}">
                    <a14:compatExt spid="_x0000_s10955"/>
                  </a:ext>
                  <a:ext uri="{FF2B5EF4-FFF2-40B4-BE49-F238E27FC236}">
                    <a16:creationId xmlns:a16="http://schemas.microsoft.com/office/drawing/2014/main" id="{00000000-0008-0000-0400-0000CB2A0000}"/>
                  </a:ext>
                </a:extLst>
              </xdr:cNvPr>
              <xdr:cNvSpPr/>
            </xdr:nvSpPr>
            <xdr:spPr bwMode="auto">
              <a:xfrm>
                <a:off x="41042"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342900</xdr:colOff>
          <xdr:row>7</xdr:row>
          <xdr:rowOff>809625</xdr:rowOff>
        </xdr:to>
        <xdr:sp macro="" textlink="">
          <xdr:nvSpPr>
            <xdr:cNvPr id="10956" name="Check Box 716" hidden="1">
              <a:extLst>
                <a:ext uri="{63B3BB69-23CF-44E3-9099-C40C66FF867C}">
                  <a14:compatExt spid="_x0000_s10956"/>
                </a:ext>
                <a:ext uri="{FF2B5EF4-FFF2-40B4-BE49-F238E27FC236}">
                  <a16:creationId xmlns:a16="http://schemas.microsoft.com/office/drawing/2014/main" id="{00000000-0008-0000-0400-0000CC2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5</xdr:col>
          <xdr:colOff>619125</xdr:colOff>
          <xdr:row>7</xdr:row>
          <xdr:rowOff>2066925</xdr:rowOff>
        </xdr:to>
        <xdr:sp macro="" textlink="">
          <xdr:nvSpPr>
            <xdr:cNvPr id="10957" name="Check Box 717" hidden="1">
              <a:extLst>
                <a:ext uri="{63B3BB69-23CF-44E3-9099-C40C66FF867C}">
                  <a14:compatExt spid="_x0000_s10957"/>
                </a:ext>
                <a:ext uri="{FF2B5EF4-FFF2-40B4-BE49-F238E27FC236}">
                  <a16:creationId xmlns:a16="http://schemas.microsoft.com/office/drawing/2014/main" id="{00000000-0008-0000-0400-0000CD2A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914495</xdr:colOff>
          <xdr:row>11</xdr:row>
          <xdr:rowOff>2774758</xdr:rowOff>
        </xdr:from>
        <xdr:to>
          <xdr:col>3</xdr:col>
          <xdr:colOff>1981295</xdr:colOff>
          <xdr:row>13</xdr:row>
          <xdr:rowOff>784429</xdr:rowOff>
        </xdr:to>
        <xdr:grpSp>
          <xdr:nvGrpSpPr>
            <xdr:cNvPr id="234" name="Group 233">
              <a:extLst>
                <a:ext uri="{FF2B5EF4-FFF2-40B4-BE49-F238E27FC236}">
                  <a16:creationId xmlns:a16="http://schemas.microsoft.com/office/drawing/2014/main" id="{00000000-0008-0000-0400-0000EA000000}"/>
                </a:ext>
              </a:extLst>
            </xdr:cNvPr>
            <xdr:cNvGrpSpPr/>
          </xdr:nvGrpSpPr>
          <xdr:grpSpPr>
            <a:xfrm>
              <a:off x="4901388" y="7523651"/>
              <a:ext cx="1066800" cy="3411707"/>
              <a:chOff x="3057525" y="5286375"/>
              <a:chExt cx="1066800" cy="219075"/>
            </a:xfrm>
          </xdr:grpSpPr>
          <xdr:sp macro="" textlink="">
            <xdr:nvSpPr>
              <xdr:cNvPr id="10958" name="Check Box 718" hidden="1">
                <a:extLst>
                  <a:ext uri="{63B3BB69-23CF-44E3-9099-C40C66FF867C}">
                    <a14:compatExt spid="_x0000_s10958"/>
                  </a:ext>
                  <a:ext uri="{FF2B5EF4-FFF2-40B4-BE49-F238E27FC236}">
                    <a16:creationId xmlns:a16="http://schemas.microsoft.com/office/drawing/2014/main" id="{00000000-0008-0000-0400-0000CE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59" name="Check Box 719" hidden="1">
                <a:extLst>
                  <a:ext uri="{63B3BB69-23CF-44E3-9099-C40C66FF867C}">
                    <a14:compatExt spid="_x0000_s10959"/>
                  </a:ext>
                  <a:ext uri="{FF2B5EF4-FFF2-40B4-BE49-F238E27FC236}">
                    <a16:creationId xmlns:a16="http://schemas.microsoft.com/office/drawing/2014/main" id="{00000000-0008-0000-0400-0000CF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15</xdr:row>
          <xdr:rowOff>152540</xdr:rowOff>
        </xdr:to>
        <xdr:grpSp>
          <xdr:nvGrpSpPr>
            <xdr:cNvPr id="235" name="Group 234">
              <a:extLst>
                <a:ext uri="{FF2B5EF4-FFF2-40B4-BE49-F238E27FC236}">
                  <a16:creationId xmlns:a16="http://schemas.microsoft.com/office/drawing/2014/main" id="{00000000-0008-0000-0400-0000EB000000}"/>
                </a:ext>
              </a:extLst>
            </xdr:cNvPr>
            <xdr:cNvGrpSpPr/>
          </xdr:nvGrpSpPr>
          <xdr:grpSpPr>
            <a:xfrm>
              <a:off x="4922554" y="10269135"/>
              <a:ext cx="1066800" cy="3259226"/>
              <a:chOff x="3057525" y="5286375"/>
              <a:chExt cx="1066800" cy="219075"/>
            </a:xfrm>
          </xdr:grpSpPr>
          <xdr:sp macro="" textlink="">
            <xdr:nvSpPr>
              <xdr:cNvPr id="10960" name="Check Box 720" hidden="1">
                <a:extLst>
                  <a:ext uri="{63B3BB69-23CF-44E3-9099-C40C66FF867C}">
                    <a14:compatExt spid="_x0000_s10960"/>
                  </a:ext>
                  <a:ext uri="{FF2B5EF4-FFF2-40B4-BE49-F238E27FC236}">
                    <a16:creationId xmlns:a16="http://schemas.microsoft.com/office/drawing/2014/main" id="{00000000-0008-0000-0400-0000D0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61" name="Check Box 721" hidden="1">
                <a:extLst>
                  <a:ext uri="{63B3BB69-23CF-44E3-9099-C40C66FF867C}">
                    <a14:compatExt spid="_x0000_s10961"/>
                  </a:ext>
                  <a:ext uri="{FF2B5EF4-FFF2-40B4-BE49-F238E27FC236}">
                    <a16:creationId xmlns:a16="http://schemas.microsoft.com/office/drawing/2014/main" id="{00000000-0008-0000-0400-0000D1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15</xdr:row>
          <xdr:rowOff>152540</xdr:rowOff>
        </xdr:from>
        <xdr:to>
          <xdr:col>3</xdr:col>
          <xdr:colOff>2002461</xdr:colOff>
          <xdr:row>16</xdr:row>
          <xdr:rowOff>179857</xdr:rowOff>
        </xdr:to>
        <xdr:grpSp>
          <xdr:nvGrpSpPr>
            <xdr:cNvPr id="236" name="Group 235">
              <a:extLst>
                <a:ext uri="{FF2B5EF4-FFF2-40B4-BE49-F238E27FC236}">
                  <a16:creationId xmlns:a16="http://schemas.microsoft.com/office/drawing/2014/main" id="{00000000-0008-0000-0400-0000EC000000}"/>
                </a:ext>
              </a:extLst>
            </xdr:cNvPr>
            <xdr:cNvGrpSpPr/>
          </xdr:nvGrpSpPr>
          <xdr:grpSpPr>
            <a:xfrm>
              <a:off x="4922554" y="13528361"/>
              <a:ext cx="1066800" cy="789317"/>
              <a:chOff x="3057525" y="5286375"/>
              <a:chExt cx="1066800" cy="219075"/>
            </a:xfrm>
          </xdr:grpSpPr>
          <xdr:sp macro="" textlink="">
            <xdr:nvSpPr>
              <xdr:cNvPr id="10962" name="Check Box 722" hidden="1">
                <a:extLst>
                  <a:ext uri="{63B3BB69-23CF-44E3-9099-C40C66FF867C}">
                    <a14:compatExt spid="_x0000_s10962"/>
                  </a:ext>
                  <a:ext uri="{FF2B5EF4-FFF2-40B4-BE49-F238E27FC236}">
                    <a16:creationId xmlns:a16="http://schemas.microsoft.com/office/drawing/2014/main" id="{00000000-0008-0000-0400-0000D2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63" name="Check Box 723" hidden="1">
                <a:extLst>
                  <a:ext uri="{63B3BB69-23CF-44E3-9099-C40C66FF867C}">
                    <a14:compatExt spid="_x0000_s10963"/>
                  </a:ext>
                  <a:ext uri="{FF2B5EF4-FFF2-40B4-BE49-F238E27FC236}">
                    <a16:creationId xmlns:a16="http://schemas.microsoft.com/office/drawing/2014/main" id="{00000000-0008-0000-0400-0000D3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16</xdr:row>
          <xdr:rowOff>151282</xdr:rowOff>
        </xdr:from>
        <xdr:to>
          <xdr:col>3</xdr:col>
          <xdr:colOff>2002461</xdr:colOff>
          <xdr:row>17</xdr:row>
          <xdr:rowOff>209887</xdr:rowOff>
        </xdr:to>
        <xdr:grpSp>
          <xdr:nvGrpSpPr>
            <xdr:cNvPr id="238" name="Group 237">
              <a:extLst>
                <a:ext uri="{FF2B5EF4-FFF2-40B4-BE49-F238E27FC236}">
                  <a16:creationId xmlns:a16="http://schemas.microsoft.com/office/drawing/2014/main" id="{00000000-0008-0000-0400-0000EE000000}"/>
                </a:ext>
              </a:extLst>
            </xdr:cNvPr>
            <xdr:cNvGrpSpPr/>
          </xdr:nvGrpSpPr>
          <xdr:grpSpPr>
            <a:xfrm>
              <a:off x="4922554" y="14289103"/>
              <a:ext cx="1066800" cy="670927"/>
              <a:chOff x="3057525" y="5286375"/>
              <a:chExt cx="1066800" cy="219075"/>
            </a:xfrm>
          </xdr:grpSpPr>
          <xdr:sp macro="" textlink="">
            <xdr:nvSpPr>
              <xdr:cNvPr id="10964" name="Check Box 724" hidden="1">
                <a:extLst>
                  <a:ext uri="{63B3BB69-23CF-44E3-9099-C40C66FF867C}">
                    <a14:compatExt spid="_x0000_s10964"/>
                  </a:ext>
                  <a:ext uri="{FF2B5EF4-FFF2-40B4-BE49-F238E27FC236}">
                    <a16:creationId xmlns:a16="http://schemas.microsoft.com/office/drawing/2014/main" id="{00000000-0008-0000-0400-0000D4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65" name="Check Box 725" hidden="1">
                <a:extLst>
                  <a:ext uri="{63B3BB69-23CF-44E3-9099-C40C66FF867C}">
                    <a14:compatExt spid="_x0000_s10965"/>
                  </a:ext>
                  <a:ext uri="{FF2B5EF4-FFF2-40B4-BE49-F238E27FC236}">
                    <a16:creationId xmlns:a16="http://schemas.microsoft.com/office/drawing/2014/main" id="{00000000-0008-0000-0400-0000D5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17</xdr:row>
          <xdr:rowOff>181312</xdr:rowOff>
        </xdr:from>
        <xdr:to>
          <xdr:col>3</xdr:col>
          <xdr:colOff>2002461</xdr:colOff>
          <xdr:row>18</xdr:row>
          <xdr:rowOff>231184</xdr:rowOff>
        </xdr:to>
        <xdr:grpSp>
          <xdr:nvGrpSpPr>
            <xdr:cNvPr id="239" name="Group 238">
              <a:extLst>
                <a:ext uri="{FF2B5EF4-FFF2-40B4-BE49-F238E27FC236}">
                  <a16:creationId xmlns:a16="http://schemas.microsoft.com/office/drawing/2014/main" id="{00000000-0008-0000-0400-0000EF000000}"/>
                </a:ext>
              </a:extLst>
            </xdr:cNvPr>
            <xdr:cNvGrpSpPr/>
          </xdr:nvGrpSpPr>
          <xdr:grpSpPr>
            <a:xfrm>
              <a:off x="4922554" y="14931455"/>
              <a:ext cx="1066800" cy="703015"/>
              <a:chOff x="3057525" y="5286375"/>
              <a:chExt cx="1066800" cy="219075"/>
            </a:xfrm>
          </xdr:grpSpPr>
          <xdr:sp macro="" textlink="">
            <xdr:nvSpPr>
              <xdr:cNvPr id="10966" name="Check Box 726" hidden="1">
                <a:extLst>
                  <a:ext uri="{63B3BB69-23CF-44E3-9099-C40C66FF867C}">
                    <a14:compatExt spid="_x0000_s10966"/>
                  </a:ext>
                  <a:ext uri="{FF2B5EF4-FFF2-40B4-BE49-F238E27FC236}">
                    <a16:creationId xmlns:a16="http://schemas.microsoft.com/office/drawing/2014/main" id="{00000000-0008-0000-0400-0000D6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67" name="Check Box 727" hidden="1">
                <a:extLst>
                  <a:ext uri="{63B3BB69-23CF-44E3-9099-C40C66FF867C}">
                    <a14:compatExt spid="_x0000_s10967"/>
                  </a:ext>
                  <a:ext uri="{FF2B5EF4-FFF2-40B4-BE49-F238E27FC236}">
                    <a16:creationId xmlns:a16="http://schemas.microsoft.com/office/drawing/2014/main" id="{00000000-0008-0000-0400-0000D7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18</xdr:row>
          <xdr:rowOff>202609</xdr:rowOff>
        </xdr:from>
        <xdr:to>
          <xdr:col>3</xdr:col>
          <xdr:colOff>2002461</xdr:colOff>
          <xdr:row>19</xdr:row>
          <xdr:rowOff>244432</xdr:rowOff>
        </xdr:to>
        <xdr:grpSp>
          <xdr:nvGrpSpPr>
            <xdr:cNvPr id="240" name="Group 239">
              <a:extLst>
                <a:ext uri="{FF2B5EF4-FFF2-40B4-BE49-F238E27FC236}">
                  <a16:creationId xmlns:a16="http://schemas.microsoft.com/office/drawing/2014/main" id="{00000000-0008-0000-0400-0000F0000000}"/>
                </a:ext>
              </a:extLst>
            </xdr:cNvPr>
            <xdr:cNvGrpSpPr/>
          </xdr:nvGrpSpPr>
          <xdr:grpSpPr>
            <a:xfrm>
              <a:off x="4922554" y="15605895"/>
              <a:ext cx="1066800" cy="2150930"/>
              <a:chOff x="3057525" y="5286375"/>
              <a:chExt cx="1066800" cy="219075"/>
            </a:xfrm>
          </xdr:grpSpPr>
          <xdr:sp macro="" textlink="">
            <xdr:nvSpPr>
              <xdr:cNvPr id="10968" name="Check Box 728" hidden="1">
                <a:extLst>
                  <a:ext uri="{63B3BB69-23CF-44E3-9099-C40C66FF867C}">
                    <a14:compatExt spid="_x0000_s10968"/>
                  </a:ext>
                  <a:ext uri="{FF2B5EF4-FFF2-40B4-BE49-F238E27FC236}">
                    <a16:creationId xmlns:a16="http://schemas.microsoft.com/office/drawing/2014/main" id="{00000000-0008-0000-0400-0000D8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69" name="Check Box 729" hidden="1">
                <a:extLst>
                  <a:ext uri="{63B3BB69-23CF-44E3-9099-C40C66FF867C}">
                    <a14:compatExt spid="_x0000_s10969"/>
                  </a:ext>
                  <a:ext uri="{FF2B5EF4-FFF2-40B4-BE49-F238E27FC236}">
                    <a16:creationId xmlns:a16="http://schemas.microsoft.com/office/drawing/2014/main" id="{00000000-0008-0000-0400-0000D9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19</xdr:row>
          <xdr:rowOff>215857</xdr:rowOff>
        </xdr:from>
        <xdr:to>
          <xdr:col>3</xdr:col>
          <xdr:colOff>2002461</xdr:colOff>
          <xdr:row>20</xdr:row>
          <xdr:rowOff>268551</xdr:rowOff>
        </xdr:to>
        <xdr:grpSp>
          <xdr:nvGrpSpPr>
            <xdr:cNvPr id="241" name="Group 240">
              <a:extLst>
                <a:ext uri="{FF2B5EF4-FFF2-40B4-BE49-F238E27FC236}">
                  <a16:creationId xmlns:a16="http://schemas.microsoft.com/office/drawing/2014/main" id="{00000000-0008-0000-0400-0000F1000000}"/>
                </a:ext>
              </a:extLst>
            </xdr:cNvPr>
            <xdr:cNvGrpSpPr/>
          </xdr:nvGrpSpPr>
          <xdr:grpSpPr>
            <a:xfrm>
              <a:off x="4922554" y="17728250"/>
              <a:ext cx="1066800" cy="2216230"/>
              <a:chOff x="3057525" y="5286375"/>
              <a:chExt cx="1066800" cy="219075"/>
            </a:xfrm>
          </xdr:grpSpPr>
          <xdr:sp macro="" textlink="">
            <xdr:nvSpPr>
              <xdr:cNvPr id="10970" name="Check Box 730" hidden="1">
                <a:extLst>
                  <a:ext uri="{63B3BB69-23CF-44E3-9099-C40C66FF867C}">
                    <a14:compatExt spid="_x0000_s10970"/>
                  </a:ext>
                  <a:ext uri="{FF2B5EF4-FFF2-40B4-BE49-F238E27FC236}">
                    <a16:creationId xmlns:a16="http://schemas.microsoft.com/office/drawing/2014/main" id="{00000000-0008-0000-0400-0000DA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71" name="Check Box 731" hidden="1">
                <a:extLst>
                  <a:ext uri="{63B3BB69-23CF-44E3-9099-C40C66FF867C}">
                    <a14:compatExt spid="_x0000_s10971"/>
                  </a:ext>
                  <a:ext uri="{FF2B5EF4-FFF2-40B4-BE49-F238E27FC236}">
                    <a16:creationId xmlns:a16="http://schemas.microsoft.com/office/drawing/2014/main" id="{00000000-0008-0000-0400-0000DB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20</xdr:row>
          <xdr:rowOff>239976</xdr:rowOff>
        </xdr:from>
        <xdr:to>
          <xdr:col>3</xdr:col>
          <xdr:colOff>2002461</xdr:colOff>
          <xdr:row>21</xdr:row>
          <xdr:rowOff>293714</xdr:rowOff>
        </xdr:to>
        <xdr:grpSp>
          <xdr:nvGrpSpPr>
            <xdr:cNvPr id="242" name="Group 241">
              <a:extLst>
                <a:ext uri="{FF2B5EF4-FFF2-40B4-BE49-F238E27FC236}">
                  <a16:creationId xmlns:a16="http://schemas.microsoft.com/office/drawing/2014/main" id="{00000000-0008-0000-0400-0000F2000000}"/>
                </a:ext>
              </a:extLst>
            </xdr:cNvPr>
            <xdr:cNvGrpSpPr/>
          </xdr:nvGrpSpPr>
          <xdr:grpSpPr>
            <a:xfrm>
              <a:off x="4922554" y="19915905"/>
              <a:ext cx="1066800" cy="1278380"/>
              <a:chOff x="3057525" y="5286375"/>
              <a:chExt cx="1066800" cy="219075"/>
            </a:xfrm>
          </xdr:grpSpPr>
          <xdr:sp macro="" textlink="">
            <xdr:nvSpPr>
              <xdr:cNvPr id="10972" name="Check Box 732" hidden="1">
                <a:extLst>
                  <a:ext uri="{63B3BB69-23CF-44E3-9099-C40C66FF867C}">
                    <a14:compatExt spid="_x0000_s10972"/>
                  </a:ext>
                  <a:ext uri="{FF2B5EF4-FFF2-40B4-BE49-F238E27FC236}">
                    <a16:creationId xmlns:a16="http://schemas.microsoft.com/office/drawing/2014/main" id="{00000000-0008-0000-0400-0000DC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73" name="Check Box 733" hidden="1">
                <a:extLst>
                  <a:ext uri="{63B3BB69-23CF-44E3-9099-C40C66FF867C}">
                    <a14:compatExt spid="_x0000_s10973"/>
                  </a:ext>
                  <a:ext uri="{FF2B5EF4-FFF2-40B4-BE49-F238E27FC236}">
                    <a16:creationId xmlns:a16="http://schemas.microsoft.com/office/drawing/2014/main" id="{00000000-0008-0000-0400-0000DD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21</xdr:row>
          <xdr:rowOff>265139</xdr:rowOff>
        </xdr:from>
        <xdr:to>
          <xdr:col>3</xdr:col>
          <xdr:colOff>2002461</xdr:colOff>
          <xdr:row>21</xdr:row>
          <xdr:rowOff>427064</xdr:rowOff>
        </xdr:to>
        <xdr:grpSp>
          <xdr:nvGrpSpPr>
            <xdr:cNvPr id="243" name="Group 242">
              <a:extLst>
                <a:ext uri="{FF2B5EF4-FFF2-40B4-BE49-F238E27FC236}">
                  <a16:creationId xmlns:a16="http://schemas.microsoft.com/office/drawing/2014/main" id="{00000000-0008-0000-0400-0000F3000000}"/>
                </a:ext>
              </a:extLst>
            </xdr:cNvPr>
            <xdr:cNvGrpSpPr/>
          </xdr:nvGrpSpPr>
          <xdr:grpSpPr>
            <a:xfrm>
              <a:off x="4922554" y="21165710"/>
              <a:ext cx="1066800" cy="161925"/>
              <a:chOff x="3057525" y="5286375"/>
              <a:chExt cx="1066800" cy="219075"/>
            </a:xfrm>
          </xdr:grpSpPr>
          <xdr:sp macro="" textlink="">
            <xdr:nvSpPr>
              <xdr:cNvPr id="10974" name="Check Box 734" hidden="1">
                <a:extLst>
                  <a:ext uri="{63B3BB69-23CF-44E3-9099-C40C66FF867C}">
                    <a14:compatExt spid="_x0000_s10974"/>
                  </a:ext>
                  <a:ext uri="{FF2B5EF4-FFF2-40B4-BE49-F238E27FC236}">
                    <a16:creationId xmlns:a16="http://schemas.microsoft.com/office/drawing/2014/main" id="{00000000-0008-0000-0400-0000DE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75" name="Check Box 735" hidden="1">
                <a:extLst>
                  <a:ext uri="{63B3BB69-23CF-44E3-9099-C40C66FF867C}">
                    <a14:compatExt spid="_x0000_s10975"/>
                  </a:ext>
                  <a:ext uri="{FF2B5EF4-FFF2-40B4-BE49-F238E27FC236}">
                    <a16:creationId xmlns:a16="http://schemas.microsoft.com/office/drawing/2014/main" id="{00000000-0008-0000-0400-0000DF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22</xdr:row>
          <xdr:rowOff>314144</xdr:rowOff>
        </xdr:from>
        <xdr:to>
          <xdr:col>3</xdr:col>
          <xdr:colOff>2002461</xdr:colOff>
          <xdr:row>24</xdr:row>
          <xdr:rowOff>110831</xdr:rowOff>
        </xdr:to>
        <xdr:grpSp>
          <xdr:nvGrpSpPr>
            <xdr:cNvPr id="244" name="Group 243">
              <a:extLst>
                <a:ext uri="{FF2B5EF4-FFF2-40B4-BE49-F238E27FC236}">
                  <a16:creationId xmlns:a16="http://schemas.microsoft.com/office/drawing/2014/main" id="{00000000-0008-0000-0400-0000F4000000}"/>
                </a:ext>
              </a:extLst>
            </xdr:cNvPr>
            <xdr:cNvGrpSpPr/>
          </xdr:nvGrpSpPr>
          <xdr:grpSpPr>
            <a:xfrm>
              <a:off x="4922554" y="23214965"/>
              <a:ext cx="1066800" cy="2232366"/>
              <a:chOff x="3057525" y="5286375"/>
              <a:chExt cx="1066800" cy="219075"/>
            </a:xfrm>
          </xdr:grpSpPr>
          <xdr:sp macro="" textlink="">
            <xdr:nvSpPr>
              <xdr:cNvPr id="10976" name="Check Box 736" hidden="1">
                <a:extLst>
                  <a:ext uri="{63B3BB69-23CF-44E3-9099-C40C66FF867C}">
                    <a14:compatExt spid="_x0000_s10976"/>
                  </a:ext>
                  <a:ext uri="{FF2B5EF4-FFF2-40B4-BE49-F238E27FC236}">
                    <a16:creationId xmlns:a16="http://schemas.microsoft.com/office/drawing/2014/main" id="{00000000-0008-0000-0400-0000E0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77" name="Check Box 737" hidden="1">
                <a:extLst>
                  <a:ext uri="{63B3BB69-23CF-44E3-9099-C40C66FF867C}">
                    <a14:compatExt spid="_x0000_s10977"/>
                  </a:ext>
                  <a:ext uri="{FF2B5EF4-FFF2-40B4-BE49-F238E27FC236}">
                    <a16:creationId xmlns:a16="http://schemas.microsoft.com/office/drawing/2014/main" id="{00000000-0008-0000-0400-0000E1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23</xdr:row>
          <xdr:rowOff>75112</xdr:rowOff>
        </xdr:from>
        <xdr:to>
          <xdr:col>3</xdr:col>
          <xdr:colOff>2002461</xdr:colOff>
          <xdr:row>23</xdr:row>
          <xdr:rowOff>374222</xdr:rowOff>
        </xdr:to>
        <xdr:grpSp>
          <xdr:nvGrpSpPr>
            <xdr:cNvPr id="245" name="Group 244">
              <a:extLst>
                <a:ext uri="{FF2B5EF4-FFF2-40B4-BE49-F238E27FC236}">
                  <a16:creationId xmlns:a16="http://schemas.microsoft.com/office/drawing/2014/main" id="{00000000-0008-0000-0400-0000F5000000}"/>
                </a:ext>
              </a:extLst>
            </xdr:cNvPr>
            <xdr:cNvGrpSpPr/>
          </xdr:nvGrpSpPr>
          <xdr:grpSpPr>
            <a:xfrm>
              <a:off x="4922554" y="24513541"/>
              <a:ext cx="1066800" cy="299110"/>
              <a:chOff x="3057525" y="5286375"/>
              <a:chExt cx="1066800" cy="219075"/>
            </a:xfrm>
          </xdr:grpSpPr>
          <xdr:sp macro="" textlink="">
            <xdr:nvSpPr>
              <xdr:cNvPr id="10978" name="Check Box 738" hidden="1">
                <a:extLst>
                  <a:ext uri="{63B3BB69-23CF-44E3-9099-C40C66FF867C}">
                    <a14:compatExt spid="_x0000_s10978"/>
                  </a:ext>
                  <a:ext uri="{FF2B5EF4-FFF2-40B4-BE49-F238E27FC236}">
                    <a16:creationId xmlns:a16="http://schemas.microsoft.com/office/drawing/2014/main" id="{00000000-0008-0000-0400-0000E2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79" name="Check Box 739" hidden="1">
                <a:extLst>
                  <a:ext uri="{63B3BB69-23CF-44E3-9099-C40C66FF867C}">
                    <a14:compatExt spid="_x0000_s10979"/>
                  </a:ext>
                  <a:ext uri="{FF2B5EF4-FFF2-40B4-BE49-F238E27FC236}">
                    <a16:creationId xmlns:a16="http://schemas.microsoft.com/office/drawing/2014/main" id="{00000000-0008-0000-0400-0000E3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24</xdr:row>
          <xdr:rowOff>352791</xdr:rowOff>
        </xdr:from>
        <xdr:to>
          <xdr:col>3</xdr:col>
          <xdr:colOff>2002461</xdr:colOff>
          <xdr:row>27</xdr:row>
          <xdr:rowOff>82025</xdr:rowOff>
        </xdr:to>
        <xdr:grpSp>
          <xdr:nvGrpSpPr>
            <xdr:cNvPr id="246" name="Group 245">
              <a:extLst>
                <a:ext uri="{FF2B5EF4-FFF2-40B4-BE49-F238E27FC236}">
                  <a16:creationId xmlns:a16="http://schemas.microsoft.com/office/drawing/2014/main" id="{00000000-0008-0000-0400-0000F6000000}"/>
                </a:ext>
              </a:extLst>
            </xdr:cNvPr>
            <xdr:cNvGrpSpPr/>
          </xdr:nvGrpSpPr>
          <xdr:grpSpPr>
            <a:xfrm>
              <a:off x="4922554" y="25689291"/>
              <a:ext cx="1066800" cy="1538984"/>
              <a:chOff x="3057525" y="5286375"/>
              <a:chExt cx="1066800" cy="219075"/>
            </a:xfrm>
          </xdr:grpSpPr>
          <xdr:sp macro="" textlink="">
            <xdr:nvSpPr>
              <xdr:cNvPr id="10980" name="Check Box 740" hidden="1">
                <a:extLst>
                  <a:ext uri="{63B3BB69-23CF-44E3-9099-C40C66FF867C}">
                    <a14:compatExt spid="_x0000_s10980"/>
                  </a:ext>
                  <a:ext uri="{FF2B5EF4-FFF2-40B4-BE49-F238E27FC236}">
                    <a16:creationId xmlns:a16="http://schemas.microsoft.com/office/drawing/2014/main" id="{00000000-0008-0000-0400-0000E4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81" name="Check Box 741" hidden="1">
                <a:extLst>
                  <a:ext uri="{63B3BB69-23CF-44E3-9099-C40C66FF867C}">
                    <a14:compatExt spid="_x0000_s10981"/>
                  </a:ext>
                  <a:ext uri="{FF2B5EF4-FFF2-40B4-BE49-F238E27FC236}">
                    <a16:creationId xmlns:a16="http://schemas.microsoft.com/office/drawing/2014/main" id="{00000000-0008-0000-0400-0000E5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24</xdr:row>
          <xdr:rowOff>352791</xdr:rowOff>
        </xdr:from>
        <xdr:to>
          <xdr:col>4</xdr:col>
          <xdr:colOff>2645469</xdr:colOff>
          <xdr:row>27</xdr:row>
          <xdr:rowOff>82025</xdr:rowOff>
        </xdr:to>
        <xdr:grpSp>
          <xdr:nvGrpSpPr>
            <xdr:cNvPr id="247" name="Group 246">
              <a:extLst>
                <a:ext uri="{FF2B5EF4-FFF2-40B4-BE49-F238E27FC236}">
                  <a16:creationId xmlns:a16="http://schemas.microsoft.com/office/drawing/2014/main" id="{00000000-0008-0000-0400-0000F7000000}"/>
                </a:ext>
              </a:extLst>
            </xdr:cNvPr>
            <xdr:cNvGrpSpPr/>
          </xdr:nvGrpSpPr>
          <xdr:grpSpPr>
            <a:xfrm>
              <a:off x="8341419" y="25689291"/>
              <a:ext cx="1066800" cy="1538984"/>
              <a:chOff x="3057525" y="5286375"/>
              <a:chExt cx="1066800" cy="219075"/>
            </a:xfrm>
          </xdr:grpSpPr>
          <xdr:sp macro="" textlink="">
            <xdr:nvSpPr>
              <xdr:cNvPr id="10982" name="Check Box 742" hidden="1">
                <a:extLst>
                  <a:ext uri="{63B3BB69-23CF-44E3-9099-C40C66FF867C}">
                    <a14:compatExt spid="_x0000_s10982"/>
                  </a:ext>
                  <a:ext uri="{FF2B5EF4-FFF2-40B4-BE49-F238E27FC236}">
                    <a16:creationId xmlns:a16="http://schemas.microsoft.com/office/drawing/2014/main" id="{00000000-0008-0000-0400-0000E6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83" name="Check Box 743" hidden="1">
                <a:extLst>
                  <a:ext uri="{63B3BB69-23CF-44E3-9099-C40C66FF867C}">
                    <a14:compatExt spid="_x0000_s10983"/>
                  </a:ext>
                  <a:ext uri="{FF2B5EF4-FFF2-40B4-BE49-F238E27FC236}">
                    <a16:creationId xmlns:a16="http://schemas.microsoft.com/office/drawing/2014/main" id="{00000000-0008-0000-0400-0000E7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23</xdr:row>
          <xdr:rowOff>75112</xdr:rowOff>
        </xdr:from>
        <xdr:to>
          <xdr:col>4</xdr:col>
          <xdr:colOff>2645469</xdr:colOff>
          <xdr:row>23</xdr:row>
          <xdr:rowOff>374222</xdr:rowOff>
        </xdr:to>
        <xdr:grpSp>
          <xdr:nvGrpSpPr>
            <xdr:cNvPr id="248" name="Group 247">
              <a:extLst>
                <a:ext uri="{FF2B5EF4-FFF2-40B4-BE49-F238E27FC236}">
                  <a16:creationId xmlns:a16="http://schemas.microsoft.com/office/drawing/2014/main" id="{00000000-0008-0000-0400-0000F8000000}"/>
                </a:ext>
              </a:extLst>
            </xdr:cNvPr>
            <xdr:cNvGrpSpPr/>
          </xdr:nvGrpSpPr>
          <xdr:grpSpPr>
            <a:xfrm>
              <a:off x="8341419" y="24513541"/>
              <a:ext cx="1066800" cy="299110"/>
              <a:chOff x="3057525" y="5286375"/>
              <a:chExt cx="1066800" cy="219075"/>
            </a:xfrm>
          </xdr:grpSpPr>
          <xdr:sp macro="" textlink="">
            <xdr:nvSpPr>
              <xdr:cNvPr id="10984" name="Check Box 744" hidden="1">
                <a:extLst>
                  <a:ext uri="{63B3BB69-23CF-44E3-9099-C40C66FF867C}">
                    <a14:compatExt spid="_x0000_s10984"/>
                  </a:ext>
                  <a:ext uri="{FF2B5EF4-FFF2-40B4-BE49-F238E27FC236}">
                    <a16:creationId xmlns:a16="http://schemas.microsoft.com/office/drawing/2014/main" id="{00000000-0008-0000-0400-0000E8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85" name="Check Box 745" hidden="1">
                <a:extLst>
                  <a:ext uri="{63B3BB69-23CF-44E3-9099-C40C66FF867C}">
                    <a14:compatExt spid="_x0000_s10985"/>
                  </a:ext>
                  <a:ext uri="{FF2B5EF4-FFF2-40B4-BE49-F238E27FC236}">
                    <a16:creationId xmlns:a16="http://schemas.microsoft.com/office/drawing/2014/main" id="{00000000-0008-0000-0400-0000E9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22</xdr:row>
          <xdr:rowOff>314144</xdr:rowOff>
        </xdr:from>
        <xdr:to>
          <xdr:col>4</xdr:col>
          <xdr:colOff>2645469</xdr:colOff>
          <xdr:row>24</xdr:row>
          <xdr:rowOff>110831</xdr:rowOff>
        </xdr:to>
        <xdr:grpSp>
          <xdr:nvGrpSpPr>
            <xdr:cNvPr id="249" name="Group 248">
              <a:extLst>
                <a:ext uri="{FF2B5EF4-FFF2-40B4-BE49-F238E27FC236}">
                  <a16:creationId xmlns:a16="http://schemas.microsoft.com/office/drawing/2014/main" id="{00000000-0008-0000-0400-0000F9000000}"/>
                </a:ext>
              </a:extLst>
            </xdr:cNvPr>
            <xdr:cNvGrpSpPr/>
          </xdr:nvGrpSpPr>
          <xdr:grpSpPr>
            <a:xfrm>
              <a:off x="8341419" y="23214965"/>
              <a:ext cx="1066800" cy="2232366"/>
              <a:chOff x="3057525" y="5286375"/>
              <a:chExt cx="1066800" cy="219075"/>
            </a:xfrm>
          </xdr:grpSpPr>
          <xdr:sp macro="" textlink="">
            <xdr:nvSpPr>
              <xdr:cNvPr id="10986" name="Check Box 746" hidden="1">
                <a:extLst>
                  <a:ext uri="{63B3BB69-23CF-44E3-9099-C40C66FF867C}">
                    <a14:compatExt spid="_x0000_s10986"/>
                  </a:ext>
                  <a:ext uri="{FF2B5EF4-FFF2-40B4-BE49-F238E27FC236}">
                    <a16:creationId xmlns:a16="http://schemas.microsoft.com/office/drawing/2014/main" id="{00000000-0008-0000-0400-0000EA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87" name="Check Box 747" hidden="1">
                <a:extLst>
                  <a:ext uri="{63B3BB69-23CF-44E3-9099-C40C66FF867C}">
                    <a14:compatExt spid="_x0000_s10987"/>
                  </a:ext>
                  <a:ext uri="{FF2B5EF4-FFF2-40B4-BE49-F238E27FC236}">
                    <a16:creationId xmlns:a16="http://schemas.microsoft.com/office/drawing/2014/main" id="{00000000-0008-0000-0400-0000EB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21</xdr:row>
          <xdr:rowOff>265139</xdr:rowOff>
        </xdr:from>
        <xdr:to>
          <xdr:col>4</xdr:col>
          <xdr:colOff>2645469</xdr:colOff>
          <xdr:row>21</xdr:row>
          <xdr:rowOff>427064</xdr:rowOff>
        </xdr:to>
        <xdr:grpSp>
          <xdr:nvGrpSpPr>
            <xdr:cNvPr id="250" name="Group 249">
              <a:extLst>
                <a:ext uri="{FF2B5EF4-FFF2-40B4-BE49-F238E27FC236}">
                  <a16:creationId xmlns:a16="http://schemas.microsoft.com/office/drawing/2014/main" id="{00000000-0008-0000-0400-0000FA000000}"/>
                </a:ext>
              </a:extLst>
            </xdr:cNvPr>
            <xdr:cNvGrpSpPr/>
          </xdr:nvGrpSpPr>
          <xdr:grpSpPr>
            <a:xfrm>
              <a:off x="8341419" y="21165710"/>
              <a:ext cx="1066800" cy="161925"/>
              <a:chOff x="3057525" y="5286375"/>
              <a:chExt cx="1066800" cy="219075"/>
            </a:xfrm>
          </xdr:grpSpPr>
          <xdr:sp macro="" textlink="">
            <xdr:nvSpPr>
              <xdr:cNvPr id="10988" name="Check Box 748" hidden="1">
                <a:extLst>
                  <a:ext uri="{63B3BB69-23CF-44E3-9099-C40C66FF867C}">
                    <a14:compatExt spid="_x0000_s10988"/>
                  </a:ext>
                  <a:ext uri="{FF2B5EF4-FFF2-40B4-BE49-F238E27FC236}">
                    <a16:creationId xmlns:a16="http://schemas.microsoft.com/office/drawing/2014/main" id="{00000000-0008-0000-0400-0000EC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89" name="Check Box 749" hidden="1">
                <a:extLst>
                  <a:ext uri="{63B3BB69-23CF-44E3-9099-C40C66FF867C}">
                    <a14:compatExt spid="_x0000_s10989"/>
                  </a:ext>
                  <a:ext uri="{FF2B5EF4-FFF2-40B4-BE49-F238E27FC236}">
                    <a16:creationId xmlns:a16="http://schemas.microsoft.com/office/drawing/2014/main" id="{00000000-0008-0000-0400-0000ED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20</xdr:row>
          <xdr:rowOff>239976</xdr:rowOff>
        </xdr:from>
        <xdr:to>
          <xdr:col>4</xdr:col>
          <xdr:colOff>2645469</xdr:colOff>
          <xdr:row>21</xdr:row>
          <xdr:rowOff>293714</xdr:rowOff>
        </xdr:to>
        <xdr:grpSp>
          <xdr:nvGrpSpPr>
            <xdr:cNvPr id="251" name="Group 250">
              <a:extLst>
                <a:ext uri="{FF2B5EF4-FFF2-40B4-BE49-F238E27FC236}">
                  <a16:creationId xmlns:a16="http://schemas.microsoft.com/office/drawing/2014/main" id="{00000000-0008-0000-0400-0000FB000000}"/>
                </a:ext>
              </a:extLst>
            </xdr:cNvPr>
            <xdr:cNvGrpSpPr/>
          </xdr:nvGrpSpPr>
          <xdr:grpSpPr>
            <a:xfrm>
              <a:off x="8341419" y="19915905"/>
              <a:ext cx="1066800" cy="1278380"/>
              <a:chOff x="3057525" y="5286375"/>
              <a:chExt cx="1066800" cy="219075"/>
            </a:xfrm>
          </xdr:grpSpPr>
          <xdr:sp macro="" textlink="">
            <xdr:nvSpPr>
              <xdr:cNvPr id="10990" name="Check Box 750" hidden="1">
                <a:extLst>
                  <a:ext uri="{63B3BB69-23CF-44E3-9099-C40C66FF867C}">
                    <a14:compatExt spid="_x0000_s10990"/>
                  </a:ext>
                  <a:ext uri="{FF2B5EF4-FFF2-40B4-BE49-F238E27FC236}">
                    <a16:creationId xmlns:a16="http://schemas.microsoft.com/office/drawing/2014/main" id="{00000000-0008-0000-0400-0000EE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91" name="Check Box 751" hidden="1">
                <a:extLst>
                  <a:ext uri="{63B3BB69-23CF-44E3-9099-C40C66FF867C}">
                    <a14:compatExt spid="_x0000_s10991"/>
                  </a:ext>
                  <a:ext uri="{FF2B5EF4-FFF2-40B4-BE49-F238E27FC236}">
                    <a16:creationId xmlns:a16="http://schemas.microsoft.com/office/drawing/2014/main" id="{00000000-0008-0000-0400-0000EF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19</xdr:row>
          <xdr:rowOff>215857</xdr:rowOff>
        </xdr:from>
        <xdr:to>
          <xdr:col>4</xdr:col>
          <xdr:colOff>2645469</xdr:colOff>
          <xdr:row>20</xdr:row>
          <xdr:rowOff>268551</xdr:rowOff>
        </xdr:to>
        <xdr:grpSp>
          <xdr:nvGrpSpPr>
            <xdr:cNvPr id="252" name="Group 251">
              <a:extLst>
                <a:ext uri="{FF2B5EF4-FFF2-40B4-BE49-F238E27FC236}">
                  <a16:creationId xmlns:a16="http://schemas.microsoft.com/office/drawing/2014/main" id="{00000000-0008-0000-0400-0000FC000000}"/>
                </a:ext>
              </a:extLst>
            </xdr:cNvPr>
            <xdr:cNvGrpSpPr/>
          </xdr:nvGrpSpPr>
          <xdr:grpSpPr>
            <a:xfrm>
              <a:off x="8341419" y="17728250"/>
              <a:ext cx="1066800" cy="2216230"/>
              <a:chOff x="3057525" y="5286375"/>
              <a:chExt cx="1066800" cy="219075"/>
            </a:xfrm>
          </xdr:grpSpPr>
          <xdr:sp macro="" textlink="">
            <xdr:nvSpPr>
              <xdr:cNvPr id="10992" name="Check Box 752" hidden="1">
                <a:extLst>
                  <a:ext uri="{63B3BB69-23CF-44E3-9099-C40C66FF867C}">
                    <a14:compatExt spid="_x0000_s10992"/>
                  </a:ext>
                  <a:ext uri="{FF2B5EF4-FFF2-40B4-BE49-F238E27FC236}">
                    <a16:creationId xmlns:a16="http://schemas.microsoft.com/office/drawing/2014/main" id="{00000000-0008-0000-0400-0000F0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93" name="Check Box 753" hidden="1">
                <a:extLst>
                  <a:ext uri="{63B3BB69-23CF-44E3-9099-C40C66FF867C}">
                    <a14:compatExt spid="_x0000_s10993"/>
                  </a:ext>
                  <a:ext uri="{FF2B5EF4-FFF2-40B4-BE49-F238E27FC236}">
                    <a16:creationId xmlns:a16="http://schemas.microsoft.com/office/drawing/2014/main" id="{00000000-0008-0000-0400-0000F1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18</xdr:row>
          <xdr:rowOff>202609</xdr:rowOff>
        </xdr:from>
        <xdr:to>
          <xdr:col>4</xdr:col>
          <xdr:colOff>2645469</xdr:colOff>
          <xdr:row>19</xdr:row>
          <xdr:rowOff>244432</xdr:rowOff>
        </xdr:to>
        <xdr:grpSp>
          <xdr:nvGrpSpPr>
            <xdr:cNvPr id="253" name="Group 252">
              <a:extLst>
                <a:ext uri="{FF2B5EF4-FFF2-40B4-BE49-F238E27FC236}">
                  <a16:creationId xmlns:a16="http://schemas.microsoft.com/office/drawing/2014/main" id="{00000000-0008-0000-0400-0000FD000000}"/>
                </a:ext>
              </a:extLst>
            </xdr:cNvPr>
            <xdr:cNvGrpSpPr/>
          </xdr:nvGrpSpPr>
          <xdr:grpSpPr>
            <a:xfrm>
              <a:off x="8341419" y="15605895"/>
              <a:ext cx="1066800" cy="2150930"/>
              <a:chOff x="3057525" y="5286375"/>
              <a:chExt cx="1066800" cy="219075"/>
            </a:xfrm>
          </xdr:grpSpPr>
          <xdr:sp macro="" textlink="">
            <xdr:nvSpPr>
              <xdr:cNvPr id="10994" name="Check Box 754" hidden="1">
                <a:extLst>
                  <a:ext uri="{63B3BB69-23CF-44E3-9099-C40C66FF867C}">
                    <a14:compatExt spid="_x0000_s10994"/>
                  </a:ext>
                  <a:ext uri="{FF2B5EF4-FFF2-40B4-BE49-F238E27FC236}">
                    <a16:creationId xmlns:a16="http://schemas.microsoft.com/office/drawing/2014/main" id="{00000000-0008-0000-0400-0000F2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95" name="Check Box 755" hidden="1">
                <a:extLst>
                  <a:ext uri="{63B3BB69-23CF-44E3-9099-C40C66FF867C}">
                    <a14:compatExt spid="_x0000_s10995"/>
                  </a:ext>
                  <a:ext uri="{FF2B5EF4-FFF2-40B4-BE49-F238E27FC236}">
                    <a16:creationId xmlns:a16="http://schemas.microsoft.com/office/drawing/2014/main" id="{00000000-0008-0000-0400-0000F3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17</xdr:row>
          <xdr:rowOff>181312</xdr:rowOff>
        </xdr:from>
        <xdr:to>
          <xdr:col>4</xdr:col>
          <xdr:colOff>2645469</xdr:colOff>
          <xdr:row>18</xdr:row>
          <xdr:rowOff>231184</xdr:rowOff>
        </xdr:to>
        <xdr:grpSp>
          <xdr:nvGrpSpPr>
            <xdr:cNvPr id="254" name="Group 253">
              <a:extLst>
                <a:ext uri="{FF2B5EF4-FFF2-40B4-BE49-F238E27FC236}">
                  <a16:creationId xmlns:a16="http://schemas.microsoft.com/office/drawing/2014/main" id="{00000000-0008-0000-0400-0000FE000000}"/>
                </a:ext>
              </a:extLst>
            </xdr:cNvPr>
            <xdr:cNvGrpSpPr/>
          </xdr:nvGrpSpPr>
          <xdr:grpSpPr>
            <a:xfrm>
              <a:off x="8341419" y="14931455"/>
              <a:ext cx="1066800" cy="703015"/>
              <a:chOff x="3057525" y="5286375"/>
              <a:chExt cx="1066800" cy="219075"/>
            </a:xfrm>
          </xdr:grpSpPr>
          <xdr:sp macro="" textlink="">
            <xdr:nvSpPr>
              <xdr:cNvPr id="10996" name="Check Box 756" hidden="1">
                <a:extLst>
                  <a:ext uri="{63B3BB69-23CF-44E3-9099-C40C66FF867C}">
                    <a14:compatExt spid="_x0000_s10996"/>
                  </a:ext>
                  <a:ext uri="{FF2B5EF4-FFF2-40B4-BE49-F238E27FC236}">
                    <a16:creationId xmlns:a16="http://schemas.microsoft.com/office/drawing/2014/main" id="{00000000-0008-0000-0400-0000F4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97" name="Check Box 757" hidden="1">
                <a:extLst>
                  <a:ext uri="{63B3BB69-23CF-44E3-9099-C40C66FF867C}">
                    <a14:compatExt spid="_x0000_s10997"/>
                  </a:ext>
                  <a:ext uri="{FF2B5EF4-FFF2-40B4-BE49-F238E27FC236}">
                    <a16:creationId xmlns:a16="http://schemas.microsoft.com/office/drawing/2014/main" id="{00000000-0008-0000-0400-0000F5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16</xdr:row>
          <xdr:rowOff>151282</xdr:rowOff>
        </xdr:from>
        <xdr:to>
          <xdr:col>4</xdr:col>
          <xdr:colOff>2645469</xdr:colOff>
          <xdr:row>17</xdr:row>
          <xdr:rowOff>209887</xdr:rowOff>
        </xdr:to>
        <xdr:grpSp>
          <xdr:nvGrpSpPr>
            <xdr:cNvPr id="255" name="Group 254">
              <a:extLst>
                <a:ext uri="{FF2B5EF4-FFF2-40B4-BE49-F238E27FC236}">
                  <a16:creationId xmlns:a16="http://schemas.microsoft.com/office/drawing/2014/main" id="{00000000-0008-0000-0400-0000FF000000}"/>
                </a:ext>
              </a:extLst>
            </xdr:cNvPr>
            <xdr:cNvGrpSpPr/>
          </xdr:nvGrpSpPr>
          <xdr:grpSpPr>
            <a:xfrm>
              <a:off x="8341419" y="14289103"/>
              <a:ext cx="1066800" cy="670927"/>
              <a:chOff x="3057525" y="5286375"/>
              <a:chExt cx="1066800" cy="219075"/>
            </a:xfrm>
          </xdr:grpSpPr>
          <xdr:sp macro="" textlink="">
            <xdr:nvSpPr>
              <xdr:cNvPr id="10998" name="Check Box 758" hidden="1">
                <a:extLst>
                  <a:ext uri="{63B3BB69-23CF-44E3-9099-C40C66FF867C}">
                    <a14:compatExt spid="_x0000_s10998"/>
                  </a:ext>
                  <a:ext uri="{FF2B5EF4-FFF2-40B4-BE49-F238E27FC236}">
                    <a16:creationId xmlns:a16="http://schemas.microsoft.com/office/drawing/2014/main" id="{00000000-0008-0000-0400-0000F6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999" name="Check Box 759" hidden="1">
                <a:extLst>
                  <a:ext uri="{63B3BB69-23CF-44E3-9099-C40C66FF867C}">
                    <a14:compatExt spid="_x0000_s10999"/>
                  </a:ext>
                  <a:ext uri="{FF2B5EF4-FFF2-40B4-BE49-F238E27FC236}">
                    <a16:creationId xmlns:a16="http://schemas.microsoft.com/office/drawing/2014/main" id="{00000000-0008-0000-0400-0000F7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15</xdr:row>
          <xdr:rowOff>152540</xdr:rowOff>
        </xdr:from>
        <xdr:to>
          <xdr:col>4</xdr:col>
          <xdr:colOff>2645469</xdr:colOff>
          <xdr:row>16</xdr:row>
          <xdr:rowOff>179857</xdr:rowOff>
        </xdr:to>
        <xdr:grpSp>
          <xdr:nvGrpSpPr>
            <xdr:cNvPr id="256" name="Group 255">
              <a:extLst>
                <a:ext uri="{FF2B5EF4-FFF2-40B4-BE49-F238E27FC236}">
                  <a16:creationId xmlns:a16="http://schemas.microsoft.com/office/drawing/2014/main" id="{00000000-0008-0000-0400-000000010000}"/>
                </a:ext>
              </a:extLst>
            </xdr:cNvPr>
            <xdr:cNvGrpSpPr/>
          </xdr:nvGrpSpPr>
          <xdr:grpSpPr>
            <a:xfrm>
              <a:off x="8341419" y="13528361"/>
              <a:ext cx="1066800" cy="789317"/>
              <a:chOff x="3057525" y="5286375"/>
              <a:chExt cx="1066800" cy="219075"/>
            </a:xfrm>
          </xdr:grpSpPr>
          <xdr:sp macro="" textlink="">
            <xdr:nvSpPr>
              <xdr:cNvPr id="11000" name="Check Box 760" hidden="1">
                <a:extLst>
                  <a:ext uri="{63B3BB69-23CF-44E3-9099-C40C66FF867C}">
                    <a14:compatExt spid="_x0000_s11000"/>
                  </a:ext>
                  <a:ext uri="{FF2B5EF4-FFF2-40B4-BE49-F238E27FC236}">
                    <a16:creationId xmlns:a16="http://schemas.microsoft.com/office/drawing/2014/main" id="{00000000-0008-0000-0400-0000F8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01" name="Check Box 761" hidden="1">
                <a:extLst>
                  <a:ext uri="{63B3BB69-23CF-44E3-9099-C40C66FF867C}">
                    <a14:compatExt spid="_x0000_s11001"/>
                  </a:ext>
                  <a:ext uri="{FF2B5EF4-FFF2-40B4-BE49-F238E27FC236}">
                    <a16:creationId xmlns:a16="http://schemas.microsoft.com/office/drawing/2014/main" id="{00000000-0008-0000-0400-0000F9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10</xdr:row>
          <xdr:rowOff>26136</xdr:rowOff>
        </xdr:from>
        <xdr:to>
          <xdr:col>3</xdr:col>
          <xdr:colOff>2002461</xdr:colOff>
          <xdr:row>11</xdr:row>
          <xdr:rowOff>72833</xdr:rowOff>
        </xdr:to>
        <xdr:grpSp>
          <xdr:nvGrpSpPr>
            <xdr:cNvPr id="257" name="Group 256">
              <a:extLst>
                <a:ext uri="{FF2B5EF4-FFF2-40B4-BE49-F238E27FC236}">
                  <a16:creationId xmlns:a16="http://schemas.microsoft.com/office/drawing/2014/main" id="{00000000-0008-0000-0400-000001010000}"/>
                </a:ext>
              </a:extLst>
            </xdr:cNvPr>
            <xdr:cNvGrpSpPr/>
          </xdr:nvGrpSpPr>
          <xdr:grpSpPr>
            <a:xfrm>
              <a:off x="4922554" y="4121886"/>
              <a:ext cx="1066800" cy="699840"/>
              <a:chOff x="3057525" y="5286375"/>
              <a:chExt cx="1066800" cy="219075"/>
            </a:xfrm>
          </xdr:grpSpPr>
          <xdr:sp macro="" textlink="">
            <xdr:nvSpPr>
              <xdr:cNvPr id="11002" name="Check Box 762" hidden="1">
                <a:extLst>
                  <a:ext uri="{63B3BB69-23CF-44E3-9099-C40C66FF867C}">
                    <a14:compatExt spid="_x0000_s11002"/>
                  </a:ext>
                  <a:ext uri="{FF2B5EF4-FFF2-40B4-BE49-F238E27FC236}">
                    <a16:creationId xmlns:a16="http://schemas.microsoft.com/office/drawing/2014/main" id="{00000000-0008-0000-0400-0000FA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03" name="Check Box 763" hidden="1">
                <a:extLst>
                  <a:ext uri="{63B3BB69-23CF-44E3-9099-C40C66FF867C}">
                    <a14:compatExt spid="_x0000_s11003"/>
                  </a:ext>
                  <a:ext uri="{FF2B5EF4-FFF2-40B4-BE49-F238E27FC236}">
                    <a16:creationId xmlns:a16="http://schemas.microsoft.com/office/drawing/2014/main" id="{00000000-0008-0000-0400-0000FB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180975</xdr:rowOff>
    </xdr:to>
    <xdr:grpSp>
      <xdr:nvGrpSpPr>
        <xdr:cNvPr id="258" name="Group 257">
          <a:extLst>
            <a:ext uri="{FF2B5EF4-FFF2-40B4-BE49-F238E27FC236}">
              <a16:creationId xmlns:a16="http://schemas.microsoft.com/office/drawing/2014/main" id="{00000000-0008-0000-0400-000002010000}"/>
            </a:ext>
          </a:extLst>
        </xdr:cNvPr>
        <xdr:cNvGrpSpPr/>
      </xdr:nvGrpSpPr>
      <xdr:grpSpPr>
        <a:xfrm>
          <a:off x="3986893" y="39419893"/>
          <a:ext cx="1855304" cy="180975"/>
          <a:chOff x="3048000" y="14817587"/>
          <a:chExt cx="1855304" cy="219075"/>
        </a:xfrm>
      </xdr:grpSpPr>
      <xdr:sp macro="" textlink="">
        <xdr:nvSpPr>
          <xdr:cNvPr id="259"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0301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260"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0401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261"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0501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1578669</xdr:colOff>
          <xdr:row>36</xdr:row>
          <xdr:rowOff>96299</xdr:rowOff>
        </xdr:from>
        <xdr:to>
          <xdr:col>4</xdr:col>
          <xdr:colOff>2645469</xdr:colOff>
          <xdr:row>37</xdr:row>
          <xdr:rowOff>10244</xdr:rowOff>
        </xdr:to>
        <xdr:grpSp>
          <xdr:nvGrpSpPr>
            <xdr:cNvPr id="262" name="Group 261">
              <a:extLst>
                <a:ext uri="{FF2B5EF4-FFF2-40B4-BE49-F238E27FC236}">
                  <a16:creationId xmlns:a16="http://schemas.microsoft.com/office/drawing/2014/main" id="{00000000-0008-0000-0400-000006010000}"/>
                </a:ext>
              </a:extLst>
            </xdr:cNvPr>
            <xdr:cNvGrpSpPr/>
          </xdr:nvGrpSpPr>
          <xdr:grpSpPr>
            <a:xfrm>
              <a:off x="8341419" y="30086442"/>
              <a:ext cx="1066800" cy="417409"/>
              <a:chOff x="3057525" y="5286375"/>
              <a:chExt cx="1066800" cy="219075"/>
            </a:xfrm>
          </xdr:grpSpPr>
          <xdr:sp macro="" textlink="">
            <xdr:nvSpPr>
              <xdr:cNvPr id="11004" name="Check Box 764" hidden="1">
                <a:extLst>
                  <a:ext uri="{63B3BB69-23CF-44E3-9099-C40C66FF867C}">
                    <a14:compatExt spid="_x0000_s11004"/>
                  </a:ext>
                  <a:ext uri="{FF2B5EF4-FFF2-40B4-BE49-F238E27FC236}">
                    <a16:creationId xmlns:a16="http://schemas.microsoft.com/office/drawing/2014/main" id="{00000000-0008-0000-0400-0000FC2A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05" name="Check Box 765" hidden="1">
                <a:extLst>
                  <a:ext uri="{63B3BB69-23CF-44E3-9099-C40C66FF867C}">
                    <a14:compatExt spid="_x0000_s11005"/>
                  </a:ext>
                  <a:ext uri="{FF2B5EF4-FFF2-40B4-BE49-F238E27FC236}">
                    <a16:creationId xmlns:a16="http://schemas.microsoft.com/office/drawing/2014/main" id="{00000000-0008-0000-0400-0000FD2A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368667</xdr:colOff>
          <xdr:row>115</xdr:row>
          <xdr:rowOff>14901</xdr:rowOff>
        </xdr:to>
        <xdr:grpSp>
          <xdr:nvGrpSpPr>
            <xdr:cNvPr id="263" name="Group 135">
              <a:extLst>
                <a:ext uri="{FF2B5EF4-FFF2-40B4-BE49-F238E27FC236}">
                  <a16:creationId xmlns:a16="http://schemas.microsoft.com/office/drawing/2014/main" id="{00000000-0008-0000-0400-000007010000}"/>
                </a:ext>
              </a:extLst>
            </xdr:cNvPr>
            <xdr:cNvGrpSpPr>
              <a:grpSpLocks/>
            </xdr:cNvGrpSpPr>
          </xdr:nvGrpSpPr>
          <xdr:grpSpPr bwMode="auto">
            <a:xfrm>
              <a:off x="8379518" y="40631122"/>
              <a:ext cx="3528006" cy="36332172"/>
              <a:chOff x="41042" y="0"/>
              <a:chExt cx="10426040" cy="36386600"/>
            </a:xfrm>
          </xdr:grpSpPr>
          <xdr:sp macro="" textlink="">
            <xdr:nvSpPr>
              <xdr:cNvPr id="11006" name="Check Box 766" hidden="1">
                <a:extLst>
                  <a:ext uri="{63B3BB69-23CF-44E3-9099-C40C66FF867C}">
                    <a14:compatExt spid="_x0000_s11006"/>
                  </a:ext>
                  <a:ext uri="{FF2B5EF4-FFF2-40B4-BE49-F238E27FC236}">
                    <a16:creationId xmlns:a16="http://schemas.microsoft.com/office/drawing/2014/main" id="{00000000-0008-0000-0400-0000FE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07" name="Check Box 767" hidden="1">
                <a:extLst>
                  <a:ext uri="{63B3BB69-23CF-44E3-9099-C40C66FF867C}">
                    <a14:compatExt spid="_x0000_s11007"/>
                  </a:ext>
                  <a:ext uri="{FF2B5EF4-FFF2-40B4-BE49-F238E27FC236}">
                    <a16:creationId xmlns:a16="http://schemas.microsoft.com/office/drawing/2014/main" id="{00000000-0008-0000-0400-0000FF2A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008" name="Check Box 768" hidden="1">
                <a:extLst>
                  <a:ext uri="{63B3BB69-23CF-44E3-9099-C40C66FF867C}">
                    <a14:compatExt spid="_x0000_s11008"/>
                  </a:ext>
                  <a:ext uri="{FF2B5EF4-FFF2-40B4-BE49-F238E27FC236}">
                    <a16:creationId xmlns:a16="http://schemas.microsoft.com/office/drawing/2014/main" id="{00000000-0008-0000-0400-0000002B0000}"/>
                  </a:ext>
                </a:extLst>
              </xdr:cNvPr>
              <xdr:cNvSpPr/>
            </xdr:nvSpPr>
            <xdr:spPr bwMode="auto">
              <a:xfrm>
                <a:off x="41042"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368667</xdr:colOff>
          <xdr:row>115</xdr:row>
          <xdr:rowOff>14901</xdr:rowOff>
        </xdr:to>
        <xdr:grpSp>
          <xdr:nvGrpSpPr>
            <xdr:cNvPr id="264" name="Group 135">
              <a:extLst>
                <a:ext uri="{FF2B5EF4-FFF2-40B4-BE49-F238E27FC236}">
                  <a16:creationId xmlns:a16="http://schemas.microsoft.com/office/drawing/2014/main" id="{00000000-0008-0000-0400-000008010000}"/>
                </a:ext>
              </a:extLst>
            </xdr:cNvPr>
            <xdr:cNvGrpSpPr>
              <a:grpSpLocks/>
            </xdr:cNvGrpSpPr>
          </xdr:nvGrpSpPr>
          <xdr:grpSpPr bwMode="auto">
            <a:xfrm>
              <a:off x="8379518" y="40631122"/>
              <a:ext cx="3528006" cy="36332172"/>
              <a:chOff x="41042" y="0"/>
              <a:chExt cx="10426040" cy="36386600"/>
            </a:xfrm>
          </xdr:grpSpPr>
          <xdr:sp macro="" textlink="">
            <xdr:nvSpPr>
              <xdr:cNvPr id="11009" name="Check Box 769" hidden="1">
                <a:extLst>
                  <a:ext uri="{63B3BB69-23CF-44E3-9099-C40C66FF867C}">
                    <a14:compatExt spid="_x0000_s11009"/>
                  </a:ext>
                  <a:ext uri="{FF2B5EF4-FFF2-40B4-BE49-F238E27FC236}">
                    <a16:creationId xmlns:a16="http://schemas.microsoft.com/office/drawing/2014/main" id="{00000000-0008-0000-0400-0000012B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10" name="Check Box 770" hidden="1">
                <a:extLst>
                  <a:ext uri="{63B3BB69-23CF-44E3-9099-C40C66FF867C}">
                    <a14:compatExt spid="_x0000_s11010"/>
                  </a:ext>
                  <a:ext uri="{FF2B5EF4-FFF2-40B4-BE49-F238E27FC236}">
                    <a16:creationId xmlns:a16="http://schemas.microsoft.com/office/drawing/2014/main" id="{00000000-0008-0000-0400-0000022B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011" name="Check Box 771" hidden="1">
                <a:extLst>
                  <a:ext uri="{63B3BB69-23CF-44E3-9099-C40C66FF867C}">
                    <a14:compatExt spid="_x0000_s11011"/>
                  </a:ext>
                  <a:ext uri="{FF2B5EF4-FFF2-40B4-BE49-F238E27FC236}">
                    <a16:creationId xmlns:a16="http://schemas.microsoft.com/office/drawing/2014/main" id="{00000000-0008-0000-0400-0000032B0000}"/>
                  </a:ext>
                </a:extLst>
              </xdr:cNvPr>
              <xdr:cNvSpPr/>
            </xdr:nvSpPr>
            <xdr:spPr bwMode="auto">
              <a:xfrm>
                <a:off x="41042"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1616768</xdr:colOff>
          <xdr:row>51</xdr:row>
          <xdr:rowOff>585301</xdr:rowOff>
        </xdr:from>
        <xdr:to>
          <xdr:col>6</xdr:col>
          <xdr:colOff>368667</xdr:colOff>
          <xdr:row>115</xdr:row>
          <xdr:rowOff>14901</xdr:rowOff>
        </xdr:to>
        <xdr:grpSp>
          <xdr:nvGrpSpPr>
            <xdr:cNvPr id="265" name="Group 135">
              <a:extLst>
                <a:ext uri="{FF2B5EF4-FFF2-40B4-BE49-F238E27FC236}">
                  <a16:creationId xmlns:a16="http://schemas.microsoft.com/office/drawing/2014/main" id="{00000000-0008-0000-0400-000009010000}"/>
                </a:ext>
              </a:extLst>
            </xdr:cNvPr>
            <xdr:cNvGrpSpPr>
              <a:grpSpLocks/>
            </xdr:cNvGrpSpPr>
          </xdr:nvGrpSpPr>
          <xdr:grpSpPr bwMode="auto">
            <a:xfrm>
              <a:off x="8379518" y="40631122"/>
              <a:ext cx="3528006" cy="36332172"/>
              <a:chOff x="41042" y="0"/>
              <a:chExt cx="10426040" cy="36386600"/>
            </a:xfrm>
          </xdr:grpSpPr>
          <xdr:sp macro="" textlink="">
            <xdr:nvSpPr>
              <xdr:cNvPr id="11012" name="Check Box 772" hidden="1">
                <a:extLst>
                  <a:ext uri="{63B3BB69-23CF-44E3-9099-C40C66FF867C}">
                    <a14:compatExt spid="_x0000_s11012"/>
                  </a:ext>
                  <a:ext uri="{FF2B5EF4-FFF2-40B4-BE49-F238E27FC236}">
                    <a16:creationId xmlns:a16="http://schemas.microsoft.com/office/drawing/2014/main" id="{00000000-0008-0000-0400-0000042B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13" name="Check Box 773" hidden="1">
                <a:extLst>
                  <a:ext uri="{63B3BB69-23CF-44E3-9099-C40C66FF867C}">
                    <a14:compatExt spid="_x0000_s11013"/>
                  </a:ext>
                  <a:ext uri="{FF2B5EF4-FFF2-40B4-BE49-F238E27FC236}">
                    <a16:creationId xmlns:a16="http://schemas.microsoft.com/office/drawing/2014/main" id="{00000000-0008-0000-0400-0000052B0000}"/>
                  </a:ext>
                </a:extLst>
              </xdr:cNvPr>
              <xdr:cNvSpPr/>
            </xdr:nvSpPr>
            <xdr:spPr bwMode="auto">
              <a:xfrm>
                <a:off x="10461932" y="36386600"/>
                <a:ext cx="515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014" name="Check Box 774" hidden="1">
                <a:extLst>
                  <a:ext uri="{63B3BB69-23CF-44E3-9099-C40C66FF867C}">
                    <a14:compatExt spid="_x0000_s11014"/>
                  </a:ext>
                  <a:ext uri="{FF2B5EF4-FFF2-40B4-BE49-F238E27FC236}">
                    <a16:creationId xmlns:a16="http://schemas.microsoft.com/office/drawing/2014/main" id="{00000000-0008-0000-0400-0000062B0000}"/>
                  </a:ext>
                </a:extLst>
              </xdr:cNvPr>
              <xdr:cNvSpPr/>
            </xdr:nvSpPr>
            <xdr:spPr bwMode="auto">
              <a:xfrm>
                <a:off x="41042" y="0"/>
                <a:ext cx="797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14</xdr:row>
          <xdr:rowOff>149092</xdr:rowOff>
        </xdr:to>
        <xdr:grpSp>
          <xdr:nvGrpSpPr>
            <xdr:cNvPr id="266" name="Group 265">
              <a:extLst>
                <a:ext uri="{FF2B5EF4-FFF2-40B4-BE49-F238E27FC236}">
                  <a16:creationId xmlns:a16="http://schemas.microsoft.com/office/drawing/2014/main" id="{00000000-0008-0000-0400-00000A010000}"/>
                </a:ext>
              </a:extLst>
            </xdr:cNvPr>
            <xdr:cNvGrpSpPr/>
          </xdr:nvGrpSpPr>
          <xdr:grpSpPr>
            <a:xfrm>
              <a:off x="4922554" y="10269135"/>
              <a:ext cx="1066800" cy="915350"/>
              <a:chOff x="3057525" y="5286375"/>
              <a:chExt cx="1066800" cy="219075"/>
            </a:xfrm>
          </xdr:grpSpPr>
          <xdr:sp macro="" textlink="">
            <xdr:nvSpPr>
              <xdr:cNvPr id="11015" name="Check Box 775" hidden="1">
                <a:extLst>
                  <a:ext uri="{63B3BB69-23CF-44E3-9099-C40C66FF867C}">
                    <a14:compatExt spid="_x0000_s11015"/>
                  </a:ext>
                  <a:ext uri="{FF2B5EF4-FFF2-40B4-BE49-F238E27FC236}">
                    <a16:creationId xmlns:a16="http://schemas.microsoft.com/office/drawing/2014/main" id="{00000000-0008-0000-0400-0000072B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16" name="Check Box 776" hidden="1">
                <a:extLst>
                  <a:ext uri="{63B3BB69-23CF-44E3-9099-C40C66FF867C}">
                    <a14:compatExt spid="_x0000_s11016"/>
                  </a:ext>
                  <a:ext uri="{FF2B5EF4-FFF2-40B4-BE49-F238E27FC236}">
                    <a16:creationId xmlns:a16="http://schemas.microsoft.com/office/drawing/2014/main" id="{00000000-0008-0000-0400-0000082B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935661</xdr:colOff>
          <xdr:row>13</xdr:row>
          <xdr:rowOff>118206</xdr:rowOff>
        </xdr:from>
        <xdr:to>
          <xdr:col>3</xdr:col>
          <xdr:colOff>2002461</xdr:colOff>
          <xdr:row>14</xdr:row>
          <xdr:rowOff>149092</xdr:rowOff>
        </xdr:to>
        <xdr:grpSp>
          <xdr:nvGrpSpPr>
            <xdr:cNvPr id="267" name="Group 266">
              <a:extLst>
                <a:ext uri="{FF2B5EF4-FFF2-40B4-BE49-F238E27FC236}">
                  <a16:creationId xmlns:a16="http://schemas.microsoft.com/office/drawing/2014/main" id="{00000000-0008-0000-0400-00000B010000}"/>
                </a:ext>
              </a:extLst>
            </xdr:cNvPr>
            <xdr:cNvGrpSpPr/>
          </xdr:nvGrpSpPr>
          <xdr:grpSpPr>
            <a:xfrm>
              <a:off x="4922554" y="10269135"/>
              <a:ext cx="1066800" cy="915350"/>
              <a:chOff x="3057525" y="5286375"/>
              <a:chExt cx="1066800" cy="219075"/>
            </a:xfrm>
          </xdr:grpSpPr>
          <xdr:sp macro="" textlink="">
            <xdr:nvSpPr>
              <xdr:cNvPr id="11017" name="Check Box 777" hidden="1">
                <a:extLst>
                  <a:ext uri="{63B3BB69-23CF-44E3-9099-C40C66FF867C}">
                    <a14:compatExt spid="_x0000_s11017"/>
                  </a:ext>
                  <a:ext uri="{FF2B5EF4-FFF2-40B4-BE49-F238E27FC236}">
                    <a16:creationId xmlns:a16="http://schemas.microsoft.com/office/drawing/2014/main" id="{00000000-0008-0000-0400-0000092B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18" name="Check Box 778" hidden="1">
                <a:extLst>
                  <a:ext uri="{63B3BB69-23CF-44E3-9099-C40C66FF867C}">
                    <a14:compatExt spid="_x0000_s11018"/>
                  </a:ext>
                  <a:ext uri="{FF2B5EF4-FFF2-40B4-BE49-F238E27FC236}">
                    <a16:creationId xmlns:a16="http://schemas.microsoft.com/office/drawing/2014/main" id="{00000000-0008-0000-0400-00000A2B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10</xdr:row>
          <xdr:rowOff>227481</xdr:rowOff>
        </xdr:from>
        <xdr:to>
          <xdr:col>4</xdr:col>
          <xdr:colOff>2645469</xdr:colOff>
          <xdr:row>12</xdr:row>
          <xdr:rowOff>138843</xdr:rowOff>
        </xdr:to>
        <xdr:grpSp>
          <xdr:nvGrpSpPr>
            <xdr:cNvPr id="268" name="Group 267">
              <a:extLst>
                <a:ext uri="{FF2B5EF4-FFF2-40B4-BE49-F238E27FC236}">
                  <a16:creationId xmlns:a16="http://schemas.microsoft.com/office/drawing/2014/main" id="{00000000-0008-0000-0400-00000C010000}"/>
                </a:ext>
              </a:extLst>
            </xdr:cNvPr>
            <xdr:cNvGrpSpPr/>
          </xdr:nvGrpSpPr>
          <xdr:grpSpPr>
            <a:xfrm>
              <a:off x="8341419" y="4323231"/>
              <a:ext cx="1066800" cy="3966291"/>
              <a:chOff x="3057525" y="5286375"/>
              <a:chExt cx="1066800" cy="219075"/>
            </a:xfrm>
          </xdr:grpSpPr>
          <xdr:sp macro="" textlink="">
            <xdr:nvSpPr>
              <xdr:cNvPr id="11019" name="Check Box 779" hidden="1">
                <a:extLst>
                  <a:ext uri="{63B3BB69-23CF-44E3-9099-C40C66FF867C}">
                    <a14:compatExt spid="_x0000_s11019"/>
                  </a:ext>
                  <a:ext uri="{FF2B5EF4-FFF2-40B4-BE49-F238E27FC236}">
                    <a16:creationId xmlns:a16="http://schemas.microsoft.com/office/drawing/2014/main" id="{00000000-0008-0000-0400-00000B2B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20" name="Check Box 780" hidden="1">
                <a:extLst>
                  <a:ext uri="{63B3BB69-23CF-44E3-9099-C40C66FF867C}">
                    <a14:compatExt spid="_x0000_s11020"/>
                  </a:ext>
                  <a:ext uri="{FF2B5EF4-FFF2-40B4-BE49-F238E27FC236}">
                    <a16:creationId xmlns:a16="http://schemas.microsoft.com/office/drawing/2014/main" id="{00000000-0008-0000-0400-00000C2B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1603374</xdr:colOff>
          <xdr:row>10</xdr:row>
          <xdr:rowOff>74613</xdr:rowOff>
        </xdr:from>
        <xdr:to>
          <xdr:col>4</xdr:col>
          <xdr:colOff>2645463</xdr:colOff>
          <xdr:row>10</xdr:row>
          <xdr:rowOff>487363</xdr:rowOff>
        </xdr:to>
        <xdr:grpSp>
          <xdr:nvGrpSpPr>
            <xdr:cNvPr id="270" name="Group 269">
              <a:extLst>
                <a:ext uri="{FF2B5EF4-FFF2-40B4-BE49-F238E27FC236}">
                  <a16:creationId xmlns:a16="http://schemas.microsoft.com/office/drawing/2014/main" id="{00000000-0008-0000-0400-00000E010000}"/>
                </a:ext>
              </a:extLst>
            </xdr:cNvPr>
            <xdr:cNvGrpSpPr/>
          </xdr:nvGrpSpPr>
          <xdr:grpSpPr>
            <a:xfrm>
              <a:off x="8366124" y="4170363"/>
              <a:ext cx="1042089" cy="412750"/>
              <a:chOff x="3057572" y="5286375"/>
              <a:chExt cx="1066800" cy="219075"/>
            </a:xfrm>
          </xdr:grpSpPr>
          <xdr:sp macro="" textlink="">
            <xdr:nvSpPr>
              <xdr:cNvPr id="11021" name="Check Box 781" hidden="1">
                <a:extLst>
                  <a:ext uri="{63B3BB69-23CF-44E3-9099-C40C66FF867C}">
                    <a14:compatExt spid="_x0000_s11021"/>
                  </a:ext>
                  <a:ext uri="{FF2B5EF4-FFF2-40B4-BE49-F238E27FC236}">
                    <a16:creationId xmlns:a16="http://schemas.microsoft.com/office/drawing/2014/main" id="{00000000-0008-0000-0400-00000D2B0000}"/>
                  </a:ext>
                </a:extLst>
              </xdr:cNvPr>
              <xdr:cNvSpPr/>
            </xdr:nvSpPr>
            <xdr:spPr bwMode="auto">
              <a:xfrm>
                <a:off x="305757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22" name="Check Box 782" hidden="1">
                <a:extLst>
                  <a:ext uri="{63B3BB69-23CF-44E3-9099-C40C66FF867C}">
                    <a14:compatExt spid="_x0000_s11022"/>
                  </a:ext>
                  <a:ext uri="{FF2B5EF4-FFF2-40B4-BE49-F238E27FC236}">
                    <a16:creationId xmlns:a16="http://schemas.microsoft.com/office/drawing/2014/main" id="{00000000-0008-0000-0400-00000E2B0000}"/>
                  </a:ext>
                </a:extLst>
              </xdr:cNvPr>
              <xdr:cNvSpPr/>
            </xdr:nvSpPr>
            <xdr:spPr bwMode="auto">
              <a:xfrm>
                <a:off x="3610022"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14</xdr:row>
          <xdr:rowOff>146190</xdr:rowOff>
        </xdr:from>
        <xdr:to>
          <xdr:col>4</xdr:col>
          <xdr:colOff>2645469</xdr:colOff>
          <xdr:row>15</xdr:row>
          <xdr:rowOff>179857</xdr:rowOff>
        </xdr:to>
        <xdr:grpSp>
          <xdr:nvGrpSpPr>
            <xdr:cNvPr id="271" name="Group 270">
              <a:extLst>
                <a:ext uri="{FF2B5EF4-FFF2-40B4-BE49-F238E27FC236}">
                  <a16:creationId xmlns:a16="http://schemas.microsoft.com/office/drawing/2014/main" id="{00000000-0008-0000-0400-00000F010000}"/>
                </a:ext>
              </a:extLst>
            </xdr:cNvPr>
            <xdr:cNvGrpSpPr/>
          </xdr:nvGrpSpPr>
          <xdr:grpSpPr>
            <a:xfrm>
              <a:off x="8341419" y="11181583"/>
              <a:ext cx="1066800" cy="2374095"/>
              <a:chOff x="3057525" y="5286375"/>
              <a:chExt cx="1066800" cy="219075"/>
            </a:xfrm>
          </xdr:grpSpPr>
          <xdr:sp macro="" textlink="">
            <xdr:nvSpPr>
              <xdr:cNvPr id="11023" name="Check Box 783" hidden="1">
                <a:extLst>
                  <a:ext uri="{63B3BB69-23CF-44E3-9099-C40C66FF867C}">
                    <a14:compatExt spid="_x0000_s11023"/>
                  </a:ext>
                  <a:ext uri="{FF2B5EF4-FFF2-40B4-BE49-F238E27FC236}">
                    <a16:creationId xmlns:a16="http://schemas.microsoft.com/office/drawing/2014/main" id="{00000000-0008-0000-0400-00000F2B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24" name="Check Box 784" hidden="1">
                <a:extLst>
                  <a:ext uri="{63B3BB69-23CF-44E3-9099-C40C66FF867C}">
                    <a14:compatExt spid="_x0000_s11024"/>
                  </a:ext>
                  <a:ext uri="{FF2B5EF4-FFF2-40B4-BE49-F238E27FC236}">
                    <a16:creationId xmlns:a16="http://schemas.microsoft.com/office/drawing/2014/main" id="{00000000-0008-0000-0400-0000102B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14</xdr:row>
          <xdr:rowOff>146190</xdr:rowOff>
        </xdr:from>
        <xdr:to>
          <xdr:col>4</xdr:col>
          <xdr:colOff>2645469</xdr:colOff>
          <xdr:row>15</xdr:row>
          <xdr:rowOff>179857</xdr:rowOff>
        </xdr:to>
        <xdr:grpSp>
          <xdr:nvGrpSpPr>
            <xdr:cNvPr id="273" name="Group 272">
              <a:extLst>
                <a:ext uri="{FF2B5EF4-FFF2-40B4-BE49-F238E27FC236}">
                  <a16:creationId xmlns:a16="http://schemas.microsoft.com/office/drawing/2014/main" id="{00000000-0008-0000-0400-000011010000}"/>
                </a:ext>
              </a:extLst>
            </xdr:cNvPr>
            <xdr:cNvGrpSpPr/>
          </xdr:nvGrpSpPr>
          <xdr:grpSpPr>
            <a:xfrm>
              <a:off x="8341419" y="11181583"/>
              <a:ext cx="1066800" cy="2374095"/>
              <a:chOff x="3057525" y="5286375"/>
              <a:chExt cx="1066800" cy="219075"/>
            </a:xfrm>
          </xdr:grpSpPr>
          <xdr:sp macro="" textlink="">
            <xdr:nvSpPr>
              <xdr:cNvPr id="11025" name="Check Box 785" hidden="1">
                <a:extLst>
                  <a:ext uri="{63B3BB69-23CF-44E3-9099-C40C66FF867C}">
                    <a14:compatExt spid="_x0000_s11025"/>
                  </a:ext>
                  <a:ext uri="{FF2B5EF4-FFF2-40B4-BE49-F238E27FC236}">
                    <a16:creationId xmlns:a16="http://schemas.microsoft.com/office/drawing/2014/main" id="{00000000-0008-0000-0400-0000112B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26" name="Check Box 786" hidden="1">
                <a:extLst>
                  <a:ext uri="{63B3BB69-23CF-44E3-9099-C40C66FF867C}">
                    <a14:compatExt spid="_x0000_s11026"/>
                  </a:ext>
                  <a:ext uri="{FF2B5EF4-FFF2-40B4-BE49-F238E27FC236}">
                    <a16:creationId xmlns:a16="http://schemas.microsoft.com/office/drawing/2014/main" id="{00000000-0008-0000-0400-0000122B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13</xdr:row>
          <xdr:rowOff>147777</xdr:rowOff>
        </xdr:from>
        <xdr:to>
          <xdr:col>4</xdr:col>
          <xdr:colOff>2645469</xdr:colOff>
          <xdr:row>14</xdr:row>
          <xdr:rowOff>173507</xdr:rowOff>
        </xdr:to>
        <xdr:grpSp>
          <xdr:nvGrpSpPr>
            <xdr:cNvPr id="274" name="Group 273">
              <a:extLst>
                <a:ext uri="{FF2B5EF4-FFF2-40B4-BE49-F238E27FC236}">
                  <a16:creationId xmlns:a16="http://schemas.microsoft.com/office/drawing/2014/main" id="{00000000-0008-0000-0400-000012010000}"/>
                </a:ext>
              </a:extLst>
            </xdr:cNvPr>
            <xdr:cNvGrpSpPr/>
          </xdr:nvGrpSpPr>
          <xdr:grpSpPr>
            <a:xfrm>
              <a:off x="8341419" y="10298706"/>
              <a:ext cx="1066800" cy="910194"/>
              <a:chOff x="3057525" y="5286375"/>
              <a:chExt cx="1066800" cy="219075"/>
            </a:xfrm>
          </xdr:grpSpPr>
          <xdr:sp macro="" textlink="">
            <xdr:nvSpPr>
              <xdr:cNvPr id="11027" name="Check Box 787" hidden="1">
                <a:extLst>
                  <a:ext uri="{63B3BB69-23CF-44E3-9099-C40C66FF867C}">
                    <a14:compatExt spid="_x0000_s11027"/>
                  </a:ext>
                  <a:ext uri="{FF2B5EF4-FFF2-40B4-BE49-F238E27FC236}">
                    <a16:creationId xmlns:a16="http://schemas.microsoft.com/office/drawing/2014/main" id="{00000000-0008-0000-0400-0000132B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28" name="Check Box 788" hidden="1">
                <a:extLst>
                  <a:ext uri="{63B3BB69-23CF-44E3-9099-C40C66FF867C}">
                    <a14:compatExt spid="_x0000_s11028"/>
                  </a:ext>
                  <a:ext uri="{FF2B5EF4-FFF2-40B4-BE49-F238E27FC236}">
                    <a16:creationId xmlns:a16="http://schemas.microsoft.com/office/drawing/2014/main" id="{00000000-0008-0000-0400-0000142B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13</xdr:row>
          <xdr:rowOff>147777</xdr:rowOff>
        </xdr:from>
        <xdr:to>
          <xdr:col>4</xdr:col>
          <xdr:colOff>2645469</xdr:colOff>
          <xdr:row>14</xdr:row>
          <xdr:rowOff>173507</xdr:rowOff>
        </xdr:to>
        <xdr:grpSp>
          <xdr:nvGrpSpPr>
            <xdr:cNvPr id="275" name="Group 274">
              <a:extLst>
                <a:ext uri="{FF2B5EF4-FFF2-40B4-BE49-F238E27FC236}">
                  <a16:creationId xmlns:a16="http://schemas.microsoft.com/office/drawing/2014/main" id="{00000000-0008-0000-0400-000013010000}"/>
                </a:ext>
              </a:extLst>
            </xdr:cNvPr>
            <xdr:cNvGrpSpPr/>
          </xdr:nvGrpSpPr>
          <xdr:grpSpPr>
            <a:xfrm>
              <a:off x="8341419" y="10298706"/>
              <a:ext cx="1066800" cy="910194"/>
              <a:chOff x="3057525" y="5286375"/>
              <a:chExt cx="1066800" cy="219075"/>
            </a:xfrm>
          </xdr:grpSpPr>
          <xdr:sp macro="" textlink="">
            <xdr:nvSpPr>
              <xdr:cNvPr id="11029" name="Check Box 789" hidden="1">
                <a:extLst>
                  <a:ext uri="{63B3BB69-23CF-44E3-9099-C40C66FF867C}">
                    <a14:compatExt spid="_x0000_s11029"/>
                  </a:ext>
                  <a:ext uri="{FF2B5EF4-FFF2-40B4-BE49-F238E27FC236}">
                    <a16:creationId xmlns:a16="http://schemas.microsoft.com/office/drawing/2014/main" id="{00000000-0008-0000-0400-0000152B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30" name="Check Box 790" hidden="1">
                <a:extLst>
                  <a:ext uri="{63B3BB69-23CF-44E3-9099-C40C66FF867C}">
                    <a14:compatExt spid="_x0000_s11030"/>
                  </a:ext>
                  <a:ext uri="{FF2B5EF4-FFF2-40B4-BE49-F238E27FC236}">
                    <a16:creationId xmlns:a16="http://schemas.microsoft.com/office/drawing/2014/main" id="{00000000-0008-0000-0400-0000162B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12</xdr:row>
          <xdr:rowOff>139839</xdr:rowOff>
        </xdr:from>
        <xdr:to>
          <xdr:col>4</xdr:col>
          <xdr:colOff>2645469</xdr:colOff>
          <xdr:row>13</xdr:row>
          <xdr:rowOff>175094</xdr:rowOff>
        </xdr:to>
        <xdr:grpSp>
          <xdr:nvGrpSpPr>
            <xdr:cNvPr id="276" name="Group 275">
              <a:extLst>
                <a:ext uri="{FF2B5EF4-FFF2-40B4-BE49-F238E27FC236}">
                  <a16:creationId xmlns:a16="http://schemas.microsoft.com/office/drawing/2014/main" id="{00000000-0008-0000-0400-000014010000}"/>
                </a:ext>
              </a:extLst>
            </xdr:cNvPr>
            <xdr:cNvGrpSpPr/>
          </xdr:nvGrpSpPr>
          <xdr:grpSpPr>
            <a:xfrm>
              <a:off x="8341419" y="8290518"/>
              <a:ext cx="1066800" cy="2035505"/>
              <a:chOff x="3057525" y="5286375"/>
              <a:chExt cx="1066800" cy="219075"/>
            </a:xfrm>
          </xdr:grpSpPr>
          <xdr:sp macro="" textlink="">
            <xdr:nvSpPr>
              <xdr:cNvPr id="11031" name="Check Box 791" hidden="1">
                <a:extLst>
                  <a:ext uri="{63B3BB69-23CF-44E3-9099-C40C66FF867C}">
                    <a14:compatExt spid="_x0000_s11031"/>
                  </a:ext>
                  <a:ext uri="{FF2B5EF4-FFF2-40B4-BE49-F238E27FC236}">
                    <a16:creationId xmlns:a16="http://schemas.microsoft.com/office/drawing/2014/main" id="{00000000-0008-0000-0400-0000172B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32" name="Check Box 792" hidden="1">
                <a:extLst>
                  <a:ext uri="{63B3BB69-23CF-44E3-9099-C40C66FF867C}">
                    <a14:compatExt spid="_x0000_s11032"/>
                  </a:ext>
                  <a:ext uri="{FF2B5EF4-FFF2-40B4-BE49-F238E27FC236}">
                    <a16:creationId xmlns:a16="http://schemas.microsoft.com/office/drawing/2014/main" id="{00000000-0008-0000-0400-0000182B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1578669</xdr:colOff>
          <xdr:row>12</xdr:row>
          <xdr:rowOff>139839</xdr:rowOff>
        </xdr:from>
        <xdr:to>
          <xdr:col>4</xdr:col>
          <xdr:colOff>2645469</xdr:colOff>
          <xdr:row>13</xdr:row>
          <xdr:rowOff>175094</xdr:rowOff>
        </xdr:to>
        <xdr:grpSp>
          <xdr:nvGrpSpPr>
            <xdr:cNvPr id="277" name="Group 276">
              <a:extLst>
                <a:ext uri="{FF2B5EF4-FFF2-40B4-BE49-F238E27FC236}">
                  <a16:creationId xmlns:a16="http://schemas.microsoft.com/office/drawing/2014/main" id="{00000000-0008-0000-0400-000015010000}"/>
                </a:ext>
              </a:extLst>
            </xdr:cNvPr>
            <xdr:cNvGrpSpPr/>
          </xdr:nvGrpSpPr>
          <xdr:grpSpPr>
            <a:xfrm>
              <a:off x="8341419" y="8290518"/>
              <a:ext cx="1066800" cy="2035505"/>
              <a:chOff x="3057525" y="5286375"/>
              <a:chExt cx="1066800" cy="219075"/>
            </a:xfrm>
          </xdr:grpSpPr>
          <xdr:sp macro="" textlink="">
            <xdr:nvSpPr>
              <xdr:cNvPr id="11033" name="Check Box 793" hidden="1">
                <a:extLst>
                  <a:ext uri="{63B3BB69-23CF-44E3-9099-C40C66FF867C}">
                    <a14:compatExt spid="_x0000_s11033"/>
                  </a:ext>
                  <a:ext uri="{FF2B5EF4-FFF2-40B4-BE49-F238E27FC236}">
                    <a16:creationId xmlns:a16="http://schemas.microsoft.com/office/drawing/2014/main" id="{00000000-0008-0000-0400-0000192B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34" name="Check Box 794" hidden="1">
                <a:extLst>
                  <a:ext uri="{63B3BB69-23CF-44E3-9099-C40C66FF867C}">
                    <a14:compatExt spid="_x0000_s11034"/>
                  </a:ext>
                  <a:ext uri="{FF2B5EF4-FFF2-40B4-BE49-F238E27FC236}">
                    <a16:creationId xmlns:a16="http://schemas.microsoft.com/office/drawing/2014/main" id="{00000000-0008-0000-0400-00001A2B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341313</xdr:colOff>
          <xdr:row>704</xdr:row>
          <xdr:rowOff>769144</xdr:rowOff>
        </xdr:from>
        <xdr:to>
          <xdr:col>4</xdr:col>
          <xdr:colOff>2196617</xdr:colOff>
          <xdr:row>704</xdr:row>
          <xdr:rowOff>1045369</xdr:rowOff>
        </xdr:to>
        <xdr:grpSp>
          <xdr:nvGrpSpPr>
            <xdr:cNvPr id="278" name="Group 277">
              <a:extLst>
                <a:ext uri="{FF2B5EF4-FFF2-40B4-BE49-F238E27FC236}">
                  <a16:creationId xmlns:a16="http://schemas.microsoft.com/office/drawing/2014/main" id="{00000000-0008-0000-0400-000016010000}"/>
                </a:ext>
              </a:extLst>
            </xdr:cNvPr>
            <xdr:cNvGrpSpPr/>
          </xdr:nvGrpSpPr>
          <xdr:grpSpPr>
            <a:xfrm>
              <a:off x="7104063" y="527583287"/>
              <a:ext cx="1855304" cy="276225"/>
              <a:chOff x="3048000" y="14817587"/>
              <a:chExt cx="1855304" cy="219075"/>
            </a:xfrm>
          </xdr:grpSpPr>
          <xdr:sp macro="" textlink="">
            <xdr:nvSpPr>
              <xdr:cNvPr id="11035" name="Check Box 795" hidden="1">
                <a:extLst>
                  <a:ext uri="{63B3BB69-23CF-44E3-9099-C40C66FF867C}">
                    <a14:compatExt spid="_x0000_s11035"/>
                  </a:ext>
                  <a:ext uri="{FF2B5EF4-FFF2-40B4-BE49-F238E27FC236}">
                    <a16:creationId xmlns:a16="http://schemas.microsoft.com/office/drawing/2014/main" id="{00000000-0008-0000-0400-00001B2B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036" name="Check Box 796" hidden="1">
                <a:extLst>
                  <a:ext uri="{63B3BB69-23CF-44E3-9099-C40C66FF867C}">
                    <a14:compatExt spid="_x0000_s11036"/>
                  </a:ext>
                  <a:ext uri="{FF2B5EF4-FFF2-40B4-BE49-F238E27FC236}">
                    <a16:creationId xmlns:a16="http://schemas.microsoft.com/office/drawing/2014/main" id="{00000000-0008-0000-0400-00001C2B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037" name="Check Box 797" hidden="1">
                <a:extLst>
                  <a:ext uri="{63B3BB69-23CF-44E3-9099-C40C66FF867C}">
                    <a14:compatExt spid="_x0000_s11037"/>
                  </a:ext>
                  <a:ext uri="{FF2B5EF4-FFF2-40B4-BE49-F238E27FC236}">
                    <a16:creationId xmlns:a16="http://schemas.microsoft.com/office/drawing/2014/main" id="{00000000-0008-0000-0400-00001D2B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2759096</xdr:colOff>
      <xdr:row>0</xdr:row>
      <xdr:rowOff>0</xdr:rowOff>
    </xdr:from>
    <xdr:to>
      <xdr:col>2</xdr:col>
      <xdr:colOff>2771436</xdr:colOff>
      <xdr:row>0</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mc:AlternateContent xmlns:mc="http://schemas.openxmlformats.org/markup-compatibility/2006">
    <mc:Choice xmlns:a14="http://schemas.microsoft.com/office/drawing/2010/main" Requires="a14">
      <xdr:twoCellAnchor>
        <xdr:from>
          <xdr:col>4</xdr:col>
          <xdr:colOff>1303412</xdr:colOff>
          <xdr:row>71</xdr:row>
          <xdr:rowOff>625979</xdr:rowOff>
        </xdr:from>
        <xdr:to>
          <xdr:col>6</xdr:col>
          <xdr:colOff>1715495</xdr:colOff>
          <xdr:row>72</xdr:row>
          <xdr:rowOff>231069</xdr:rowOff>
        </xdr:to>
        <xdr:grpSp>
          <xdr:nvGrpSpPr>
            <xdr:cNvPr id="7" name="Group 6">
              <a:extLst>
                <a:ext uri="{FF2B5EF4-FFF2-40B4-BE49-F238E27FC236}">
                  <a16:creationId xmlns:a16="http://schemas.microsoft.com/office/drawing/2014/main" id="{00000000-0008-0000-0500-000007000000}"/>
                </a:ext>
              </a:extLst>
            </xdr:cNvPr>
            <xdr:cNvGrpSpPr/>
          </xdr:nvGrpSpPr>
          <xdr:grpSpPr>
            <a:xfrm>
              <a:off x="6746269" y="44059979"/>
              <a:ext cx="3922726" cy="543983"/>
              <a:chOff x="3048013" y="14817587"/>
              <a:chExt cx="1855279" cy="219075"/>
            </a:xfrm>
          </xdr:grpSpPr>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500-0000042C0000}"/>
                  </a:ext>
                </a:extLst>
              </xdr:cNvPr>
              <xdr:cNvSpPr/>
            </xdr:nvSpPr>
            <xdr:spPr bwMode="auto">
              <a:xfrm>
                <a:off x="3048013" y="14817587"/>
                <a:ext cx="51435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500-000005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500-0000062C0000}"/>
                  </a:ext>
                </a:extLst>
              </xdr:cNvPr>
              <xdr:cNvSpPr/>
            </xdr:nvSpPr>
            <xdr:spPr bwMode="auto">
              <a:xfrm>
                <a:off x="4105685" y="14817587"/>
                <a:ext cx="797607"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9</xdr:row>
      <xdr:rowOff>0</xdr:rowOff>
    </xdr:from>
    <xdr:to>
      <xdr:col>2</xdr:col>
      <xdr:colOff>2761385</xdr:colOff>
      <xdr:row>9</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3">
          <xdr14:nvContentPartPr>
            <xdr14:cNvPr id="11" name="Ink 10">
              <a:extLst>
                <a:ext uri="{FF2B5EF4-FFF2-40B4-BE49-F238E27FC236}">
                  <a16:creationId xmlns:a16="http://schemas.microsoft.com/office/drawing/2014/main" id="{00000000-0008-0000-0500-00000B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4"/>
            <a:stretch>
              <a:fillRect/>
            </a:stretch>
          </xdr:blipFill>
          <xdr:spPr>
            <a:xfrm>
              <a:off x="3001320" y="1644840"/>
              <a:ext cx="18000" cy="18000"/>
            </a:xfrm>
            <a:prstGeom prst="rect">
              <a:avLst/>
            </a:prstGeom>
          </xdr:spPr>
        </xdr:pic>
      </mc:Fallback>
    </mc:AlternateContent>
    <xdr:clientData/>
  </xdr:twoCellAnchor>
  <mc:AlternateContent xmlns:mc="http://schemas.openxmlformats.org/markup-compatibility/2006">
    <mc:Choice xmlns:a14="http://schemas.microsoft.com/office/drawing/2010/main" Requires="a14">
      <xdr:twoCellAnchor>
        <xdr:from>
          <xdr:col>4</xdr:col>
          <xdr:colOff>1303412</xdr:colOff>
          <xdr:row>71</xdr:row>
          <xdr:rowOff>625979</xdr:rowOff>
        </xdr:from>
        <xdr:to>
          <xdr:col>6</xdr:col>
          <xdr:colOff>1715495</xdr:colOff>
          <xdr:row>72</xdr:row>
          <xdr:rowOff>231069</xdr:rowOff>
        </xdr:to>
        <xdr:grpSp>
          <xdr:nvGrpSpPr>
            <xdr:cNvPr id="12" name="Group 11">
              <a:extLst>
                <a:ext uri="{FF2B5EF4-FFF2-40B4-BE49-F238E27FC236}">
                  <a16:creationId xmlns:a16="http://schemas.microsoft.com/office/drawing/2014/main" id="{00000000-0008-0000-0500-00000C000000}"/>
                </a:ext>
              </a:extLst>
            </xdr:cNvPr>
            <xdr:cNvGrpSpPr/>
          </xdr:nvGrpSpPr>
          <xdr:grpSpPr>
            <a:xfrm>
              <a:off x="6746269" y="44059979"/>
              <a:ext cx="3922726" cy="543983"/>
              <a:chOff x="3048013" y="14817587"/>
              <a:chExt cx="1855279" cy="219075"/>
            </a:xfrm>
          </xdr:grpSpPr>
          <xdr:sp macro="" textlink="">
            <xdr:nvSpPr>
              <xdr:cNvPr id="11271" name="Check Box 7" hidden="1">
                <a:extLst>
                  <a:ext uri="{63B3BB69-23CF-44E3-9099-C40C66FF867C}">
                    <a14:compatExt spid="_x0000_s11271"/>
                  </a:ext>
                  <a:ext uri="{FF2B5EF4-FFF2-40B4-BE49-F238E27FC236}">
                    <a16:creationId xmlns:a16="http://schemas.microsoft.com/office/drawing/2014/main" id="{00000000-0008-0000-0500-0000072C0000}"/>
                  </a:ext>
                </a:extLst>
              </xdr:cNvPr>
              <xdr:cNvSpPr/>
            </xdr:nvSpPr>
            <xdr:spPr bwMode="auto">
              <a:xfrm>
                <a:off x="3048013" y="14817587"/>
                <a:ext cx="51435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72" name="Check Box 8" hidden="1">
                <a:extLst>
                  <a:ext uri="{63B3BB69-23CF-44E3-9099-C40C66FF867C}">
                    <a14:compatExt spid="_x0000_s11272"/>
                  </a:ext>
                  <a:ext uri="{FF2B5EF4-FFF2-40B4-BE49-F238E27FC236}">
                    <a16:creationId xmlns:a16="http://schemas.microsoft.com/office/drawing/2014/main" id="{00000000-0008-0000-0500-000008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73" name="Check Box 9" hidden="1">
                <a:extLst>
                  <a:ext uri="{63B3BB69-23CF-44E3-9099-C40C66FF867C}">
                    <a14:compatExt spid="_x0000_s11273"/>
                  </a:ext>
                  <a:ext uri="{FF2B5EF4-FFF2-40B4-BE49-F238E27FC236}">
                    <a16:creationId xmlns:a16="http://schemas.microsoft.com/office/drawing/2014/main" id="{00000000-0008-0000-0500-0000092C0000}"/>
                  </a:ext>
                </a:extLst>
              </xdr:cNvPr>
              <xdr:cNvSpPr/>
            </xdr:nvSpPr>
            <xdr:spPr bwMode="auto">
              <a:xfrm>
                <a:off x="4105685" y="14817587"/>
                <a:ext cx="797607"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9</xdr:row>
      <xdr:rowOff>0</xdr:rowOff>
    </xdr:from>
    <xdr:to>
      <xdr:col>2</xdr:col>
      <xdr:colOff>2761385</xdr:colOff>
      <xdr:row>9</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16" name="Ink 15">
              <a:extLst>
                <a:ext uri="{FF2B5EF4-FFF2-40B4-BE49-F238E27FC236}">
                  <a16:creationId xmlns:a16="http://schemas.microsoft.com/office/drawing/2014/main" id="{00000000-0008-0000-0500-000010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6"/>
            <a:stretch>
              <a:fillRect/>
            </a:stretch>
          </xdr:blipFill>
          <xdr:spPr>
            <a:xfrm>
              <a:off x="3001320" y="1644840"/>
              <a:ext cx="18000" cy="18000"/>
            </a:xfrm>
            <a:prstGeom prst="rect">
              <a:avLst/>
            </a:prstGeom>
          </xdr:spPr>
        </xdr:pic>
      </mc:Fallback>
    </mc:AlternateContent>
    <xdr:clientData/>
  </xdr:twoCellAnchor>
  <xdr:twoCellAnchor editAs="oneCell">
    <xdr:from>
      <xdr:col>2</xdr:col>
      <xdr:colOff>2759096</xdr:colOff>
      <xdr:row>7</xdr:row>
      <xdr:rowOff>313284</xdr:rowOff>
    </xdr:from>
    <xdr:to>
      <xdr:col>2</xdr:col>
      <xdr:colOff>2761385</xdr:colOff>
      <xdr:row>7</xdr:row>
      <xdr:rowOff>466759</xdr:rowOff>
    </xdr:to>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17" name="Ink 16">
              <a:extLst>
                <a:ext uri="{FF2B5EF4-FFF2-40B4-BE49-F238E27FC236}">
                  <a16:creationId xmlns:a16="http://schemas.microsoft.com/office/drawing/2014/main" id="{00000000-0008-0000-0500-000011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8"/>
            <a:stretch>
              <a:fillRect/>
            </a:stretch>
          </xdr:blipFill>
          <xdr:spPr>
            <a:xfrm>
              <a:off x="3001320" y="1644840"/>
              <a:ext cx="18000" cy="18000"/>
            </a:xfrm>
            <a:prstGeom prst="rect">
              <a:avLst/>
            </a:prstGeom>
          </xdr:spPr>
        </xdr:pic>
      </mc:Fallback>
    </mc:AlternateContent>
    <xdr:clientData/>
  </xdr:twoCellAnchor>
  <xdr:twoCellAnchor editAs="oneCell">
    <xdr:from>
      <xdr:col>2</xdr:col>
      <xdr:colOff>2759096</xdr:colOff>
      <xdr:row>7</xdr:row>
      <xdr:rowOff>313284</xdr:rowOff>
    </xdr:from>
    <xdr:to>
      <xdr:col>2</xdr:col>
      <xdr:colOff>2761385</xdr:colOff>
      <xdr:row>7</xdr:row>
      <xdr:rowOff>466759</xdr:rowOff>
    </xdr:to>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18" name="Ink 17">
              <a:extLst>
                <a:ext uri="{FF2B5EF4-FFF2-40B4-BE49-F238E27FC236}">
                  <a16:creationId xmlns:a16="http://schemas.microsoft.com/office/drawing/2014/main" id="{00000000-0008-0000-0500-000012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10"/>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xdr:twoCellAnchor>
    <xdr:from>
      <xdr:col>6</xdr:col>
      <xdr:colOff>7939</xdr:colOff>
      <xdr:row>7</xdr:row>
      <xdr:rowOff>15874</xdr:rowOff>
    </xdr:from>
    <xdr:to>
      <xdr:col>7</xdr:col>
      <xdr:colOff>7939</xdr:colOff>
      <xdr:row>11</xdr:row>
      <xdr:rowOff>7937</xdr:rowOff>
    </xdr:to>
    <xdr:sp macro="" textlink="">
      <xdr:nvSpPr>
        <xdr:cNvPr id="10" name="TextBox 9">
          <a:extLst>
            <a:ext uri="{FF2B5EF4-FFF2-40B4-BE49-F238E27FC236}">
              <a16:creationId xmlns:a16="http://schemas.microsoft.com/office/drawing/2014/main" id="{00000000-0008-0000-0700-00000A000000}"/>
            </a:ext>
          </a:extLst>
        </xdr:cNvPr>
        <xdr:cNvSpPr txBox="1"/>
      </xdr:nvSpPr>
      <xdr:spPr>
        <a:xfrm>
          <a:off x="8405814" y="1484312"/>
          <a:ext cx="5619750" cy="10882313"/>
        </a:xfrm>
        <a:prstGeom prst="rect">
          <a:avLst/>
        </a:prstGeom>
        <a:solidFill>
          <a:schemeClr val="lt1"/>
        </a:solidFill>
        <a:ln w="12700" cmpd="sng">
          <a:solidFill>
            <a:schemeClr val="lt1">
              <a:shade val="50000"/>
            </a:schemeClr>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In its capacity as an Implementing Entity, WFP continued to provide technical support towards implementation of the project in the reporting period.  Below are the output specific activities that the IE has done during the reporting period.  </a:t>
          </a:r>
        </a:p>
        <a:p>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Output 1.1 Targeted population groups covered by adequate risk reduction systems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WFP continued to lead discussions with the private sector to ensure active participation of the sector in implementation of crop insurance as a risk transfer mechanism. Several dialogue sessions were conducted with PULA the crop insurance product note designers to ensure continued improvements in the design of the insurance cover product and enhance its relevance to the targeted beneficiaries to foster its adoption.  Some of the discussions with PULA cantered on improving on the time the pay-outs are provided to the beneficiaries after a cropping season ends due to the heavy delays which have been experienced previously.   WFP also led the recruitment of PULA, the insurance product designers to provide insurance beneficiary registration processes covering both Tier 1 and Tier 2, where Tier 1 are the intended project beneficiaries.  During the reporting period, more than 15% of Tier 2 beneficiaries were registered, which demonstrated enhanced understanding on the relevance crop insurance cover amongst the communities and hence increased demand.</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A series of dialogue sessions have also been conducted with the Insurance Association of Malawi (IAM) to ensure that they play an active role, enhance their engagement with insurance beneficiaries and that they put in place adequate mechanisms on the ground for insurance premiums collections and pay-outs administration.</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WFP also played very important roles in organization and administration of the 2020/21 insurance pay-outs. </a:t>
          </a:r>
        </a:p>
        <a:p>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Output 1.2 Awareness raised among farmers on weather index insurance </a:t>
          </a:r>
          <a:endParaRPr lang="en-US" sz="1100">
            <a:solidFill>
              <a:schemeClr val="dk1"/>
            </a:solidFill>
            <a:effectLst/>
            <a:latin typeface="+mn-lt"/>
            <a:ea typeface="+mn-ea"/>
            <a:cs typeface="+mn-cs"/>
          </a:endParaRPr>
        </a:p>
        <a:p>
          <a:r>
            <a:rPr lang="en-US" sz="1100">
              <a:solidFill>
                <a:schemeClr val="dk1"/>
              </a:solidFill>
              <a:effectLst/>
              <a:latin typeface="+mn-lt"/>
              <a:ea typeface="+mn-ea"/>
              <a:cs typeface="+mn-cs"/>
            </a:rPr>
            <a:t> </a:t>
          </a:r>
          <a:r>
            <a:rPr lang="en-GB" sz="1100">
              <a:solidFill>
                <a:schemeClr val="dk1"/>
              </a:solidFill>
              <a:effectLst/>
              <a:latin typeface="+mn-lt"/>
              <a:ea typeface="+mn-ea"/>
              <a:cs typeface="+mn-cs"/>
            </a:rPr>
            <a:t>To enhance farmers awareness on the crop insurance cover, WFP as an implementing Entity:</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Facilitated the engagement of PULA to provide training of trainer’s sessions to district staff who further trained the extension workers and farmers to enhance their understanding of the crop insurance product note for the 2021/22 season and associated processes.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Also facilitated the engagement of PULA to sensitize national stakeholders which included Government Ministries and Departments, Civil Society Organizations, and the Academia on the 2021/22 crop insurance product note design.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Additionally, facilitated the engagement of PULA and IAM to develop sensitization materials covering both beneficiaries and non-beneficiaries to further enhance their understanding of the crop insurance concept and facilitate increased adoption of product note. </a:t>
          </a:r>
        </a:p>
        <a:p>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Output 1.3 Develop and test tools and systems for weather insurance (Strengthen national capacities and systems to provide weather index insurance working with private and public sectors)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WFP as an IE led a series of discussions with PULA and the Insurance Association of Malawi (IAM) on how to improve some of the processes in insurance implementation i.e., the crop cut experiments which inform pay-outs calculations to ensure that they are done in a consultative and transparent manner.</a:t>
          </a:r>
        </a:p>
        <a:p>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Output 1.4. Inclusion of insurance as risk transfer mechanisms in national agriculture programs and supported schemes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Besides initiating a national level stakeholder meeting on the insurance product note implemented by the project during the 2021/22 season, WFP also facilitated dialogue sessions with other national level stakeholders such as Ministry of Economic Planning and Development, World Bank, Disaster Risk Management to share experiences as they were also in the process of designing a crop insurance cover.</a:t>
          </a:r>
          <a:endParaRPr lang="en-US" sz="1100">
            <a:solidFill>
              <a:schemeClr val="dk1"/>
            </a:solidFill>
            <a:effectLst/>
            <a:latin typeface="+mn-lt"/>
            <a:ea typeface="+mn-ea"/>
            <a:cs typeface="+mn-cs"/>
          </a:endParaRPr>
        </a:p>
      </xdr:txBody>
    </xdr:sp>
    <xdr:clientData/>
  </xdr:twoCellAnchor>
  <xdr:twoCellAnchor>
    <xdr:from>
      <xdr:col>5</xdr:col>
      <xdr:colOff>2138361</xdr:colOff>
      <xdr:row>11</xdr:row>
      <xdr:rowOff>7936</xdr:rowOff>
    </xdr:from>
    <xdr:to>
      <xdr:col>6</xdr:col>
      <xdr:colOff>9271000</xdr:colOff>
      <xdr:row>15</xdr:row>
      <xdr:rowOff>15874</xdr:rowOff>
    </xdr:to>
    <xdr:sp macro="" textlink="">
      <xdr:nvSpPr>
        <xdr:cNvPr id="14" name="TextBox 13">
          <a:extLst>
            <a:ext uri="{FF2B5EF4-FFF2-40B4-BE49-F238E27FC236}">
              <a16:creationId xmlns:a16="http://schemas.microsoft.com/office/drawing/2014/main" id="{00000000-0008-0000-0700-00000E000000}"/>
            </a:ext>
          </a:extLst>
        </xdr:cNvPr>
        <xdr:cNvSpPr txBox="1"/>
      </xdr:nvSpPr>
      <xdr:spPr>
        <a:xfrm>
          <a:off x="7361236" y="8683624"/>
          <a:ext cx="9275764" cy="55006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A total of 5 outputs contribute to outcome 2 and actual progress on each output is as outlined below:</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2.1 Promote irrigation along with soil and water conservation practices through individual and group asset creation </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During the reporting period, WFP provided technical support on how to ensure that value for money is maintained as the project implements irrigation development.  About 20 solar powered irrigation pumps have been provided to the project to support irrigation development. Adequate technical backstopping services were also provided on implementation of soil and water conservation practices to ensure standards adherence. </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2.2 Promote climate resilient agriculture among farmers through extension service support</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Technical backstopping services have been provided during training of trainer’s sessions for the extension workers.  WFP has also participated in 3 field visits during the reporting period to check implementation progress on the ground, during which adequate feedback was provided to the project staff on areas on improvements.</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2.3 Support crop diversification with a focus on drought tolerant and nutritious crops </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WFP provided technical support on sensitisation materials and protocols which were developed to support crop diversification in the project impact areas. The project adopted seed multiplication in a pass-on arrangement to enhance crop diversification amongst the beneficiaries.</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2.4: Provide climate services to inform livelihood decision making amongst farmers</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In its capacity as IE, WFP provided technical support in organisation of the 2021/22 </a:t>
          </a:r>
          <a:r>
            <a:rPr lang="en-US" sz="1100">
              <a:solidFill>
                <a:schemeClr val="dk1"/>
              </a:solidFill>
              <a:effectLst/>
              <a:latin typeface="+mn-lt"/>
              <a:ea typeface="+mn-ea"/>
              <a:cs typeface="+mn-cs"/>
            </a:rPr>
            <a:t>Participatory Integrated Climate Services for Agriculture (PICSA) methodologies.  This is one of the key approaches for improving farmers accessibility to weather and climate information through extension services to inform their livelihoods decision making such as seasonal planning and climate risk management</a:t>
          </a:r>
          <a:r>
            <a:rPr lang="en-GB" sz="1100">
              <a:solidFill>
                <a:schemeClr val="dk1"/>
              </a:solidFill>
              <a:effectLst/>
              <a:latin typeface="+mn-lt"/>
              <a:ea typeface="+mn-ea"/>
              <a:cs typeface="+mn-cs"/>
            </a:rPr>
            <a:t>.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WFP also organised a learning event on PICSA implementation in the country to foster government uptake and integration which is key for sustainability. </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2.5 Strengthened access to and use of weather/climate information for targeted communities to inform livelihood decision-making among farmers </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WFP provided additional complementary rain gauges in the project impact areas to improve collection and presence of climate information in the project areas. Furthermore, WFP has allowed the project coordination unit to utilise the FLA which it has with Farm Radio Trust to climate information to the project beneficiaries at no additional costs.</a:t>
          </a:r>
          <a:endParaRPr lang="en-US" sz="1100">
            <a:solidFill>
              <a:schemeClr val="dk1"/>
            </a:solidFill>
            <a:effectLst/>
            <a:latin typeface="+mn-lt"/>
            <a:ea typeface="+mn-ea"/>
            <a:cs typeface="+mn-cs"/>
          </a:endParaRPr>
        </a:p>
      </xdr:txBody>
    </xdr:sp>
    <xdr:clientData/>
  </xdr:twoCellAnchor>
  <xdr:twoCellAnchor>
    <xdr:from>
      <xdr:col>6</xdr:col>
      <xdr:colOff>7938</xdr:colOff>
      <xdr:row>15</xdr:row>
      <xdr:rowOff>15873</xdr:rowOff>
    </xdr:from>
    <xdr:to>
      <xdr:col>7</xdr:col>
      <xdr:colOff>7937</xdr:colOff>
      <xdr:row>16</xdr:row>
      <xdr:rowOff>-1</xdr:rowOff>
    </xdr:to>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7691438" y="16668748"/>
          <a:ext cx="6905624" cy="470693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Outcome 3 of the project has 5 outputs. Below are the output specific achievements:</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3.1. Strengthened financial capacities and market access opportunities to enhance investment in climate-resilience agriculture (including saving, credit, and financial literacy)</a:t>
          </a:r>
        </a:p>
        <a:p>
          <a:r>
            <a:rPr lang="en-GB" sz="1100">
              <a:solidFill>
                <a:schemeClr val="dk1"/>
              </a:solidFill>
              <a:effectLst/>
              <a:latin typeface="+mn-lt"/>
              <a:ea typeface="+mn-ea"/>
              <a:cs typeface="+mn-cs"/>
            </a:rPr>
            <a:t>Technical support was provided in the development of training materials for financial literacy farmer trainings and in the design of VSLs.  Technical support has also been provided in the design and operationalisation of the farmer grants.</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3.2. Performance and outreach of farmer organizations/cooperatives strengthened, and capacity to engage in farming as a business enhanced</a:t>
          </a:r>
        </a:p>
        <a:p>
          <a:r>
            <a:rPr lang="en-GB" sz="1100">
              <a:solidFill>
                <a:schemeClr val="dk1"/>
              </a:solidFill>
              <a:effectLst/>
              <a:latin typeface="+mn-lt"/>
              <a:ea typeface="+mn-ea"/>
              <a:cs typeface="+mn-cs"/>
            </a:rPr>
            <a:t>WFP provided technical support towards the assessment of existing farmer organisations (FO) in the project sites as a key step towards linking project beneficiaries to operational FOs. The assessment also informed identification of sites where aggregation centres will be constructed by the project.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WFP also provided technical support in the design and implementation of the household visioning trainings to the farmers.  </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3.3. Targeted farmers supported to access storage and aggregating infrastructure for greater market access, including establishment of rural warehouses</a:t>
          </a:r>
        </a:p>
        <a:p>
          <a:r>
            <a:rPr lang="en-GB" sz="1100">
              <a:solidFill>
                <a:schemeClr val="dk1"/>
              </a:solidFill>
              <a:effectLst/>
              <a:latin typeface="+mn-lt"/>
              <a:ea typeface="+mn-ea"/>
              <a:cs typeface="+mn-cs"/>
            </a:rPr>
            <a:t>During the reporting period, WFP provided technical input in the design of the produce aggregation centres which will be constructed in selected project impact areas. Furthermore, WFP provided technical guidance on the warehouse/aggregation centres equipment to be procured.</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3.4. Market information provided to inform business planning and activities. </a:t>
          </a:r>
        </a:p>
        <a:p>
          <a:r>
            <a:rPr lang="en-GB" sz="1100">
              <a:solidFill>
                <a:schemeClr val="dk1"/>
              </a:solidFill>
              <a:effectLst/>
              <a:latin typeface="+mn-lt"/>
              <a:ea typeface="+mn-ea"/>
              <a:cs typeface="+mn-cs"/>
            </a:rPr>
            <a:t>WFP provided technical support on smallholder farmers accessibility to both climate and market information. Through the farmer group approach, establishment of radio listening clubs and partnership with Farm Radio Trust, it is expected that farmers accessibility to both climate and market information will improve. </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3.5. Smallholder procurement promoted through government and private sector strategies and programmes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WFP participated in project national level dialogues which amongst others focused on enhancing smallholder farmers integration in procurements. </a:t>
          </a:r>
          <a:endParaRPr lang="en-US" sz="1100">
            <a:solidFill>
              <a:schemeClr val="dk1"/>
            </a:solidFill>
            <a:effectLst/>
            <a:latin typeface="+mn-lt"/>
            <a:ea typeface="+mn-ea"/>
            <a:cs typeface="+mn-cs"/>
          </a:endParaRPr>
        </a:p>
      </xdr:txBody>
    </xdr:sp>
    <xdr:clientData/>
  </xdr:twoCellAnchor>
  <xdr:twoCellAnchor>
    <xdr:from>
      <xdr:col>3</xdr:col>
      <xdr:colOff>21167</xdr:colOff>
      <xdr:row>23</xdr:row>
      <xdr:rowOff>10583</xdr:rowOff>
    </xdr:from>
    <xdr:to>
      <xdr:col>8</xdr:col>
      <xdr:colOff>21167</xdr:colOff>
      <xdr:row>27</xdr:row>
      <xdr:rowOff>0</xdr:rowOff>
    </xdr:to>
    <xdr:sp macro="" textlink="">
      <xdr:nvSpPr>
        <xdr:cNvPr id="4" name="TextBox 3">
          <a:extLst>
            <a:ext uri="{FF2B5EF4-FFF2-40B4-BE49-F238E27FC236}">
              <a16:creationId xmlns:a16="http://schemas.microsoft.com/office/drawing/2014/main" id="{00000000-0008-0000-0700-000004000000}"/>
            </a:ext>
          </a:extLst>
        </xdr:cNvPr>
        <xdr:cNvSpPr txBox="1"/>
      </xdr:nvSpPr>
      <xdr:spPr>
        <a:xfrm>
          <a:off x="1926167" y="33591500"/>
          <a:ext cx="12678833" cy="3492500"/>
        </a:xfrm>
        <a:prstGeom prst="rect">
          <a:avLst/>
        </a:prstGeom>
        <a:no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Overall, the rating is satisfactory because significant progress has been made across the project components. As an IE, the WFP Country office has been regularly providing technical support across the project components, including procurement, financial management, roll-out and scale-up of insurance and gender integration.  This has ensured that the project remains on track.  As part of project coordination, WFP has participated in Three National Technical Advisory Committee Meetings and two Project steering committee meetings. In addition, the WFP staff within the AF project benefited from an integrated resilience bootcamp at the end of July additional government district and AF staff will also benefit from an integrated resilience bootcamp targeting cooperating partners and government district staff. </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Slow progress, however, has been noted on construction of aggregation centres and development of irrigation schemes which is currently at bidding stage.  This has been the case due to the lengthy consultations which were required with the relevant government departments at both national and district levels, due to the continued impacts of COVID-19 with staff absences and office closures. In addition, to the impact of floodings induced by the tropical storms hitting in early 2022. It is expected that constructors will be on ground by September 2022.</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Economic challenges, including fuel and forex being experienced in the country have also affected project execution as the cost of project activities implementation has gone up. During the reporting period, the country has experienced three times fuel prices upward adjustments of cumulatively more than 90% and a 25% currency devaluation. WFP and the AF team is currently reviewing what can be done to mitigate these financial challenges within the project budget. </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In addition, WFP is continuing to follow-up with the AF to ensure that there is a clear plan to catch-up the backlog encountered with the aggregation centres and development of irrigation schemes.</a:t>
          </a:r>
          <a:endParaRPr lang="en-US" sz="1100">
            <a:solidFill>
              <a:schemeClr val="dk1"/>
            </a:solidFill>
            <a:effectLst/>
            <a:latin typeface="+mn-lt"/>
            <a:ea typeface="+mn-ea"/>
            <a:cs typeface="+mn-cs"/>
          </a:endParaRPr>
        </a:p>
      </xdr:txBody>
    </xdr:sp>
    <xdr:clientData/>
  </xdr:twoCellAnchor>
  <xdr:twoCellAnchor>
    <xdr:from>
      <xdr:col>3</xdr:col>
      <xdr:colOff>0</xdr:colOff>
      <xdr:row>42</xdr:row>
      <xdr:rowOff>317500</xdr:rowOff>
    </xdr:from>
    <xdr:to>
      <xdr:col>8</xdr:col>
      <xdr:colOff>31750</xdr:colOff>
      <xdr:row>45</xdr:row>
      <xdr:rowOff>1301750</xdr:rowOff>
    </xdr:to>
    <xdr:sp macro="" textlink="">
      <xdr:nvSpPr>
        <xdr:cNvPr id="5" name="TextBox 4">
          <a:extLst>
            <a:ext uri="{FF2B5EF4-FFF2-40B4-BE49-F238E27FC236}">
              <a16:creationId xmlns:a16="http://schemas.microsoft.com/office/drawing/2014/main" id="{00000000-0008-0000-0700-000005000000}"/>
            </a:ext>
          </a:extLst>
        </xdr:cNvPr>
        <xdr:cNvSpPr txBox="1"/>
      </xdr:nvSpPr>
      <xdr:spPr>
        <a:xfrm>
          <a:off x="1905000" y="71024750"/>
          <a:ext cx="12710583" cy="2159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Despite the changes in the economic situation of the country which rendered implementation of the activities expensive, the project remained on track and registered significant progress on the ground across the project components. Hence the overall rating is satisfactory. The project managed to register significant progress through utilisation of devolved structures at district and community levels in implementation of most of the project activities.  Joint implementation of the project activities also helped to save on time and financial resources.  More effort are however required to ensure fully operationalisation of the VSL concept and complete construction of aggregation centres and irrigation schemes in the subsequent year.  Another notable factor which affected project results are cyclones which the country experienced during the 2021/22 rainy season as well as the late onset of rainfall.  More than 30% of the project physical structures were affected by the cyclone and the late onset of rainfall affected crop yield. In most cases farmers had to plant more than once.</a:t>
          </a:r>
          <a:endParaRPr lang="en-US" sz="1100">
            <a:solidFill>
              <a:schemeClr val="dk1"/>
            </a:solidFill>
            <a:effectLst/>
            <a:latin typeface="+mn-lt"/>
            <a:ea typeface="+mn-ea"/>
            <a:cs typeface="+mn-cs"/>
          </a:endParaRPr>
        </a:p>
      </xdr:txBody>
    </xdr:sp>
    <xdr:clientData/>
  </xdr:twoCellAnchor>
  <xdr:twoCellAnchor>
    <xdr:from>
      <xdr:col>6</xdr:col>
      <xdr:colOff>7939</xdr:colOff>
      <xdr:row>29</xdr:row>
      <xdr:rowOff>27214</xdr:rowOff>
    </xdr:from>
    <xdr:to>
      <xdr:col>7</xdr:col>
      <xdr:colOff>7939</xdr:colOff>
      <xdr:row>33</xdr:row>
      <xdr:rowOff>7936</xdr:rowOff>
    </xdr:to>
    <xdr:sp macro="" textlink="">
      <xdr:nvSpPr>
        <xdr:cNvPr id="11" name="TextBox 10">
          <a:extLst>
            <a:ext uri="{FF2B5EF4-FFF2-40B4-BE49-F238E27FC236}">
              <a16:creationId xmlns:a16="http://schemas.microsoft.com/office/drawing/2014/main" id="{00000000-0008-0000-0700-00000B000000}"/>
            </a:ext>
          </a:extLst>
        </xdr:cNvPr>
        <xdr:cNvSpPr txBox="1"/>
      </xdr:nvSpPr>
      <xdr:spPr>
        <a:xfrm>
          <a:off x="7691439" y="26914928"/>
          <a:ext cx="5978071" cy="11247437"/>
        </a:xfrm>
        <a:prstGeom prst="rect">
          <a:avLst/>
        </a:prstGeom>
        <a:solidFill>
          <a:schemeClr val="lt1"/>
        </a:solidFill>
        <a:ln w="12700" cmpd="sng">
          <a:solidFill>
            <a:schemeClr val="lt1">
              <a:shade val="50000"/>
            </a:schemeClr>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According to the project design, 4 outputs contribute to Outcome one and a number of activities have been implemented under the outputs as outlined below:  </a:t>
          </a:r>
        </a:p>
        <a:p>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Output 1.1 Targeted population groups covered by adequate risk reduction systems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A total of 25,395 climate vulnerable community members (16,103F and 9,292M), representing 99.2% of the target total project target have benefitted from the project interventions in various ways under the insurance as a risk transfer mechanism project component. During the 2021/22 growing season, the project continued with the implementation of the Area Yield Index Insurance (AYII) product.  Various stakeholders at both National, District and Community levels were engaged on the product note which was implemented in order to enhance understanding and foster adoption. about 15% of not project beneficiaries were registered during the reporting year as Tier 2 beneficiaries who are expected to cover on their own 100% of the insurance premium.  As part of the seasonal monitoring, supplementary information of the seasonal outlook including pest infestation at Traditional Authority Level, Group Village Headman Level and Village Level were collected during the reporting period.  Rain gauge recorders were also training in both new and old rainfall stations to enhance data available.</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During the 2020/21 growing season, a</a:t>
          </a:r>
          <a:r>
            <a:rPr lang="en-US" sz="1100">
              <a:solidFill>
                <a:schemeClr val="dk1"/>
              </a:solidFill>
              <a:effectLst/>
              <a:latin typeface="+mn-lt"/>
              <a:ea typeface="+mn-ea"/>
              <a:cs typeface="+mn-cs"/>
            </a:rPr>
            <a:t> total of 22,379 farmers out of the 24,998 insured (representing 90%) qualified for a total pay-out of MK 485,235,909.68 (MK323,725,914.00 for Batch 1; and K161,509,995.6 for Batch 2).  The payouts helped the farmers to buy food stuff, assets like livestock and also procure farm inputs for the 2021/22 growing season. The payout amounts per farmer ranged from MK4,150 to MK79,850.00.</a:t>
          </a:r>
        </a:p>
        <a:p>
          <a:r>
            <a:rPr lang="en-US" sz="1100">
              <a:solidFill>
                <a:schemeClr val="dk1"/>
              </a:solidFill>
              <a:effectLst/>
              <a:latin typeface="+mn-lt"/>
              <a:ea typeface="+mn-ea"/>
              <a:cs typeface="+mn-cs"/>
            </a:rPr>
            <a:t>The 2021/22 payout report is however not yet released. </a:t>
          </a:r>
        </a:p>
        <a:p>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Output 1.2 Awareness raised among farmers on weather index insurance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The project continued to raise local understanding on climate change and engaged beneficiaries in climate change activities and adaptation strategies with subject matter Specialists, Frontline Workers, Area Stakeholder Panels (ASPs)/Area Development Committees (ADC), village Agricultural Committees ( VACs)/Village Development Committees (VDCs). About 43Females and 117Males Extension officers have cumulatively been trained on crop insurance as a risk transfer mechanism and more than 195,075 Males and 187,425 Females community members have been sensitised.  During the reporting period, the insurance beneficiaries were still on 100% premium cover by the project and they completed a number of incentivised communal assets in soil and water conservation (like gully reclamation, check dams, afforestation, river-bank protection, vetiver nursery establishments and propagation) as a conditionality for insurance premium payment by the project.  Further materials and inputs support were provided under the insurance component for implementation of incentivised activities such as Seeds for Seed Multiplication, Potato vines, vetiver grass, fruit tree seedlings and Banana suckers. The project continued with maintenance of the nurseries for vetiver grass, fruit seedlings, bananas and afforestation which were established in all impact areas in year 1 of project implementation. Additional nurseries have also been established in the year 2 project implementation. Additional seed multiplication sites were established during the reporting period.</a:t>
          </a:r>
        </a:p>
        <a:p>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Output 1.3 Develop and test tools and systems for weather insurance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During the reporting period, the project continued to update and analyse historical rainfall and agrometeorological data for the project impact areas. The project teams tried to work hand in hand with PULA during beneficiary registration for the 2021/22 insurance cover as well as during the crop cut experiments which inform pay-outs calculations.  More collaboration with both PULA and Insurance Association of Malawi (IAM) will be expected during the 2022/23 season in order to address the challenges which were previously experienced and also ensure that sustainability mechanisms are adequately put in place for intervention continuity even after project finalization.</a:t>
          </a:r>
        </a:p>
        <a:p>
          <a:endParaRPr lang="en-US" sz="1100">
            <a:solidFill>
              <a:schemeClr val="dk1"/>
            </a:solidFill>
            <a:effectLst/>
            <a:latin typeface="+mn-lt"/>
            <a:ea typeface="+mn-ea"/>
            <a:cs typeface="+mn-cs"/>
          </a:endParaRPr>
        </a:p>
        <a:p>
          <a:r>
            <a:rPr lang="en-US" sz="1100" b="1">
              <a:solidFill>
                <a:schemeClr val="dk1"/>
              </a:solidFill>
              <a:effectLst/>
              <a:latin typeface="+mn-lt"/>
              <a:ea typeface="+mn-ea"/>
              <a:cs typeface="+mn-cs"/>
            </a:rPr>
            <a:t>Output 1.4. Inclusion of insurance as risk transfer mechanisms in national agriculture programs and supported schemes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Two national level dialogue sessions were conducted on the AYII products which was implemented during the 2020/21 season and the 2021/22 season to enhance stakeholder understanding of the product. A national Launch of the 2020/21 season pay-outs was also held and presided over by the Minister for Agriculture, in Balaka District, which is the project impact area. Four high level project supervisory visits were conducted during the reporting period during which an interface with the insurance project beneficiaries was provided for the delegation to appreciate how the interventions is positively changing lives of the project beneficiaries. </a:t>
          </a:r>
          <a:endParaRPr lang="en-US" sz="1100">
            <a:solidFill>
              <a:schemeClr val="dk1"/>
            </a:solidFill>
            <a:effectLst/>
            <a:latin typeface="+mn-lt"/>
            <a:ea typeface="+mn-ea"/>
            <a:cs typeface="+mn-cs"/>
          </a:endParaRPr>
        </a:p>
      </xdr:txBody>
    </xdr:sp>
    <xdr:clientData/>
  </xdr:twoCellAnchor>
  <xdr:twoCellAnchor>
    <xdr:from>
      <xdr:col>5</xdr:col>
      <xdr:colOff>2455862</xdr:colOff>
      <xdr:row>31</xdr:row>
      <xdr:rowOff>3849687</xdr:rowOff>
    </xdr:from>
    <xdr:to>
      <xdr:col>7</xdr:col>
      <xdr:colOff>0</xdr:colOff>
      <xdr:row>34</xdr:row>
      <xdr:rowOff>15875</xdr:rowOff>
    </xdr:to>
    <xdr:sp macro="" textlink="">
      <xdr:nvSpPr>
        <xdr:cNvPr id="12" name="TextBox 11">
          <a:extLst>
            <a:ext uri="{FF2B5EF4-FFF2-40B4-BE49-F238E27FC236}">
              <a16:creationId xmlns:a16="http://schemas.microsoft.com/office/drawing/2014/main" id="{00000000-0008-0000-0700-00000C000000}"/>
            </a:ext>
          </a:extLst>
        </xdr:cNvPr>
        <xdr:cNvSpPr txBox="1"/>
      </xdr:nvSpPr>
      <xdr:spPr>
        <a:xfrm>
          <a:off x="7678737" y="33226375"/>
          <a:ext cx="8751888" cy="91995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A total of 5 outputs contribute to outcome 2 and actual progress on each output is as outlined below:</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2.1 Promote irrigation along with soil and water conservation practices through individual and group asset creation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During the reporting period the following key achievements have been made:</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Finalised identification of sites for irrigation development, sensitised communities about the development, acquired land lease for irrigation development and initiated procurement of the constructor to facilitate the irrigation development. Now, the bidding process is underway.</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Facilitated implementation of soil and water conservation activities such as gully reclamation, construction of deep trenches, swales, stone bands, maintenance of woodlots, orchards and nurseries established in year one of project implementation, and establishment of seed multiplication sites and additional nurseries for afforestation, vetiver grass and fruit seedlings; amongst others.</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2.2 Promote climate resilient agriculture among farmers through extension service support</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In all impact areas, demonstration sites for soil and water conservation including conservation agriculture and complementary practices such as manure making continued to be implemented. To further enhance the capacity of soil and water conservation project beneficiaries, inputs especially afforestation and agroforestry seeds and seedlings were procured and distributed to soil and water conservation farmer groups.   Manure making at household level has also been promoted during the reporting period as a key element to address the lack of organic matter in most of Malawi's soil (as established by AgriLab soil tests) .  Refresher trainings were also provided to extension workers on implementation of climate resilient agricultural practices. </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2.3 Support crop diversification with a focus on drought tolerant and nutritious crops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Mounting of demonstration sires for crop diversification and establishment of seed multiplication sites was done during the reporting period on a pass-on arrangement.   Farmer groups of project beneficiaries were also supported with assorted fruit seedlings (Apples, lemons, pawpaw’s, guavas, mangoes, oranges) within the catchment for growing at individual and group level. </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2.4: Provide climate services to inform livelihood decision making amongst farmers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A total of 31 Female Extension workers and 84 Male extension workers have been trained in </a:t>
          </a:r>
          <a:r>
            <a:rPr lang="en-US" sz="1100">
              <a:solidFill>
                <a:schemeClr val="dk1"/>
              </a:solidFill>
              <a:effectLst/>
              <a:latin typeface="+mn-lt"/>
              <a:ea typeface="+mn-ea"/>
              <a:cs typeface="+mn-cs"/>
            </a:rPr>
            <a:t>Participatory Integrated Climate Services for Agriculture (PICSA) methodologies across the project impact areas, which is one of the key approaches for improving farmers accessibility to weather and climate information through extension services to inform their livelihoods decision making such as seasonal planning and climate risk management</a:t>
          </a:r>
          <a:r>
            <a:rPr lang="en-GB" sz="1100">
              <a:solidFill>
                <a:schemeClr val="dk1"/>
              </a:solidFill>
              <a:effectLst/>
              <a:latin typeface="+mn-lt"/>
              <a:ea typeface="+mn-ea"/>
              <a:cs typeface="+mn-cs"/>
            </a:rPr>
            <a:t>. The trained extension workers in turn trained 450 Female Lead Farmers and 1, 109 Male Lead Farmers who in turn reach out to not less than 17,000 smallholder farmers. The project team continued monitoring adoption of the PICSA approaches by the farmers to enhance their livelihood decision making and hence resilience capacity to climate change.</a:t>
          </a:r>
        </a:p>
        <a:p>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Nutrition campaigns including the establishment of back-yard gardens were also promoted and established.  A clear integration with nutrition sensitive approaches like consumption of six food groups as per the government recommendations were established and promoted. Additionally, diversification of livelihoods and proper hygiene measures at HH level which are key elements of priority during a COVID-19 pandemic were also promoted. </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2.5 Strengthen national capacities and systems to provide these integrated climate risk management approaches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The project organised two national level PICSA engagements to enhance adoption of the approach by the various stakeholders for its sustainability.  The Department of Climate Change and Meteorological services was also constantly engaged on production and dissemination of downscaled climate forecasts </a:t>
          </a:r>
          <a:endParaRPr lang="en-US" sz="1100">
            <a:solidFill>
              <a:schemeClr val="dk1"/>
            </a:solidFill>
            <a:effectLst/>
            <a:latin typeface="+mn-lt"/>
            <a:ea typeface="+mn-ea"/>
            <a:cs typeface="+mn-cs"/>
          </a:endParaRPr>
        </a:p>
      </xdr:txBody>
    </xdr:sp>
    <xdr:clientData/>
  </xdr:twoCellAnchor>
  <xdr:twoCellAnchor>
    <xdr:from>
      <xdr:col>6</xdr:col>
      <xdr:colOff>7938</xdr:colOff>
      <xdr:row>34</xdr:row>
      <xdr:rowOff>15875</xdr:rowOff>
    </xdr:from>
    <xdr:to>
      <xdr:col>7</xdr:col>
      <xdr:colOff>7937</xdr:colOff>
      <xdr:row>35</xdr:row>
      <xdr:rowOff>0</xdr:rowOff>
    </xdr:to>
    <xdr:sp macro="" textlink="">
      <xdr:nvSpPr>
        <xdr:cNvPr id="13" name="TextBox 12">
          <a:extLst>
            <a:ext uri="{FF2B5EF4-FFF2-40B4-BE49-F238E27FC236}">
              <a16:creationId xmlns:a16="http://schemas.microsoft.com/office/drawing/2014/main" id="{00000000-0008-0000-0700-00000D000000}"/>
            </a:ext>
          </a:extLst>
        </xdr:cNvPr>
        <xdr:cNvSpPr txBox="1"/>
      </xdr:nvSpPr>
      <xdr:spPr>
        <a:xfrm>
          <a:off x="7373938" y="39901813"/>
          <a:ext cx="9278937" cy="4937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Outcome 3 of the project has 4 outputs.  Below is an outline of the key achievements made:</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3.1. Strengthened financial capacities and market access opportunities to enhance investment in climate-resilience agriculture (including saving, credit, and financial literacy)</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More than 23,000 project beneficiaries have been oriented on market orientation, financial literacy, and gender household visioning. Furthermore, more than about 95 farmer groups have been supported grants, reaching out to less than 2,000 farmer groups which will enhance the farmer capacity to do crop production for business as well as enterprise diversification into livestock production and apiculture production to widen their income base.  </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3.2. Performance and outreach of farmer organizations/cooperatives strengthened, and capacity to engage in farming as a business enhanced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 More than 95 farmer groups have been assisted to develop business plans, provided with trainings on Smallholder Horticulture Empowerment and Promotion (SHEP), an approach which realizes Market oriented Agriculture and converts farmers mind from "grow and sell" to "grow to sell".</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3.3. Targeted farmers supported to access storage and aggregating infrastructure for greater market access, including establishment of rural warehouses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The project finalised identification of sites for construction of aggregation centres and procurement processes of a contractor is under way. it is expected that the contractor will be on the site by September 2022.  The project has also initiated procurement of equipment’s for the aggregation centres as provided for in the project document. </a:t>
          </a:r>
        </a:p>
        <a:p>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3.4. Market information provided to inform business planning and activities. </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Through the PICSA and SHEP approach, the project has enhanced smallholder farmer groups accessibility to both climate and market information.</a:t>
          </a:r>
          <a:endParaRPr lang="en-US" sz="1100">
            <a:solidFill>
              <a:schemeClr val="dk1"/>
            </a:solidFill>
            <a:effectLst/>
            <a:latin typeface="+mn-lt"/>
            <a:ea typeface="+mn-ea"/>
            <a:cs typeface="+mn-cs"/>
          </a:endParaRPr>
        </a:p>
        <a:p>
          <a:r>
            <a:rPr lang="en-GB" sz="1100" b="1">
              <a:solidFill>
                <a:schemeClr val="dk1"/>
              </a:solidFill>
              <a:effectLst/>
              <a:latin typeface="+mn-lt"/>
              <a:ea typeface="+mn-ea"/>
              <a:cs typeface="+mn-cs"/>
            </a:rPr>
            <a:t>Output 3.5. Smallholder procurement promoted through government and private sector strategies and programmes</a:t>
          </a:r>
          <a:endParaRPr lang="en-US" sz="1100">
            <a:solidFill>
              <a:schemeClr val="dk1"/>
            </a:solidFill>
            <a:effectLst/>
            <a:latin typeface="+mn-lt"/>
            <a:ea typeface="+mn-ea"/>
            <a:cs typeface="+mn-cs"/>
          </a:endParaRPr>
        </a:p>
        <a:p>
          <a:r>
            <a:rPr lang="en-GB" sz="1100">
              <a:solidFill>
                <a:schemeClr val="dk1"/>
              </a:solidFill>
              <a:effectLst/>
              <a:latin typeface="+mn-lt"/>
              <a:ea typeface="+mn-ea"/>
              <a:cs typeface="+mn-cs"/>
            </a:rPr>
            <a:t>The project coordination unit has been integrated in key coordination structures in the agriculture sector such as the National Agriculture Investment Plan (NAIP) working group which amongst others looks at how to promote smallholder farmers integration in procurements. </a:t>
          </a:r>
          <a:endParaRPr lang="en-US" sz="1100">
            <a:solidFill>
              <a:schemeClr val="dk1"/>
            </a:solidFill>
            <a:effectLst/>
            <a:latin typeface="+mn-lt"/>
            <a:ea typeface="+mn-ea"/>
            <a:cs typeface="+mn-cs"/>
          </a:endParaRPr>
        </a:p>
        <a:p>
          <a:endParaRPr lang="en-GB" sz="1100" b="0" baseline="0"/>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781038</xdr:colOff>
          <xdr:row>40</xdr:row>
          <xdr:rowOff>304800</xdr:rowOff>
        </xdr:from>
        <xdr:to>
          <xdr:col>8</xdr:col>
          <xdr:colOff>107936</xdr:colOff>
          <xdr:row>40</xdr:row>
          <xdr:rowOff>352425</xdr:rowOff>
        </xdr:to>
        <xdr:grpSp>
          <xdr:nvGrpSpPr>
            <xdr:cNvPr id="5" name="Group 135">
              <a:extLst>
                <a:ext uri="{FF2B5EF4-FFF2-40B4-BE49-F238E27FC236}">
                  <a16:creationId xmlns:a16="http://schemas.microsoft.com/office/drawing/2014/main" id="{00000000-0008-0000-0800-000005000000}"/>
                </a:ext>
              </a:extLst>
            </xdr:cNvPr>
            <xdr:cNvGrpSpPr>
              <a:grpSpLocks/>
            </xdr:cNvGrpSpPr>
          </xdr:nvGrpSpPr>
          <xdr:grpSpPr bwMode="auto">
            <a:xfrm>
              <a:off x="4038588" y="27555825"/>
              <a:ext cx="4965698" cy="47625"/>
              <a:chOff x="30480" y="148175"/>
              <a:chExt cx="10668" cy="2191"/>
            </a:xfrm>
          </xdr:grpSpPr>
          <xdr:sp macro="" textlink="">
            <xdr:nvSpPr>
              <xdr:cNvPr id="34822" name="Check Box 6" hidden="1">
                <a:extLst>
                  <a:ext uri="{63B3BB69-23CF-44E3-9099-C40C66FF867C}">
                    <a14:compatExt spid="_x0000_s34822"/>
                  </a:ext>
                  <a:ext uri="{FF2B5EF4-FFF2-40B4-BE49-F238E27FC236}">
                    <a16:creationId xmlns:a16="http://schemas.microsoft.com/office/drawing/2014/main" id="{00000000-0008-0000-0800-000006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3" name="Check Box 7" hidden="1">
                <a:extLst>
                  <a:ext uri="{63B3BB69-23CF-44E3-9099-C40C66FF867C}">
                    <a14:compatExt spid="_x0000_s34823"/>
                  </a:ext>
                  <a:ext uri="{FF2B5EF4-FFF2-40B4-BE49-F238E27FC236}">
                    <a16:creationId xmlns:a16="http://schemas.microsoft.com/office/drawing/2014/main" id="{00000000-0008-0000-0800-000007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1</xdr:col>
      <xdr:colOff>23131</xdr:colOff>
      <xdr:row>0</xdr:row>
      <xdr:rowOff>0</xdr:rowOff>
    </xdr:from>
    <xdr:to>
      <xdr:col>1</xdr:col>
      <xdr:colOff>1410175</xdr:colOff>
      <xdr:row>3</xdr:row>
      <xdr:rowOff>155400</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1415072</xdr:colOff>
      <xdr:row>4</xdr:row>
      <xdr:rowOff>47772</xdr:rowOff>
    </xdr:to>
    <xdr:pic>
      <xdr:nvPicPr>
        <xdr:cNvPr id="4" name="logo-image" descr="Home">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681" y="227239"/>
          <a:ext cx="1417647" cy="100828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wfp-my.sharepoint.com/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1-08-19T20:08:14.897"/>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1-08-19T20:08:14.898"/>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1-08-19T20:08:14.899"/>
    </inkml:context>
    <inkml:brush xml:id="br0">
      <inkml:brushProperty name="width" value="0.05" units="cm"/>
      <inkml:brushProperty name="height" value="0.05" units="cm"/>
      <inkml:brushProperty name="ignorePressure" value="1"/>
    </inkml:brush>
  </inkml:definitions>
  <inkml:trace contextRef="#ctx0" brushRef="#br0">1 0,'0'0</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1-08-19T20:08:14.900"/>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gkambauwa@gmail.com" TargetMode="External"/><Relationship Id="rId2" Type="http://schemas.openxmlformats.org/officeDocument/2006/relationships/hyperlink" Target="mailto:kathy.derore@wfp.org" TargetMode="External"/><Relationship Id="rId1" Type="http://schemas.openxmlformats.org/officeDocument/2006/relationships/hyperlink" Target="mailto:gkupunda@gmail.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114.xml"/><Relationship Id="rId299" Type="http://schemas.openxmlformats.org/officeDocument/2006/relationships/ctrlProp" Target="../ctrlProps/ctrlProp296.xml"/><Relationship Id="rId21" Type="http://schemas.openxmlformats.org/officeDocument/2006/relationships/ctrlProp" Target="../ctrlProps/ctrlProp18.xml"/><Relationship Id="rId63" Type="http://schemas.openxmlformats.org/officeDocument/2006/relationships/ctrlProp" Target="../ctrlProps/ctrlProp60.xml"/><Relationship Id="rId159" Type="http://schemas.openxmlformats.org/officeDocument/2006/relationships/ctrlProp" Target="../ctrlProps/ctrlProp156.xml"/><Relationship Id="rId324" Type="http://schemas.openxmlformats.org/officeDocument/2006/relationships/ctrlProp" Target="../ctrlProps/ctrlProp321.xml"/><Relationship Id="rId366" Type="http://schemas.openxmlformats.org/officeDocument/2006/relationships/ctrlProp" Target="../ctrlProps/ctrlProp363.xml"/><Relationship Id="rId170" Type="http://schemas.openxmlformats.org/officeDocument/2006/relationships/ctrlProp" Target="../ctrlProps/ctrlProp167.xml"/><Relationship Id="rId226" Type="http://schemas.openxmlformats.org/officeDocument/2006/relationships/ctrlProp" Target="../ctrlProps/ctrlProp223.xml"/><Relationship Id="rId268" Type="http://schemas.openxmlformats.org/officeDocument/2006/relationships/ctrlProp" Target="../ctrlProps/ctrlProp265.xml"/><Relationship Id="rId32" Type="http://schemas.openxmlformats.org/officeDocument/2006/relationships/ctrlProp" Target="../ctrlProps/ctrlProp29.xml"/><Relationship Id="rId74" Type="http://schemas.openxmlformats.org/officeDocument/2006/relationships/ctrlProp" Target="../ctrlProps/ctrlProp71.xml"/><Relationship Id="rId128" Type="http://schemas.openxmlformats.org/officeDocument/2006/relationships/ctrlProp" Target="../ctrlProps/ctrlProp125.xml"/><Relationship Id="rId335" Type="http://schemas.openxmlformats.org/officeDocument/2006/relationships/ctrlProp" Target="../ctrlProps/ctrlProp332.xml"/><Relationship Id="rId377" Type="http://schemas.openxmlformats.org/officeDocument/2006/relationships/ctrlProp" Target="../ctrlProps/ctrlProp374.xml"/><Relationship Id="rId5" Type="http://schemas.openxmlformats.org/officeDocument/2006/relationships/ctrlProp" Target="../ctrlProps/ctrlProp2.xml"/><Relationship Id="rId181" Type="http://schemas.openxmlformats.org/officeDocument/2006/relationships/ctrlProp" Target="../ctrlProps/ctrlProp178.xml"/><Relationship Id="rId237" Type="http://schemas.openxmlformats.org/officeDocument/2006/relationships/ctrlProp" Target="../ctrlProps/ctrlProp234.xml"/><Relationship Id="rId402" Type="http://schemas.openxmlformats.org/officeDocument/2006/relationships/ctrlProp" Target="../ctrlProps/ctrlProp399.xml"/><Relationship Id="rId279" Type="http://schemas.openxmlformats.org/officeDocument/2006/relationships/ctrlProp" Target="../ctrlProps/ctrlProp276.xml"/><Relationship Id="rId43" Type="http://schemas.openxmlformats.org/officeDocument/2006/relationships/ctrlProp" Target="../ctrlProps/ctrlProp40.xml"/><Relationship Id="rId139" Type="http://schemas.openxmlformats.org/officeDocument/2006/relationships/ctrlProp" Target="../ctrlProps/ctrlProp136.xml"/><Relationship Id="rId290" Type="http://schemas.openxmlformats.org/officeDocument/2006/relationships/ctrlProp" Target="../ctrlProps/ctrlProp287.xml"/><Relationship Id="rId304" Type="http://schemas.openxmlformats.org/officeDocument/2006/relationships/ctrlProp" Target="../ctrlProps/ctrlProp301.xml"/><Relationship Id="rId346" Type="http://schemas.openxmlformats.org/officeDocument/2006/relationships/ctrlProp" Target="../ctrlProps/ctrlProp343.xml"/><Relationship Id="rId388" Type="http://schemas.openxmlformats.org/officeDocument/2006/relationships/ctrlProp" Target="../ctrlProps/ctrlProp385.xml"/><Relationship Id="rId85" Type="http://schemas.openxmlformats.org/officeDocument/2006/relationships/ctrlProp" Target="../ctrlProps/ctrlProp82.xml"/><Relationship Id="rId150" Type="http://schemas.openxmlformats.org/officeDocument/2006/relationships/ctrlProp" Target="../ctrlProps/ctrlProp147.xml"/><Relationship Id="rId192" Type="http://schemas.openxmlformats.org/officeDocument/2006/relationships/ctrlProp" Target="../ctrlProps/ctrlProp189.xml"/><Relationship Id="rId206" Type="http://schemas.openxmlformats.org/officeDocument/2006/relationships/ctrlProp" Target="../ctrlProps/ctrlProp203.xml"/><Relationship Id="rId248" Type="http://schemas.openxmlformats.org/officeDocument/2006/relationships/ctrlProp" Target="../ctrlProps/ctrlProp245.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357" Type="http://schemas.openxmlformats.org/officeDocument/2006/relationships/ctrlProp" Target="../ctrlProps/ctrlProp354.xml"/><Relationship Id="rId54" Type="http://schemas.openxmlformats.org/officeDocument/2006/relationships/ctrlProp" Target="../ctrlProps/ctrlProp51.xml"/><Relationship Id="rId96" Type="http://schemas.openxmlformats.org/officeDocument/2006/relationships/ctrlProp" Target="../ctrlProps/ctrlProp93.xml"/><Relationship Id="rId161" Type="http://schemas.openxmlformats.org/officeDocument/2006/relationships/ctrlProp" Target="../ctrlProps/ctrlProp158.xml"/><Relationship Id="rId217" Type="http://schemas.openxmlformats.org/officeDocument/2006/relationships/ctrlProp" Target="../ctrlProps/ctrlProp214.xml"/><Relationship Id="rId399" Type="http://schemas.openxmlformats.org/officeDocument/2006/relationships/ctrlProp" Target="../ctrlProps/ctrlProp396.xml"/><Relationship Id="rId259" Type="http://schemas.openxmlformats.org/officeDocument/2006/relationships/ctrlProp" Target="../ctrlProps/ctrlProp256.xml"/><Relationship Id="rId23" Type="http://schemas.openxmlformats.org/officeDocument/2006/relationships/ctrlProp" Target="../ctrlProps/ctrlProp20.xml"/><Relationship Id="rId119" Type="http://schemas.openxmlformats.org/officeDocument/2006/relationships/ctrlProp" Target="../ctrlProps/ctrlProp116.xml"/><Relationship Id="rId270" Type="http://schemas.openxmlformats.org/officeDocument/2006/relationships/ctrlProp" Target="../ctrlProps/ctrlProp267.xml"/><Relationship Id="rId326" Type="http://schemas.openxmlformats.org/officeDocument/2006/relationships/ctrlProp" Target="../ctrlProps/ctrlProp323.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172" Type="http://schemas.openxmlformats.org/officeDocument/2006/relationships/ctrlProp" Target="../ctrlProps/ctrlProp169.xml"/><Relationship Id="rId228" Type="http://schemas.openxmlformats.org/officeDocument/2006/relationships/ctrlProp" Target="../ctrlProps/ctrlProp225.xml"/><Relationship Id="rId281" Type="http://schemas.openxmlformats.org/officeDocument/2006/relationships/ctrlProp" Target="../ctrlProps/ctrlProp278.xml"/><Relationship Id="rId337" Type="http://schemas.openxmlformats.org/officeDocument/2006/relationships/ctrlProp" Target="../ctrlProps/ctrlProp334.xml"/><Relationship Id="rId34" Type="http://schemas.openxmlformats.org/officeDocument/2006/relationships/ctrlProp" Target="../ctrlProps/ctrlProp31.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7" Type="http://schemas.openxmlformats.org/officeDocument/2006/relationships/ctrlProp" Target="../ctrlProps/ctrlProp4.xml"/><Relationship Id="rId183" Type="http://schemas.openxmlformats.org/officeDocument/2006/relationships/ctrlProp" Target="../ctrlProps/ctrlProp180.xml"/><Relationship Id="rId239" Type="http://schemas.openxmlformats.org/officeDocument/2006/relationships/ctrlProp" Target="../ctrlProps/ctrlProp236.xml"/><Relationship Id="rId390" Type="http://schemas.openxmlformats.org/officeDocument/2006/relationships/ctrlProp" Target="../ctrlProps/ctrlProp387.xml"/><Relationship Id="rId404" Type="http://schemas.openxmlformats.org/officeDocument/2006/relationships/ctrlProp" Target="../ctrlProps/ctrlProp401.xml"/><Relationship Id="rId250" Type="http://schemas.openxmlformats.org/officeDocument/2006/relationships/ctrlProp" Target="../ctrlProps/ctrlProp247.xml"/><Relationship Id="rId292" Type="http://schemas.openxmlformats.org/officeDocument/2006/relationships/ctrlProp" Target="../ctrlProps/ctrlProp289.xml"/><Relationship Id="rId306" Type="http://schemas.openxmlformats.org/officeDocument/2006/relationships/ctrlProp" Target="../ctrlProps/ctrlProp303.xml"/><Relationship Id="rId45" Type="http://schemas.openxmlformats.org/officeDocument/2006/relationships/ctrlProp" Target="../ctrlProps/ctrlProp42.xml"/><Relationship Id="rId87" Type="http://schemas.openxmlformats.org/officeDocument/2006/relationships/ctrlProp" Target="../ctrlProps/ctrlProp84.xml"/><Relationship Id="rId110" Type="http://schemas.openxmlformats.org/officeDocument/2006/relationships/ctrlProp" Target="../ctrlProps/ctrlProp107.xml"/><Relationship Id="rId348" Type="http://schemas.openxmlformats.org/officeDocument/2006/relationships/ctrlProp" Target="../ctrlProps/ctrlProp345.xml"/><Relationship Id="rId152" Type="http://schemas.openxmlformats.org/officeDocument/2006/relationships/ctrlProp" Target="../ctrlProps/ctrlProp149.xml"/><Relationship Id="rId194" Type="http://schemas.openxmlformats.org/officeDocument/2006/relationships/ctrlProp" Target="../ctrlProps/ctrlProp191.xml"/><Relationship Id="rId208" Type="http://schemas.openxmlformats.org/officeDocument/2006/relationships/ctrlProp" Target="../ctrlProps/ctrlProp205.xml"/><Relationship Id="rId261" Type="http://schemas.openxmlformats.org/officeDocument/2006/relationships/ctrlProp" Target="../ctrlProps/ctrlProp258.xml"/><Relationship Id="rId14" Type="http://schemas.openxmlformats.org/officeDocument/2006/relationships/ctrlProp" Target="../ctrlProps/ctrlProp11.xml"/><Relationship Id="rId56" Type="http://schemas.openxmlformats.org/officeDocument/2006/relationships/ctrlProp" Target="../ctrlProps/ctrlProp53.xml"/><Relationship Id="rId317" Type="http://schemas.openxmlformats.org/officeDocument/2006/relationships/ctrlProp" Target="../ctrlProps/ctrlProp314.xml"/><Relationship Id="rId359" Type="http://schemas.openxmlformats.org/officeDocument/2006/relationships/ctrlProp" Target="../ctrlProps/ctrlProp356.xml"/><Relationship Id="rId98" Type="http://schemas.openxmlformats.org/officeDocument/2006/relationships/ctrlProp" Target="../ctrlProps/ctrlProp95.xml"/><Relationship Id="rId121" Type="http://schemas.openxmlformats.org/officeDocument/2006/relationships/ctrlProp" Target="../ctrlProps/ctrlProp118.xml"/><Relationship Id="rId163" Type="http://schemas.openxmlformats.org/officeDocument/2006/relationships/ctrlProp" Target="../ctrlProps/ctrlProp160.xml"/><Relationship Id="rId219" Type="http://schemas.openxmlformats.org/officeDocument/2006/relationships/ctrlProp" Target="../ctrlProps/ctrlProp216.xml"/><Relationship Id="rId370" Type="http://schemas.openxmlformats.org/officeDocument/2006/relationships/ctrlProp" Target="../ctrlProps/ctrlProp367.xml"/><Relationship Id="rId230" Type="http://schemas.openxmlformats.org/officeDocument/2006/relationships/ctrlProp" Target="../ctrlProps/ctrlProp227.xml"/><Relationship Id="rId25" Type="http://schemas.openxmlformats.org/officeDocument/2006/relationships/ctrlProp" Target="../ctrlProps/ctrlProp22.xml"/><Relationship Id="rId67" Type="http://schemas.openxmlformats.org/officeDocument/2006/relationships/ctrlProp" Target="../ctrlProps/ctrlProp64.xml"/><Relationship Id="rId272" Type="http://schemas.openxmlformats.org/officeDocument/2006/relationships/ctrlProp" Target="../ctrlProps/ctrlProp269.xml"/><Relationship Id="rId328" Type="http://schemas.openxmlformats.org/officeDocument/2006/relationships/ctrlProp" Target="../ctrlProps/ctrlProp325.xml"/><Relationship Id="rId132" Type="http://schemas.openxmlformats.org/officeDocument/2006/relationships/ctrlProp" Target="../ctrlProps/ctrlProp129.xml"/><Relationship Id="rId174" Type="http://schemas.openxmlformats.org/officeDocument/2006/relationships/ctrlProp" Target="../ctrlProps/ctrlProp171.xml"/><Relationship Id="rId381" Type="http://schemas.openxmlformats.org/officeDocument/2006/relationships/ctrlProp" Target="../ctrlProps/ctrlProp378.xml"/><Relationship Id="rId241" Type="http://schemas.openxmlformats.org/officeDocument/2006/relationships/ctrlProp" Target="../ctrlProps/ctrlProp238.xml"/><Relationship Id="rId36" Type="http://schemas.openxmlformats.org/officeDocument/2006/relationships/ctrlProp" Target="../ctrlProps/ctrlProp33.xml"/><Relationship Id="rId283" Type="http://schemas.openxmlformats.org/officeDocument/2006/relationships/ctrlProp" Target="../ctrlProps/ctrlProp280.xml"/><Relationship Id="rId339" Type="http://schemas.openxmlformats.org/officeDocument/2006/relationships/ctrlProp" Target="../ctrlProps/ctrlProp336.xml"/><Relationship Id="rId78" Type="http://schemas.openxmlformats.org/officeDocument/2006/relationships/ctrlProp" Target="../ctrlProps/ctrlProp75.xml"/><Relationship Id="rId101" Type="http://schemas.openxmlformats.org/officeDocument/2006/relationships/ctrlProp" Target="../ctrlProps/ctrlProp98.xml"/><Relationship Id="rId143" Type="http://schemas.openxmlformats.org/officeDocument/2006/relationships/ctrlProp" Target="../ctrlProps/ctrlProp140.xml"/><Relationship Id="rId185" Type="http://schemas.openxmlformats.org/officeDocument/2006/relationships/ctrlProp" Target="../ctrlProps/ctrlProp182.xml"/><Relationship Id="rId350" Type="http://schemas.openxmlformats.org/officeDocument/2006/relationships/ctrlProp" Target="../ctrlProps/ctrlProp347.xml"/><Relationship Id="rId406" Type="http://schemas.openxmlformats.org/officeDocument/2006/relationships/ctrlProp" Target="../ctrlProps/ctrlProp403.xml"/><Relationship Id="rId9" Type="http://schemas.openxmlformats.org/officeDocument/2006/relationships/ctrlProp" Target="../ctrlProps/ctrlProp6.xml"/><Relationship Id="rId210" Type="http://schemas.openxmlformats.org/officeDocument/2006/relationships/ctrlProp" Target="../ctrlProps/ctrlProp207.xml"/><Relationship Id="rId392" Type="http://schemas.openxmlformats.org/officeDocument/2006/relationships/ctrlProp" Target="../ctrlProps/ctrlProp389.xml"/><Relationship Id="rId252" Type="http://schemas.openxmlformats.org/officeDocument/2006/relationships/ctrlProp" Target="../ctrlProps/ctrlProp249.xml"/><Relationship Id="rId294" Type="http://schemas.openxmlformats.org/officeDocument/2006/relationships/ctrlProp" Target="../ctrlProps/ctrlProp291.xml"/><Relationship Id="rId308" Type="http://schemas.openxmlformats.org/officeDocument/2006/relationships/ctrlProp" Target="../ctrlProps/ctrlProp305.xml"/><Relationship Id="rId47" Type="http://schemas.openxmlformats.org/officeDocument/2006/relationships/ctrlProp" Target="../ctrlProps/ctrlProp44.xml"/><Relationship Id="rId89" Type="http://schemas.openxmlformats.org/officeDocument/2006/relationships/ctrlProp" Target="../ctrlProps/ctrlProp86.xml"/><Relationship Id="rId112" Type="http://schemas.openxmlformats.org/officeDocument/2006/relationships/ctrlProp" Target="../ctrlProps/ctrlProp109.xml"/><Relationship Id="rId154" Type="http://schemas.openxmlformats.org/officeDocument/2006/relationships/ctrlProp" Target="../ctrlProps/ctrlProp151.xml"/><Relationship Id="rId361" Type="http://schemas.openxmlformats.org/officeDocument/2006/relationships/ctrlProp" Target="../ctrlProps/ctrlProp358.xml"/><Relationship Id="rId196" Type="http://schemas.openxmlformats.org/officeDocument/2006/relationships/ctrlProp" Target="../ctrlProps/ctrlProp193.xml"/><Relationship Id="rId16" Type="http://schemas.openxmlformats.org/officeDocument/2006/relationships/ctrlProp" Target="../ctrlProps/ctrlProp13.xml"/><Relationship Id="rId221" Type="http://schemas.openxmlformats.org/officeDocument/2006/relationships/ctrlProp" Target="../ctrlProps/ctrlProp218.xml"/><Relationship Id="rId263" Type="http://schemas.openxmlformats.org/officeDocument/2006/relationships/ctrlProp" Target="../ctrlProps/ctrlProp260.xml"/><Relationship Id="rId319" Type="http://schemas.openxmlformats.org/officeDocument/2006/relationships/ctrlProp" Target="../ctrlProps/ctrlProp316.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165" Type="http://schemas.openxmlformats.org/officeDocument/2006/relationships/ctrlProp" Target="../ctrlProps/ctrlProp162.xml"/><Relationship Id="rId372" Type="http://schemas.openxmlformats.org/officeDocument/2006/relationships/ctrlProp" Target="../ctrlProps/ctrlProp369.xml"/><Relationship Id="rId211" Type="http://schemas.openxmlformats.org/officeDocument/2006/relationships/ctrlProp" Target="../ctrlProps/ctrlProp208.xml"/><Relationship Id="rId232" Type="http://schemas.openxmlformats.org/officeDocument/2006/relationships/ctrlProp" Target="../ctrlProps/ctrlProp229.xml"/><Relationship Id="rId253" Type="http://schemas.openxmlformats.org/officeDocument/2006/relationships/ctrlProp" Target="../ctrlProps/ctrlProp250.xml"/><Relationship Id="rId274" Type="http://schemas.openxmlformats.org/officeDocument/2006/relationships/ctrlProp" Target="../ctrlProps/ctrlProp271.xml"/><Relationship Id="rId295" Type="http://schemas.openxmlformats.org/officeDocument/2006/relationships/ctrlProp" Target="../ctrlProps/ctrlProp292.xml"/><Relationship Id="rId309" Type="http://schemas.openxmlformats.org/officeDocument/2006/relationships/ctrlProp" Target="../ctrlProps/ctrlProp306.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320" Type="http://schemas.openxmlformats.org/officeDocument/2006/relationships/ctrlProp" Target="../ctrlProps/ctrlProp317.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341" Type="http://schemas.openxmlformats.org/officeDocument/2006/relationships/ctrlProp" Target="../ctrlProps/ctrlProp338.xml"/><Relationship Id="rId362" Type="http://schemas.openxmlformats.org/officeDocument/2006/relationships/ctrlProp" Target="../ctrlProps/ctrlProp359.xml"/><Relationship Id="rId383" Type="http://schemas.openxmlformats.org/officeDocument/2006/relationships/ctrlProp" Target="../ctrlProps/ctrlProp380.xml"/><Relationship Id="rId201" Type="http://schemas.openxmlformats.org/officeDocument/2006/relationships/ctrlProp" Target="../ctrlProps/ctrlProp198.xml"/><Relationship Id="rId222" Type="http://schemas.openxmlformats.org/officeDocument/2006/relationships/ctrlProp" Target="../ctrlProps/ctrlProp219.xml"/><Relationship Id="rId243" Type="http://schemas.openxmlformats.org/officeDocument/2006/relationships/ctrlProp" Target="../ctrlProps/ctrlProp240.xml"/><Relationship Id="rId264" Type="http://schemas.openxmlformats.org/officeDocument/2006/relationships/ctrlProp" Target="../ctrlProps/ctrlProp261.xml"/><Relationship Id="rId285" Type="http://schemas.openxmlformats.org/officeDocument/2006/relationships/ctrlProp" Target="../ctrlProps/ctrlProp28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310" Type="http://schemas.openxmlformats.org/officeDocument/2006/relationships/ctrlProp" Target="../ctrlProps/ctrlProp307.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331" Type="http://schemas.openxmlformats.org/officeDocument/2006/relationships/ctrlProp" Target="../ctrlProps/ctrlProp328.xml"/><Relationship Id="rId352" Type="http://schemas.openxmlformats.org/officeDocument/2006/relationships/ctrlProp" Target="../ctrlProps/ctrlProp349.xml"/><Relationship Id="rId373" Type="http://schemas.openxmlformats.org/officeDocument/2006/relationships/ctrlProp" Target="../ctrlProps/ctrlProp370.xml"/><Relationship Id="rId394" Type="http://schemas.openxmlformats.org/officeDocument/2006/relationships/ctrlProp" Target="../ctrlProps/ctrlProp391.xml"/><Relationship Id="rId408" Type="http://schemas.openxmlformats.org/officeDocument/2006/relationships/ctrlProp" Target="../ctrlProps/ctrlProp405.xml"/><Relationship Id="rId1" Type="http://schemas.openxmlformats.org/officeDocument/2006/relationships/printerSettings" Target="../printerSettings/printerSettings4.bin"/><Relationship Id="rId212" Type="http://schemas.openxmlformats.org/officeDocument/2006/relationships/ctrlProp" Target="../ctrlProps/ctrlProp209.xml"/><Relationship Id="rId233" Type="http://schemas.openxmlformats.org/officeDocument/2006/relationships/ctrlProp" Target="../ctrlProps/ctrlProp230.xml"/><Relationship Id="rId254" Type="http://schemas.openxmlformats.org/officeDocument/2006/relationships/ctrlProp" Target="../ctrlProps/ctrlProp251.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275" Type="http://schemas.openxmlformats.org/officeDocument/2006/relationships/ctrlProp" Target="../ctrlProps/ctrlProp272.xml"/><Relationship Id="rId296" Type="http://schemas.openxmlformats.org/officeDocument/2006/relationships/ctrlProp" Target="../ctrlProps/ctrlProp293.xml"/><Relationship Id="rId300" Type="http://schemas.openxmlformats.org/officeDocument/2006/relationships/ctrlProp" Target="../ctrlProps/ctrlProp297.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321" Type="http://schemas.openxmlformats.org/officeDocument/2006/relationships/ctrlProp" Target="../ctrlProps/ctrlProp318.xml"/><Relationship Id="rId342" Type="http://schemas.openxmlformats.org/officeDocument/2006/relationships/ctrlProp" Target="../ctrlProps/ctrlProp339.xml"/><Relationship Id="rId363" Type="http://schemas.openxmlformats.org/officeDocument/2006/relationships/ctrlProp" Target="../ctrlProps/ctrlProp360.xml"/><Relationship Id="rId384" Type="http://schemas.openxmlformats.org/officeDocument/2006/relationships/ctrlProp" Target="../ctrlProps/ctrlProp381.xml"/><Relationship Id="rId202" Type="http://schemas.openxmlformats.org/officeDocument/2006/relationships/ctrlProp" Target="../ctrlProps/ctrlProp199.xml"/><Relationship Id="rId223" Type="http://schemas.openxmlformats.org/officeDocument/2006/relationships/ctrlProp" Target="../ctrlProps/ctrlProp220.xml"/><Relationship Id="rId244" Type="http://schemas.openxmlformats.org/officeDocument/2006/relationships/ctrlProp" Target="../ctrlProps/ctrlProp241.xml"/><Relationship Id="rId18" Type="http://schemas.openxmlformats.org/officeDocument/2006/relationships/ctrlProp" Target="../ctrlProps/ctrlProp15.xml"/><Relationship Id="rId39" Type="http://schemas.openxmlformats.org/officeDocument/2006/relationships/ctrlProp" Target="../ctrlProps/ctrlProp36.xml"/><Relationship Id="rId265" Type="http://schemas.openxmlformats.org/officeDocument/2006/relationships/ctrlProp" Target="../ctrlProps/ctrlProp262.xml"/><Relationship Id="rId286" Type="http://schemas.openxmlformats.org/officeDocument/2006/relationships/ctrlProp" Target="../ctrlProps/ctrlProp283.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311" Type="http://schemas.openxmlformats.org/officeDocument/2006/relationships/ctrlProp" Target="../ctrlProps/ctrlProp308.xml"/><Relationship Id="rId332" Type="http://schemas.openxmlformats.org/officeDocument/2006/relationships/ctrlProp" Target="../ctrlProps/ctrlProp329.xml"/><Relationship Id="rId353" Type="http://schemas.openxmlformats.org/officeDocument/2006/relationships/ctrlProp" Target="../ctrlProps/ctrlProp350.xml"/><Relationship Id="rId374" Type="http://schemas.openxmlformats.org/officeDocument/2006/relationships/ctrlProp" Target="../ctrlProps/ctrlProp371.xml"/><Relationship Id="rId395" Type="http://schemas.openxmlformats.org/officeDocument/2006/relationships/ctrlProp" Target="../ctrlProps/ctrlProp392.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34" Type="http://schemas.openxmlformats.org/officeDocument/2006/relationships/ctrlProp" Target="../ctrlProps/ctrlProp231.xml"/><Relationship Id="rId2" Type="http://schemas.openxmlformats.org/officeDocument/2006/relationships/drawing" Target="../drawings/drawing2.xml"/><Relationship Id="rId29" Type="http://schemas.openxmlformats.org/officeDocument/2006/relationships/ctrlProp" Target="../ctrlProps/ctrlProp26.xml"/><Relationship Id="rId255" Type="http://schemas.openxmlformats.org/officeDocument/2006/relationships/ctrlProp" Target="../ctrlProps/ctrlProp252.xml"/><Relationship Id="rId276" Type="http://schemas.openxmlformats.org/officeDocument/2006/relationships/ctrlProp" Target="../ctrlProps/ctrlProp273.xml"/><Relationship Id="rId297" Type="http://schemas.openxmlformats.org/officeDocument/2006/relationships/ctrlProp" Target="../ctrlProps/ctrlProp294.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301" Type="http://schemas.openxmlformats.org/officeDocument/2006/relationships/ctrlProp" Target="../ctrlProps/ctrlProp298.xml"/><Relationship Id="rId322" Type="http://schemas.openxmlformats.org/officeDocument/2006/relationships/ctrlProp" Target="../ctrlProps/ctrlProp319.xml"/><Relationship Id="rId343" Type="http://schemas.openxmlformats.org/officeDocument/2006/relationships/ctrlProp" Target="../ctrlProps/ctrlProp340.xml"/><Relationship Id="rId364" Type="http://schemas.openxmlformats.org/officeDocument/2006/relationships/ctrlProp" Target="../ctrlProps/ctrlProp361.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385" Type="http://schemas.openxmlformats.org/officeDocument/2006/relationships/ctrlProp" Target="../ctrlProps/ctrlProp382.xml"/><Relationship Id="rId19" Type="http://schemas.openxmlformats.org/officeDocument/2006/relationships/ctrlProp" Target="../ctrlProps/ctrlProp16.xml"/><Relationship Id="rId224" Type="http://schemas.openxmlformats.org/officeDocument/2006/relationships/ctrlProp" Target="../ctrlProps/ctrlProp221.xml"/><Relationship Id="rId245" Type="http://schemas.openxmlformats.org/officeDocument/2006/relationships/ctrlProp" Target="../ctrlProps/ctrlProp242.xml"/><Relationship Id="rId266" Type="http://schemas.openxmlformats.org/officeDocument/2006/relationships/ctrlProp" Target="../ctrlProps/ctrlProp263.xml"/><Relationship Id="rId287" Type="http://schemas.openxmlformats.org/officeDocument/2006/relationships/ctrlProp" Target="../ctrlProps/ctrlProp284.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312" Type="http://schemas.openxmlformats.org/officeDocument/2006/relationships/ctrlProp" Target="../ctrlProps/ctrlProp309.xml"/><Relationship Id="rId333" Type="http://schemas.openxmlformats.org/officeDocument/2006/relationships/ctrlProp" Target="../ctrlProps/ctrlProp330.xml"/><Relationship Id="rId354" Type="http://schemas.openxmlformats.org/officeDocument/2006/relationships/ctrlProp" Target="../ctrlProps/ctrlProp351.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75" Type="http://schemas.openxmlformats.org/officeDocument/2006/relationships/ctrlProp" Target="../ctrlProps/ctrlProp372.xml"/><Relationship Id="rId396" Type="http://schemas.openxmlformats.org/officeDocument/2006/relationships/ctrlProp" Target="../ctrlProps/ctrlProp393.xml"/><Relationship Id="rId3" Type="http://schemas.openxmlformats.org/officeDocument/2006/relationships/vmlDrawing" Target="../drawings/vmlDrawing1.vml"/><Relationship Id="rId214" Type="http://schemas.openxmlformats.org/officeDocument/2006/relationships/ctrlProp" Target="../ctrlProps/ctrlProp211.xml"/><Relationship Id="rId235" Type="http://schemas.openxmlformats.org/officeDocument/2006/relationships/ctrlProp" Target="../ctrlProps/ctrlProp232.xml"/><Relationship Id="rId256" Type="http://schemas.openxmlformats.org/officeDocument/2006/relationships/ctrlProp" Target="../ctrlProps/ctrlProp253.xml"/><Relationship Id="rId277" Type="http://schemas.openxmlformats.org/officeDocument/2006/relationships/ctrlProp" Target="../ctrlProps/ctrlProp274.xml"/><Relationship Id="rId298" Type="http://schemas.openxmlformats.org/officeDocument/2006/relationships/ctrlProp" Target="../ctrlProps/ctrlProp295.xml"/><Relationship Id="rId400" Type="http://schemas.openxmlformats.org/officeDocument/2006/relationships/ctrlProp" Target="../ctrlProps/ctrlProp397.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302" Type="http://schemas.openxmlformats.org/officeDocument/2006/relationships/ctrlProp" Target="../ctrlProps/ctrlProp299.xml"/><Relationship Id="rId323" Type="http://schemas.openxmlformats.org/officeDocument/2006/relationships/ctrlProp" Target="../ctrlProps/ctrlProp320.xml"/><Relationship Id="rId344" Type="http://schemas.openxmlformats.org/officeDocument/2006/relationships/ctrlProp" Target="../ctrlProps/ctrlProp341.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179" Type="http://schemas.openxmlformats.org/officeDocument/2006/relationships/ctrlProp" Target="../ctrlProps/ctrlProp176.xml"/><Relationship Id="rId365" Type="http://schemas.openxmlformats.org/officeDocument/2006/relationships/ctrlProp" Target="../ctrlProps/ctrlProp362.xml"/><Relationship Id="rId386" Type="http://schemas.openxmlformats.org/officeDocument/2006/relationships/ctrlProp" Target="../ctrlProps/ctrlProp383.xml"/><Relationship Id="rId190" Type="http://schemas.openxmlformats.org/officeDocument/2006/relationships/ctrlProp" Target="../ctrlProps/ctrlProp187.xml"/><Relationship Id="rId204" Type="http://schemas.openxmlformats.org/officeDocument/2006/relationships/ctrlProp" Target="../ctrlProps/ctrlProp201.xml"/><Relationship Id="rId225" Type="http://schemas.openxmlformats.org/officeDocument/2006/relationships/ctrlProp" Target="../ctrlProps/ctrlProp222.xml"/><Relationship Id="rId246" Type="http://schemas.openxmlformats.org/officeDocument/2006/relationships/ctrlProp" Target="../ctrlProps/ctrlProp243.xml"/><Relationship Id="rId267" Type="http://schemas.openxmlformats.org/officeDocument/2006/relationships/ctrlProp" Target="../ctrlProps/ctrlProp264.xml"/><Relationship Id="rId288" Type="http://schemas.openxmlformats.org/officeDocument/2006/relationships/ctrlProp" Target="../ctrlProps/ctrlProp285.xml"/><Relationship Id="rId106" Type="http://schemas.openxmlformats.org/officeDocument/2006/relationships/ctrlProp" Target="../ctrlProps/ctrlProp103.xml"/><Relationship Id="rId127" Type="http://schemas.openxmlformats.org/officeDocument/2006/relationships/ctrlProp" Target="../ctrlProps/ctrlProp124.xml"/><Relationship Id="rId313" Type="http://schemas.openxmlformats.org/officeDocument/2006/relationships/ctrlProp" Target="../ctrlProps/ctrlProp310.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94" Type="http://schemas.openxmlformats.org/officeDocument/2006/relationships/ctrlProp" Target="../ctrlProps/ctrlProp91.xml"/><Relationship Id="rId148" Type="http://schemas.openxmlformats.org/officeDocument/2006/relationships/ctrlProp" Target="../ctrlProps/ctrlProp145.xml"/><Relationship Id="rId169" Type="http://schemas.openxmlformats.org/officeDocument/2006/relationships/ctrlProp" Target="../ctrlProps/ctrlProp166.xml"/><Relationship Id="rId334" Type="http://schemas.openxmlformats.org/officeDocument/2006/relationships/ctrlProp" Target="../ctrlProps/ctrlProp331.xml"/><Relationship Id="rId355" Type="http://schemas.openxmlformats.org/officeDocument/2006/relationships/ctrlProp" Target="../ctrlProps/ctrlProp352.xml"/><Relationship Id="rId376" Type="http://schemas.openxmlformats.org/officeDocument/2006/relationships/ctrlProp" Target="../ctrlProps/ctrlProp373.xml"/><Relationship Id="rId397" Type="http://schemas.openxmlformats.org/officeDocument/2006/relationships/ctrlProp" Target="../ctrlProps/ctrlProp394.xml"/><Relationship Id="rId4" Type="http://schemas.openxmlformats.org/officeDocument/2006/relationships/ctrlProp" Target="../ctrlProps/ctrlProp1.xml"/><Relationship Id="rId180" Type="http://schemas.openxmlformats.org/officeDocument/2006/relationships/ctrlProp" Target="../ctrlProps/ctrlProp177.xml"/><Relationship Id="rId215" Type="http://schemas.openxmlformats.org/officeDocument/2006/relationships/ctrlProp" Target="../ctrlProps/ctrlProp212.xml"/><Relationship Id="rId236" Type="http://schemas.openxmlformats.org/officeDocument/2006/relationships/ctrlProp" Target="../ctrlProps/ctrlProp233.xml"/><Relationship Id="rId257" Type="http://schemas.openxmlformats.org/officeDocument/2006/relationships/ctrlProp" Target="../ctrlProps/ctrlProp254.xml"/><Relationship Id="rId278" Type="http://schemas.openxmlformats.org/officeDocument/2006/relationships/ctrlProp" Target="../ctrlProps/ctrlProp275.xml"/><Relationship Id="rId401" Type="http://schemas.openxmlformats.org/officeDocument/2006/relationships/ctrlProp" Target="../ctrlProps/ctrlProp398.xml"/><Relationship Id="rId303" Type="http://schemas.openxmlformats.org/officeDocument/2006/relationships/ctrlProp" Target="../ctrlProps/ctrlProp300.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ctrlProp" Target="../ctrlProps/ctrlProp384.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107" Type="http://schemas.openxmlformats.org/officeDocument/2006/relationships/ctrlProp" Target="../ctrlProps/ctrlProp104.xml"/><Relationship Id="rId289" Type="http://schemas.openxmlformats.org/officeDocument/2006/relationships/ctrlProp" Target="../ctrlProps/ctrlProp286.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ctrlProp" Target="../ctrlProps/ctrlProp395.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258" Type="http://schemas.openxmlformats.org/officeDocument/2006/relationships/ctrlProp" Target="../ctrlProps/ctrlProp255.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ctrlProp" Target="../ctrlProps/ctrlProp400.xml"/><Relationship Id="rId6" Type="http://schemas.openxmlformats.org/officeDocument/2006/relationships/ctrlProp" Target="../ctrlProps/ctrlProp3.xml"/><Relationship Id="rId238" Type="http://schemas.openxmlformats.org/officeDocument/2006/relationships/ctrlProp" Target="../ctrlProps/ctrlProp235.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162" Type="http://schemas.openxmlformats.org/officeDocument/2006/relationships/ctrlProp" Target="../ctrlProps/ctrlProp159.xml"/><Relationship Id="rId218" Type="http://schemas.openxmlformats.org/officeDocument/2006/relationships/ctrlProp" Target="../ctrlProps/ctrlProp215.xml"/><Relationship Id="rId271" Type="http://schemas.openxmlformats.org/officeDocument/2006/relationships/ctrlProp" Target="../ctrlProps/ctrlProp268.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ctrlProp" Target="../ctrlProps/ctrlProp377.xml"/><Relationship Id="rId240" Type="http://schemas.openxmlformats.org/officeDocument/2006/relationships/ctrlProp" Target="../ctrlProps/ctrlProp237.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251" Type="http://schemas.openxmlformats.org/officeDocument/2006/relationships/ctrlProp" Target="../ctrlProps/ctrlProp248.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220" Type="http://schemas.openxmlformats.org/officeDocument/2006/relationships/ctrlProp" Target="../ctrlProps/ctrlProp217.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200" Type="http://schemas.openxmlformats.org/officeDocument/2006/relationships/ctrlProp" Target="../ctrlProps/ctrlProp197.xml"/><Relationship Id="rId382" Type="http://schemas.openxmlformats.org/officeDocument/2006/relationships/ctrlProp" Target="../ctrlProps/ctrlProp379.xml"/><Relationship Id="rId242" Type="http://schemas.openxmlformats.org/officeDocument/2006/relationships/ctrlProp" Target="../ctrlProps/ctrlProp239.xml"/><Relationship Id="rId284" Type="http://schemas.openxmlformats.org/officeDocument/2006/relationships/ctrlProp" Target="../ctrlProps/ctrlProp281.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410.xml"/><Relationship Id="rId3" Type="http://schemas.openxmlformats.org/officeDocument/2006/relationships/vmlDrawing" Target="../drawings/vmlDrawing2.vml"/><Relationship Id="rId7" Type="http://schemas.openxmlformats.org/officeDocument/2006/relationships/ctrlProp" Target="../ctrlProps/ctrlProp409.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408.xml"/><Relationship Id="rId5" Type="http://schemas.openxmlformats.org/officeDocument/2006/relationships/ctrlProp" Target="../ctrlProps/ctrlProp407.xml"/><Relationship Id="rId4" Type="http://schemas.openxmlformats.org/officeDocument/2006/relationships/ctrlProp" Target="../ctrlProps/ctrlProp406.xml"/><Relationship Id="rId9" Type="http://schemas.openxmlformats.org/officeDocument/2006/relationships/ctrlProp" Target="../ctrlProps/ctrlProp41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gkupunda@gmail.com" TargetMode="External"/><Relationship Id="rId1" Type="http://schemas.openxmlformats.org/officeDocument/2006/relationships/hyperlink" Target="mailto:kathy.derore@wfp.org" TargetMode="External"/><Relationship Id="rId4"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8.bin"/><Relationship Id="rId5" Type="http://schemas.openxmlformats.org/officeDocument/2006/relationships/ctrlProp" Target="../ctrlProps/ctrlProp413.xml"/><Relationship Id="rId4" Type="http://schemas.openxmlformats.org/officeDocument/2006/relationships/ctrlProp" Target="../ctrlProps/ctrlProp412.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 Id="rId5" Type="http://schemas.openxmlformats.org/officeDocument/2006/relationships/comments" Target="../comments1.xml"/><Relationship Id="rId4" Type="http://schemas.openxmlformats.org/officeDocument/2006/relationships/vmlDrawing" Target="../drawings/vmlDrawing4.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1"/>
  <sheetViews>
    <sheetView zoomScaleNormal="100" workbookViewId="0">
      <selection activeCell="D7" sqref="D7"/>
    </sheetView>
  </sheetViews>
  <sheetFormatPr defaultColWidth="102.42578125" defaultRowHeight="15" x14ac:dyDescent="0.25"/>
  <cols>
    <col min="1" max="1" width="2.42578125" style="31" customWidth="1"/>
    <col min="2" max="2" width="9.85546875" style="30" customWidth="1"/>
    <col min="3" max="3" width="15.42578125" style="30" customWidth="1"/>
    <col min="4" max="4" width="87.42578125" style="31" customWidth="1"/>
    <col min="5" max="5" width="4.5703125" style="31" customWidth="1"/>
    <col min="6" max="6" width="9.42578125" style="31" customWidth="1"/>
    <col min="7" max="7" width="12.42578125" style="31" customWidth="1"/>
    <col min="8" max="8" width="15.42578125" style="31" hidden="1" customWidth="1"/>
    <col min="9" max="13" width="0" style="31" hidden="1" customWidth="1"/>
    <col min="14" max="15" width="9.42578125" style="31" hidden="1" customWidth="1"/>
    <col min="16" max="16" width="0" style="31" hidden="1" customWidth="1"/>
    <col min="17" max="251" width="9.42578125" style="31" customWidth="1"/>
    <col min="252" max="252" width="2.5703125" style="31" customWidth="1"/>
    <col min="253" max="254" width="9.42578125" style="31" customWidth="1"/>
    <col min="255" max="255" width="17.42578125" style="31" customWidth="1"/>
    <col min="256" max="16384" width="102.42578125" style="31"/>
  </cols>
  <sheetData>
    <row r="1" spans="2:16" ht="15.75" thickBot="1" x14ac:dyDescent="0.3"/>
    <row r="2" spans="2:16" ht="15.75" thickBot="1" x14ac:dyDescent="0.3">
      <c r="B2" s="32"/>
      <c r="C2" s="33"/>
      <c r="D2" s="34"/>
      <c r="E2" s="35"/>
    </row>
    <row r="3" spans="2:16" ht="19.5" thickBot="1" x14ac:dyDescent="0.3">
      <c r="B3" s="36"/>
      <c r="C3" s="37"/>
      <c r="D3" s="38" t="s">
        <v>0</v>
      </c>
      <c r="E3" s="39"/>
    </row>
    <row r="4" spans="2:16" ht="15.75" thickBot="1" x14ac:dyDescent="0.3">
      <c r="B4" s="36"/>
      <c r="C4" s="37"/>
      <c r="D4" s="40" t="s">
        <v>1</v>
      </c>
      <c r="E4" s="39"/>
    </row>
    <row r="5" spans="2:16" ht="15.75" thickBot="1" x14ac:dyDescent="0.3">
      <c r="B5" s="36"/>
      <c r="C5" s="41" t="s">
        <v>2</v>
      </c>
      <c r="D5" s="312" t="s">
        <v>3</v>
      </c>
      <c r="E5" s="39"/>
      <c r="F5" s="311"/>
    </row>
    <row r="6" spans="2:16" s="45" customFormat="1" ht="15.75" thickBot="1" x14ac:dyDescent="0.3">
      <c r="B6" s="42"/>
      <c r="C6" s="13"/>
      <c r="D6" s="43"/>
      <c r="E6" s="44"/>
      <c r="G6" s="31"/>
      <c r="H6" s="31"/>
      <c r="I6" s="31"/>
      <c r="J6" s="31"/>
      <c r="K6" s="31"/>
      <c r="L6" s="31"/>
      <c r="M6" s="31"/>
      <c r="N6" s="31"/>
      <c r="O6" s="31"/>
      <c r="P6" s="31"/>
    </row>
    <row r="7" spans="2:16" s="45" customFormat="1" ht="30.75" customHeight="1" thickBot="1" x14ac:dyDescent="0.3">
      <c r="B7" s="42"/>
      <c r="C7" s="6" t="s">
        <v>4</v>
      </c>
      <c r="D7" s="46" t="s">
        <v>5</v>
      </c>
      <c r="E7" s="44"/>
      <c r="G7" s="31"/>
      <c r="H7" s="31"/>
      <c r="I7" s="31"/>
      <c r="J7" s="31"/>
      <c r="K7" s="31"/>
      <c r="L7" s="31"/>
      <c r="M7" s="31"/>
      <c r="N7" s="31"/>
      <c r="O7" s="31"/>
      <c r="P7" s="31"/>
    </row>
    <row r="8" spans="2:16" s="45" customFormat="1" hidden="1" x14ac:dyDescent="0.25">
      <c r="B8" s="36"/>
      <c r="C8" s="37"/>
      <c r="D8" s="40"/>
      <c r="E8" s="44"/>
      <c r="G8" s="31"/>
      <c r="H8" s="31"/>
      <c r="I8" s="31"/>
      <c r="J8" s="31"/>
      <c r="K8" s="31"/>
      <c r="L8" s="31"/>
      <c r="M8" s="31"/>
      <c r="N8" s="31"/>
      <c r="O8" s="31"/>
      <c r="P8" s="31"/>
    </row>
    <row r="9" spans="2:16" s="45" customFormat="1" hidden="1" x14ac:dyDescent="0.25">
      <c r="B9" s="36"/>
      <c r="C9" s="37"/>
      <c r="D9" s="40"/>
      <c r="E9" s="44"/>
      <c r="G9" s="31"/>
      <c r="H9" s="31"/>
      <c r="I9" s="31"/>
      <c r="J9" s="31"/>
      <c r="K9" s="31"/>
      <c r="L9" s="31"/>
      <c r="M9" s="31"/>
      <c r="N9" s="31"/>
      <c r="O9" s="31"/>
      <c r="P9" s="31"/>
    </row>
    <row r="10" spans="2:16" s="45" customFormat="1" hidden="1" x14ac:dyDescent="0.25">
      <c r="B10" s="36"/>
      <c r="C10" s="37"/>
      <c r="D10" s="40"/>
      <c r="E10" s="44"/>
      <c r="G10" s="31"/>
      <c r="H10" s="31"/>
      <c r="I10" s="31"/>
      <c r="J10" s="31"/>
      <c r="K10" s="31"/>
      <c r="L10" s="31"/>
      <c r="M10" s="31"/>
      <c r="N10" s="31"/>
      <c r="O10" s="31"/>
      <c r="P10" s="31"/>
    </row>
    <row r="11" spans="2:16" s="45" customFormat="1" hidden="1" x14ac:dyDescent="0.25">
      <c r="B11" s="36"/>
      <c r="C11" s="37"/>
      <c r="D11" s="40"/>
      <c r="E11" s="44"/>
      <c r="G11" s="31"/>
      <c r="H11" s="31"/>
      <c r="I11" s="31"/>
      <c r="J11" s="31"/>
      <c r="K11" s="31"/>
      <c r="L11" s="31"/>
      <c r="M11" s="31"/>
      <c r="N11" s="31"/>
      <c r="O11" s="31"/>
      <c r="P11" s="31"/>
    </row>
    <row r="12" spans="2:16" s="45" customFormat="1" ht="15.75" thickBot="1" x14ac:dyDescent="0.3">
      <c r="B12" s="42"/>
      <c r="C12" s="13"/>
      <c r="D12" s="43"/>
      <c r="E12" s="44"/>
      <c r="G12" s="31"/>
      <c r="H12" s="31"/>
      <c r="I12" s="31"/>
      <c r="J12" s="31"/>
      <c r="K12" s="31"/>
      <c r="L12" s="31"/>
      <c r="M12" s="31"/>
      <c r="N12" s="31"/>
      <c r="O12" s="31"/>
      <c r="P12" s="31"/>
    </row>
    <row r="13" spans="2:16" s="45" customFormat="1" ht="146.1" customHeight="1" thickBot="1" x14ac:dyDescent="0.3">
      <c r="B13" s="42"/>
      <c r="C13" s="6" t="s">
        <v>6</v>
      </c>
      <c r="D13" s="46" t="s">
        <v>7</v>
      </c>
      <c r="E13" s="44"/>
      <c r="G13" s="31"/>
      <c r="H13" s="31"/>
      <c r="I13" s="31"/>
      <c r="J13" s="31"/>
      <c r="K13" s="31"/>
      <c r="L13" s="31"/>
      <c r="M13" s="31"/>
      <c r="N13" s="31"/>
      <c r="O13" s="31"/>
      <c r="P13" s="31"/>
    </row>
    <row r="14" spans="2:16" s="45" customFormat="1" ht="15.75" thickBot="1" x14ac:dyDescent="0.3">
      <c r="B14" s="42"/>
      <c r="C14" s="13"/>
      <c r="D14" s="43"/>
      <c r="E14" s="44"/>
      <c r="G14" s="31"/>
      <c r="H14" s="31" t="s">
        <v>8</v>
      </c>
      <c r="I14" s="31" t="s">
        <v>9</v>
      </c>
      <c r="J14" s="31"/>
      <c r="K14" s="31" t="s">
        <v>10</v>
      </c>
      <c r="L14" s="31" t="s">
        <v>11</v>
      </c>
      <c r="M14" s="31" t="s">
        <v>12</v>
      </c>
      <c r="N14" s="31" t="s">
        <v>13</v>
      </c>
      <c r="O14" s="31" t="s">
        <v>14</v>
      </c>
      <c r="P14" s="31" t="s">
        <v>15</v>
      </c>
    </row>
    <row r="15" spans="2:16" s="45" customFormat="1" x14ac:dyDescent="0.25">
      <c r="B15" s="42"/>
      <c r="C15" s="6" t="s">
        <v>16</v>
      </c>
      <c r="D15" s="47"/>
      <c r="E15" s="44"/>
      <c r="G15" s="31"/>
      <c r="H15" s="48" t="s">
        <v>17</v>
      </c>
      <c r="I15" s="31" t="s">
        <v>18</v>
      </c>
      <c r="J15" s="31" t="s">
        <v>19</v>
      </c>
      <c r="K15" s="31" t="s">
        <v>20</v>
      </c>
      <c r="L15" s="31">
        <v>1</v>
      </c>
      <c r="M15" s="31">
        <v>1</v>
      </c>
      <c r="N15" s="31" t="s">
        <v>21</v>
      </c>
      <c r="O15" s="31" t="s">
        <v>22</v>
      </c>
      <c r="P15" s="31" t="s">
        <v>23</v>
      </c>
    </row>
    <row r="16" spans="2:16" s="45" customFormat="1" ht="29.25" customHeight="1" x14ac:dyDescent="0.25">
      <c r="B16" s="635" t="s">
        <v>24</v>
      </c>
      <c r="C16" s="636"/>
      <c r="D16" s="49" t="s">
        <v>25</v>
      </c>
      <c r="E16" s="44"/>
      <c r="G16" s="31"/>
      <c r="H16" s="48" t="s">
        <v>26</v>
      </c>
      <c r="I16" s="31" t="s">
        <v>27</v>
      </c>
      <c r="J16" s="31" t="s">
        <v>28</v>
      </c>
      <c r="K16" s="31" t="s">
        <v>29</v>
      </c>
      <c r="L16" s="31">
        <v>2</v>
      </c>
      <c r="M16" s="31">
        <v>2</v>
      </c>
      <c r="N16" s="31" t="s">
        <v>30</v>
      </c>
      <c r="O16" s="31" t="s">
        <v>31</v>
      </c>
      <c r="P16" s="31" t="s">
        <v>32</v>
      </c>
    </row>
    <row r="17" spans="1:16" s="45" customFormat="1" x14ac:dyDescent="0.25">
      <c r="B17" s="42"/>
      <c r="C17" s="6" t="s">
        <v>33</v>
      </c>
      <c r="D17" s="49" t="s">
        <v>34</v>
      </c>
      <c r="E17" s="44"/>
      <c r="G17" s="31"/>
      <c r="H17" s="48" t="s">
        <v>35</v>
      </c>
      <c r="I17" s="31" t="s">
        <v>36</v>
      </c>
      <c r="J17" s="31"/>
      <c r="K17" s="31" t="s">
        <v>37</v>
      </c>
      <c r="L17" s="31">
        <v>3</v>
      </c>
      <c r="M17" s="31">
        <v>3</v>
      </c>
      <c r="N17" s="31" t="s">
        <v>38</v>
      </c>
      <c r="O17" s="31" t="s">
        <v>39</v>
      </c>
      <c r="P17" s="31" t="s">
        <v>40</v>
      </c>
    </row>
    <row r="18" spans="1:16" s="45" customFormat="1" x14ac:dyDescent="0.25">
      <c r="B18" s="50"/>
      <c r="C18" s="6" t="s">
        <v>41</v>
      </c>
      <c r="D18" s="101" t="s">
        <v>42</v>
      </c>
      <c r="E18" s="44"/>
      <c r="G18" s="31"/>
      <c r="H18" s="48" t="s">
        <v>43</v>
      </c>
      <c r="I18" s="31"/>
      <c r="J18" s="31"/>
      <c r="K18" s="31" t="s">
        <v>44</v>
      </c>
      <c r="L18" s="31">
        <v>5</v>
      </c>
      <c r="M18" s="31">
        <v>5</v>
      </c>
      <c r="N18" s="31" t="s">
        <v>45</v>
      </c>
      <c r="O18" s="31" t="s">
        <v>46</v>
      </c>
      <c r="P18" s="31" t="s">
        <v>47</v>
      </c>
    </row>
    <row r="19" spans="1:16" s="45" customFormat="1" ht="44.25" customHeight="1" x14ac:dyDescent="0.25">
      <c r="A19" s="45" t="s">
        <v>48</v>
      </c>
      <c r="B19" s="635" t="s">
        <v>49</v>
      </c>
      <c r="C19" s="638"/>
      <c r="D19" s="102" t="s">
        <v>50</v>
      </c>
      <c r="E19" s="44"/>
      <c r="G19" s="31"/>
      <c r="H19" s="48" t="s">
        <v>51</v>
      </c>
      <c r="I19" s="31"/>
      <c r="J19" s="31"/>
      <c r="K19" s="31" t="s">
        <v>52</v>
      </c>
      <c r="L19" s="31"/>
      <c r="M19" s="31"/>
      <c r="N19" s="31"/>
      <c r="O19" s="31" t="s">
        <v>53</v>
      </c>
      <c r="P19" s="31" t="s">
        <v>54</v>
      </c>
    </row>
    <row r="20" spans="1:16" s="45" customFormat="1" ht="44.25" customHeight="1" x14ac:dyDescent="0.25">
      <c r="B20" s="99"/>
      <c r="C20" s="100"/>
      <c r="D20" s="102" t="s">
        <v>55</v>
      </c>
      <c r="E20" s="44"/>
      <c r="G20" s="31"/>
      <c r="H20" s="48"/>
      <c r="I20" s="31"/>
      <c r="J20" s="31"/>
      <c r="K20" s="31"/>
      <c r="L20" s="31"/>
      <c r="M20" s="31"/>
      <c r="N20" s="31"/>
      <c r="O20" s="31"/>
      <c r="P20" s="31"/>
    </row>
    <row r="21" spans="1:16" s="45" customFormat="1" ht="44.25" customHeight="1" x14ac:dyDescent="0.25">
      <c r="B21" s="99"/>
      <c r="C21" s="100"/>
      <c r="D21" s="103" t="s">
        <v>56</v>
      </c>
      <c r="E21" s="44"/>
      <c r="G21" s="31"/>
      <c r="H21" s="48"/>
      <c r="I21" s="31"/>
      <c r="J21" s="31"/>
      <c r="K21" s="31"/>
      <c r="L21" s="31"/>
      <c r="M21" s="31"/>
      <c r="N21" s="31"/>
      <c r="O21" s="31"/>
      <c r="P21" s="31"/>
    </row>
    <row r="22" spans="1:16" s="45" customFormat="1" x14ac:dyDescent="0.25">
      <c r="B22" s="42"/>
      <c r="C22" s="6"/>
      <c r="D22" s="43"/>
      <c r="E22" s="39"/>
      <c r="F22" s="48"/>
      <c r="G22" s="31"/>
      <c r="H22" s="31"/>
      <c r="J22" s="31"/>
      <c r="K22" s="31"/>
      <c r="L22" s="31"/>
      <c r="M22" s="31" t="s">
        <v>57</v>
      </c>
      <c r="N22" s="31" t="s">
        <v>58</v>
      </c>
    </row>
    <row r="23" spans="1:16" s="45" customFormat="1" x14ac:dyDescent="0.25">
      <c r="B23" s="42"/>
      <c r="C23" s="41" t="s">
        <v>59</v>
      </c>
      <c r="D23" s="43"/>
      <c r="E23" s="39"/>
      <c r="F23" s="48"/>
      <c r="G23" s="31"/>
      <c r="H23" s="31"/>
      <c r="J23" s="31"/>
      <c r="K23" s="31"/>
      <c r="L23" s="31"/>
      <c r="M23" s="31" t="s">
        <v>60</v>
      </c>
      <c r="N23" s="31" t="s">
        <v>61</v>
      </c>
    </row>
    <row r="24" spans="1:16" s="45" customFormat="1" ht="15.75" thickBot="1" x14ac:dyDescent="0.3">
      <c r="B24" s="42"/>
      <c r="C24" s="51" t="s">
        <v>62</v>
      </c>
      <c r="D24" s="43"/>
      <c r="E24" s="44"/>
      <c r="G24" s="31"/>
      <c r="H24" s="48" t="s">
        <v>63</v>
      </c>
      <c r="I24" s="31"/>
      <c r="J24" s="31"/>
      <c r="L24" s="31"/>
      <c r="M24" s="31"/>
      <c r="N24" s="31"/>
      <c r="O24" s="31" t="s">
        <v>64</v>
      </c>
      <c r="P24" s="31" t="s">
        <v>65</v>
      </c>
    </row>
    <row r="25" spans="1:16" s="45" customFormat="1" x14ac:dyDescent="0.25">
      <c r="B25" s="635" t="s">
        <v>66</v>
      </c>
      <c r="C25" s="636"/>
      <c r="D25" s="633">
        <v>43749</v>
      </c>
      <c r="E25" s="44"/>
      <c r="G25" s="31"/>
      <c r="H25" s="48"/>
      <c r="I25" s="31"/>
      <c r="J25" s="31"/>
      <c r="L25" s="31"/>
      <c r="M25" s="31"/>
      <c r="N25" s="31"/>
      <c r="O25" s="31"/>
      <c r="P25" s="31"/>
    </row>
    <row r="26" spans="1:16" s="45" customFormat="1" ht="4.5" customHeight="1" thickBot="1" x14ac:dyDescent="0.3">
      <c r="B26" s="635"/>
      <c r="C26" s="636"/>
      <c r="D26" s="634"/>
      <c r="E26" s="44"/>
      <c r="G26" s="31"/>
      <c r="H26" s="48"/>
      <c r="I26" s="31"/>
      <c r="J26" s="31"/>
      <c r="L26" s="31"/>
      <c r="M26" s="31"/>
      <c r="N26" s="31"/>
      <c r="O26" s="31"/>
      <c r="P26" s="31"/>
    </row>
    <row r="27" spans="1:16" s="45" customFormat="1" ht="27.75" customHeight="1" x14ac:dyDescent="0.25">
      <c r="B27" s="635" t="s">
        <v>67</v>
      </c>
      <c r="C27" s="636"/>
      <c r="D27" s="318">
        <v>43875</v>
      </c>
      <c r="E27" s="44"/>
      <c r="F27" s="311"/>
      <c r="G27" s="48"/>
      <c r="H27" s="31"/>
      <c r="I27" s="31"/>
      <c r="K27" s="31"/>
      <c r="L27" s="31"/>
      <c r="M27" s="31"/>
      <c r="N27" s="31" t="s">
        <v>68</v>
      </c>
      <c r="O27" s="31" t="s">
        <v>69</v>
      </c>
    </row>
    <row r="28" spans="1:16" s="45" customFormat="1" ht="32.25" customHeight="1" x14ac:dyDescent="0.25">
      <c r="B28" s="635" t="s">
        <v>70</v>
      </c>
      <c r="C28" s="636"/>
      <c r="D28" s="319">
        <v>43997</v>
      </c>
      <c r="E28" s="44"/>
      <c r="F28" s="311"/>
      <c r="G28" s="48"/>
      <c r="H28" s="31"/>
      <c r="I28" s="31"/>
      <c r="K28" s="31"/>
      <c r="L28" s="31"/>
      <c r="M28" s="31"/>
      <c r="N28" s="31" t="s">
        <v>71</v>
      </c>
      <c r="O28" s="31" t="s">
        <v>72</v>
      </c>
    </row>
    <row r="29" spans="1:16" s="45" customFormat="1" ht="28.5" customHeight="1" x14ac:dyDescent="0.25">
      <c r="B29" s="631" t="s">
        <v>73</v>
      </c>
      <c r="C29" s="637"/>
      <c r="D29" s="52">
        <v>44896</v>
      </c>
      <c r="E29" s="53"/>
      <c r="G29" s="48"/>
      <c r="H29" s="31"/>
      <c r="I29" s="31"/>
      <c r="J29" s="31"/>
      <c r="K29" s="31"/>
      <c r="L29" s="31"/>
      <c r="M29" s="31"/>
      <c r="N29" s="31"/>
      <c r="O29" s="31"/>
    </row>
    <row r="30" spans="1:16" s="45" customFormat="1" ht="14.1" customHeight="1" x14ac:dyDescent="0.25">
      <c r="B30" s="54"/>
      <c r="C30" s="29"/>
      <c r="D30" s="55"/>
      <c r="E30" s="53"/>
      <c r="F30" s="31"/>
      <c r="G30" s="48"/>
      <c r="H30" s="31"/>
      <c r="I30" s="31"/>
      <c r="J30" s="31"/>
      <c r="K30" s="31"/>
      <c r="L30" s="31"/>
      <c r="M30" s="31"/>
      <c r="N30" s="31"/>
      <c r="O30" s="31"/>
    </row>
    <row r="31" spans="1:16" s="45" customFormat="1" x14ac:dyDescent="0.25">
      <c r="B31" s="56"/>
      <c r="C31" s="57" t="s">
        <v>74</v>
      </c>
      <c r="D31" s="58">
        <v>45838</v>
      </c>
      <c r="E31" s="44"/>
      <c r="F31" s="31"/>
      <c r="G31" s="48"/>
      <c r="H31" s="31"/>
      <c r="I31" s="31"/>
      <c r="J31" s="31"/>
      <c r="K31" s="31"/>
      <c r="L31" s="31"/>
      <c r="M31" s="31"/>
      <c r="N31" s="31"/>
      <c r="O31" s="31"/>
    </row>
    <row r="32" spans="1:16" s="45" customFormat="1" ht="38.1" customHeight="1" x14ac:dyDescent="0.25">
      <c r="B32" s="631" t="s">
        <v>75</v>
      </c>
      <c r="C32" s="637"/>
      <c r="D32" s="639"/>
      <c r="E32" s="59"/>
      <c r="F32" s="31"/>
      <c r="G32" s="48"/>
      <c r="H32" s="31"/>
      <c r="I32" s="31"/>
      <c r="J32" s="31"/>
      <c r="K32" s="31"/>
      <c r="L32" s="31"/>
      <c r="M32" s="31"/>
      <c r="N32" s="31"/>
      <c r="O32" s="31"/>
    </row>
    <row r="33" spans="2:15" s="45" customFormat="1" ht="15.75" thickBot="1" x14ac:dyDescent="0.3">
      <c r="B33" s="56"/>
      <c r="C33" s="60" t="s">
        <v>76</v>
      </c>
      <c r="D33" s="640"/>
      <c r="E33" s="59"/>
      <c r="F33" s="31"/>
      <c r="G33" s="48"/>
      <c r="H33" s="31"/>
      <c r="I33" s="31"/>
      <c r="J33" s="31"/>
      <c r="K33" s="31"/>
      <c r="L33" s="31"/>
      <c r="M33" s="31"/>
      <c r="N33" s="31"/>
      <c r="O33" s="31"/>
    </row>
    <row r="34" spans="2:15" s="45" customFormat="1" x14ac:dyDescent="0.25">
      <c r="B34" s="61"/>
      <c r="C34" s="62"/>
      <c r="D34" s="63"/>
      <c r="E34" s="44"/>
      <c r="F34" s="31"/>
      <c r="G34" s="48"/>
      <c r="H34" s="31"/>
      <c r="I34" s="31"/>
      <c r="J34" s="31"/>
      <c r="K34" s="31"/>
      <c r="L34" s="31"/>
      <c r="M34" s="31"/>
      <c r="N34" s="31"/>
      <c r="O34" s="31"/>
    </row>
    <row r="35" spans="2:15" s="45" customFormat="1" ht="15.75" thickBot="1" x14ac:dyDescent="0.3">
      <c r="B35" s="61"/>
      <c r="C35" s="62"/>
      <c r="D35" s="64" t="s">
        <v>77</v>
      </c>
      <c r="E35" s="44"/>
      <c r="F35" s="31"/>
      <c r="G35" s="48"/>
      <c r="H35" s="31"/>
      <c r="I35" s="31"/>
      <c r="J35" s="31"/>
      <c r="K35" s="31"/>
      <c r="L35" s="31"/>
      <c r="M35" s="31"/>
      <c r="N35" s="31"/>
      <c r="O35" s="31"/>
    </row>
    <row r="36" spans="2:15" s="45" customFormat="1" ht="25.35" customHeight="1" x14ac:dyDescent="0.25">
      <c r="B36" s="61"/>
      <c r="C36" s="65" t="s">
        <v>78</v>
      </c>
      <c r="D36" s="66"/>
      <c r="E36" s="44"/>
      <c r="F36" s="31"/>
      <c r="G36" s="48"/>
      <c r="H36" s="31"/>
      <c r="I36" s="31"/>
      <c r="J36" s="31"/>
      <c r="K36" s="31"/>
      <c r="L36" s="31"/>
      <c r="M36" s="31"/>
      <c r="N36" s="31"/>
      <c r="O36" s="31"/>
    </row>
    <row r="37" spans="2:15" ht="25.5" x14ac:dyDescent="0.25">
      <c r="B37" s="36"/>
      <c r="C37" s="83" t="s">
        <v>79</v>
      </c>
      <c r="D37" s="84"/>
      <c r="E37" s="39"/>
      <c r="G37" s="85"/>
    </row>
    <row r="38" spans="2:15" s="45" customFormat="1" x14ac:dyDescent="0.25">
      <c r="B38" s="61"/>
      <c r="C38" s="68" t="s">
        <v>80</v>
      </c>
      <c r="D38" s="69"/>
      <c r="E38" s="44"/>
      <c r="F38" s="31"/>
      <c r="G38" s="48"/>
      <c r="H38" s="31"/>
      <c r="I38" s="31"/>
      <c r="J38" s="31"/>
      <c r="K38" s="31"/>
      <c r="L38" s="31"/>
      <c r="M38" s="31"/>
      <c r="N38" s="31"/>
      <c r="O38" s="31"/>
    </row>
    <row r="39" spans="2:15" s="45" customFormat="1" ht="57.6" customHeight="1" thickBot="1" x14ac:dyDescent="0.3">
      <c r="B39" s="61"/>
      <c r="C39" s="70" t="s">
        <v>81</v>
      </c>
      <c r="D39" s="71"/>
      <c r="E39" s="44"/>
      <c r="F39" s="31"/>
      <c r="G39" s="48"/>
      <c r="H39" s="31"/>
      <c r="I39" s="31"/>
      <c r="J39" s="31"/>
      <c r="K39" s="31"/>
      <c r="L39" s="31"/>
      <c r="M39" s="31"/>
      <c r="N39" s="31"/>
      <c r="O39" s="31"/>
    </row>
    <row r="40" spans="2:15" s="45" customFormat="1" ht="15.75" thickBot="1" x14ac:dyDescent="0.3">
      <c r="B40" s="61"/>
      <c r="C40" s="62"/>
      <c r="D40" s="63"/>
      <c r="E40" s="43"/>
      <c r="F40" s="72"/>
      <c r="G40" s="48"/>
      <c r="H40" s="31"/>
      <c r="I40" s="31"/>
      <c r="J40" s="31"/>
      <c r="K40" s="31"/>
      <c r="L40" s="31"/>
      <c r="M40" s="31"/>
      <c r="N40" s="31"/>
      <c r="O40" s="31"/>
    </row>
    <row r="41" spans="2:15" s="45" customFormat="1" ht="25.35" customHeight="1" x14ac:dyDescent="0.25">
      <c r="B41" s="61"/>
      <c r="C41" s="65" t="s">
        <v>78</v>
      </c>
      <c r="D41" s="66"/>
      <c r="E41" s="44"/>
      <c r="F41" s="31"/>
      <c r="G41" s="48"/>
      <c r="H41" s="31"/>
      <c r="I41" s="31"/>
      <c r="J41" s="31"/>
      <c r="K41" s="31"/>
      <c r="L41" s="31"/>
      <c r="M41" s="31"/>
      <c r="N41" s="31"/>
      <c r="O41" s="31"/>
    </row>
    <row r="42" spans="2:15" s="45" customFormat="1" ht="25.5" x14ac:dyDescent="0.25">
      <c r="B42" s="61"/>
      <c r="C42" s="67" t="s">
        <v>79</v>
      </c>
      <c r="D42" s="82"/>
      <c r="E42" s="44"/>
      <c r="F42" s="31"/>
      <c r="G42" s="48"/>
      <c r="H42" s="31"/>
      <c r="I42" s="31"/>
      <c r="J42" s="31"/>
      <c r="K42" s="31"/>
      <c r="L42" s="31"/>
      <c r="M42" s="31"/>
      <c r="N42" s="31"/>
      <c r="O42" s="31"/>
    </row>
    <row r="43" spans="2:15" s="45" customFormat="1" x14ac:dyDescent="0.25">
      <c r="B43" s="61"/>
      <c r="C43" s="68" t="s">
        <v>80</v>
      </c>
      <c r="D43" s="69"/>
      <c r="E43" s="44"/>
      <c r="F43" s="31"/>
      <c r="G43" s="48"/>
      <c r="H43" s="31"/>
      <c r="I43" s="31"/>
      <c r="J43" s="31"/>
      <c r="K43" s="31"/>
      <c r="L43" s="31"/>
      <c r="M43" s="31"/>
      <c r="N43" s="31"/>
      <c r="O43" s="31"/>
    </row>
    <row r="44" spans="2:15" s="45" customFormat="1" ht="57.6" customHeight="1" thickBot="1" x14ac:dyDescent="0.3">
      <c r="B44" s="61"/>
      <c r="C44" s="70" t="s">
        <v>81</v>
      </c>
      <c r="D44" s="71"/>
      <c r="E44" s="44"/>
      <c r="F44" s="31"/>
      <c r="G44" s="48"/>
      <c r="H44" s="31"/>
      <c r="I44" s="31"/>
      <c r="J44" s="31"/>
      <c r="K44" s="31"/>
      <c r="L44" s="31"/>
      <c r="M44" s="31"/>
      <c r="N44" s="31"/>
      <c r="O44" s="31"/>
    </row>
    <row r="45" spans="2:15" s="45" customFormat="1" ht="10.5" customHeight="1" thickBot="1" x14ac:dyDescent="0.3">
      <c r="B45" s="61"/>
      <c r="C45" s="62"/>
      <c r="D45" s="63"/>
      <c r="E45" s="43"/>
      <c r="F45" s="72"/>
      <c r="G45" s="48"/>
      <c r="H45" s="31"/>
      <c r="I45" s="31"/>
      <c r="J45" s="31"/>
      <c r="K45" s="31"/>
      <c r="L45" s="31"/>
      <c r="M45" s="31"/>
      <c r="N45" s="31"/>
      <c r="O45" s="31"/>
    </row>
    <row r="46" spans="2:15" s="45" customFormat="1" ht="25.35" customHeight="1" x14ac:dyDescent="0.25">
      <c r="B46" s="61"/>
      <c r="C46" s="65" t="s">
        <v>78</v>
      </c>
      <c r="D46" s="66"/>
      <c r="E46" s="44"/>
      <c r="F46" s="31"/>
      <c r="G46" s="48"/>
      <c r="H46" s="31"/>
      <c r="I46" s="31"/>
      <c r="J46" s="31"/>
      <c r="K46" s="31"/>
      <c r="L46" s="31"/>
      <c r="M46" s="31"/>
      <c r="N46" s="31"/>
      <c r="O46" s="31"/>
    </row>
    <row r="47" spans="2:15" s="45" customFormat="1" ht="25.5" x14ac:dyDescent="0.25">
      <c r="B47" s="61"/>
      <c r="C47" s="67" t="s">
        <v>79</v>
      </c>
      <c r="D47" s="82"/>
      <c r="E47" s="44"/>
      <c r="F47" s="31"/>
      <c r="G47" s="48"/>
      <c r="H47" s="31"/>
      <c r="I47" s="31"/>
      <c r="J47" s="31"/>
      <c r="K47" s="31"/>
      <c r="L47" s="31"/>
      <c r="M47" s="31"/>
      <c r="N47" s="31"/>
      <c r="O47" s="31"/>
    </row>
    <row r="48" spans="2:15" s="45" customFormat="1" x14ac:dyDescent="0.25">
      <c r="B48" s="61"/>
      <c r="C48" s="68" t="s">
        <v>80</v>
      </c>
      <c r="D48" s="69"/>
      <c r="E48" s="44"/>
      <c r="F48" s="31"/>
      <c r="G48" s="48"/>
      <c r="H48" s="31"/>
      <c r="I48" s="31"/>
      <c r="J48" s="31"/>
      <c r="K48" s="31"/>
      <c r="L48" s="31"/>
      <c r="M48" s="31"/>
      <c r="N48" s="31"/>
      <c r="O48" s="31"/>
    </row>
    <row r="49" spans="2:16" s="45" customFormat="1" ht="57.6" customHeight="1" thickBot="1" x14ac:dyDescent="0.3">
      <c r="B49" s="61"/>
      <c r="C49" s="70" t="s">
        <v>81</v>
      </c>
      <c r="D49" s="71"/>
      <c r="E49" s="44"/>
      <c r="F49" s="31"/>
      <c r="G49" s="48"/>
      <c r="H49" s="31"/>
      <c r="I49" s="31"/>
      <c r="J49" s="31"/>
      <c r="K49" s="31"/>
      <c r="L49" s="31"/>
      <c r="M49" s="31"/>
      <c r="N49" s="31"/>
      <c r="O49" s="31"/>
    </row>
    <row r="50" spans="2:16" s="45" customFormat="1" ht="30" customHeight="1" thickBot="1" x14ac:dyDescent="0.3">
      <c r="B50" s="42"/>
      <c r="C50" s="13"/>
      <c r="D50" s="73" t="s">
        <v>82</v>
      </c>
      <c r="E50" s="43"/>
      <c r="F50" s="72"/>
      <c r="G50" s="31"/>
      <c r="H50" s="48" t="s">
        <v>83</v>
      </c>
      <c r="I50" s="31"/>
      <c r="J50" s="31"/>
      <c r="K50" s="31"/>
      <c r="L50" s="31"/>
      <c r="M50" s="31"/>
      <c r="N50" s="31"/>
      <c r="O50" s="31"/>
      <c r="P50" s="31"/>
    </row>
    <row r="51" spans="2:16" s="45" customFormat="1" ht="80.099999999999994" customHeight="1" thickBot="1" x14ac:dyDescent="0.3">
      <c r="B51" s="42"/>
      <c r="C51" s="13"/>
      <c r="D51" s="74" t="s">
        <v>84</v>
      </c>
      <c r="E51" s="44"/>
      <c r="F51" s="75"/>
      <c r="G51" s="31"/>
      <c r="H51" s="48" t="s">
        <v>85</v>
      </c>
      <c r="I51" s="31"/>
      <c r="J51" s="31"/>
      <c r="K51" s="31"/>
      <c r="L51" s="31"/>
      <c r="M51" s="31"/>
      <c r="N51" s="31"/>
      <c r="O51" s="31"/>
      <c r="P51" s="31"/>
    </row>
    <row r="52" spans="2:16" s="45" customFormat="1" ht="32.25" customHeight="1" thickBot="1" x14ac:dyDescent="0.3">
      <c r="B52" s="635" t="s">
        <v>86</v>
      </c>
      <c r="C52" s="638"/>
      <c r="D52" s="43"/>
      <c r="E52" s="44"/>
      <c r="G52" s="31"/>
      <c r="H52" s="48" t="s">
        <v>87</v>
      </c>
      <c r="I52" s="31"/>
      <c r="J52" s="31"/>
      <c r="K52" s="31"/>
      <c r="L52" s="31"/>
      <c r="M52" s="31"/>
      <c r="N52" s="31"/>
      <c r="O52" s="31"/>
      <c r="P52" s="31"/>
    </row>
    <row r="53" spans="2:16" s="45" customFormat="1" ht="17.25" customHeight="1" thickBot="1" x14ac:dyDescent="0.3">
      <c r="B53" s="635"/>
      <c r="C53" s="638"/>
      <c r="D53" s="74" t="s">
        <v>88</v>
      </c>
      <c r="E53" s="44"/>
      <c r="G53" s="31"/>
      <c r="H53" s="48" t="s">
        <v>89</v>
      </c>
      <c r="I53" s="31"/>
      <c r="J53" s="31"/>
      <c r="K53" s="31"/>
      <c r="L53" s="31"/>
      <c r="M53" s="31"/>
      <c r="N53" s="31"/>
      <c r="O53" s="31"/>
      <c r="P53" s="31"/>
    </row>
    <row r="54" spans="2:16" s="45" customFormat="1" x14ac:dyDescent="0.25">
      <c r="B54" s="42"/>
      <c r="C54" s="13"/>
      <c r="D54" s="43"/>
      <c r="E54" s="44"/>
      <c r="F54" s="75"/>
      <c r="G54" s="31"/>
      <c r="H54" s="48" t="s">
        <v>90</v>
      </c>
      <c r="I54" s="31"/>
      <c r="J54" s="31"/>
      <c r="K54" s="31"/>
      <c r="L54" s="31"/>
      <c r="M54" s="31"/>
      <c r="N54" s="31"/>
      <c r="O54" s="31"/>
      <c r="P54" s="31"/>
    </row>
    <row r="55" spans="2:16" s="45" customFormat="1" x14ac:dyDescent="0.25">
      <c r="B55" s="42"/>
      <c r="C55" s="57" t="s">
        <v>91</v>
      </c>
      <c r="D55" s="43"/>
      <c r="E55" s="44"/>
      <c r="G55" s="31"/>
      <c r="H55" s="48" t="s">
        <v>92</v>
      </c>
      <c r="I55" s="31"/>
      <c r="J55" s="31"/>
      <c r="K55" s="31"/>
      <c r="L55" s="31"/>
      <c r="M55" s="31"/>
      <c r="N55" s="31"/>
      <c r="O55" s="31"/>
      <c r="P55" s="31"/>
    </row>
    <row r="56" spans="2:16" s="45" customFormat="1" ht="31.5" customHeight="1" thickBot="1" x14ac:dyDescent="0.3">
      <c r="B56" s="631" t="s">
        <v>93</v>
      </c>
      <c r="C56" s="632"/>
      <c r="D56" s="43"/>
      <c r="E56" s="44"/>
      <c r="G56" s="31"/>
      <c r="H56" s="48" t="s">
        <v>94</v>
      </c>
      <c r="I56" s="31"/>
      <c r="J56" s="31"/>
      <c r="K56" s="31"/>
      <c r="L56" s="31"/>
      <c r="M56" s="31"/>
      <c r="N56" s="31"/>
      <c r="O56" s="31"/>
      <c r="P56" s="31"/>
    </row>
    <row r="57" spans="2:16" s="45" customFormat="1" x14ac:dyDescent="0.25">
      <c r="B57" s="42"/>
      <c r="C57" s="13" t="s">
        <v>95</v>
      </c>
      <c r="D57" s="76" t="s">
        <v>96</v>
      </c>
      <c r="E57" s="44"/>
      <c r="G57" s="31"/>
      <c r="H57" s="48" t="s">
        <v>97</v>
      </c>
      <c r="I57" s="31"/>
      <c r="J57" s="31"/>
      <c r="K57" s="31"/>
      <c r="L57" s="31"/>
      <c r="M57" s="31"/>
      <c r="N57" s="31"/>
      <c r="O57" s="31"/>
      <c r="P57" s="31"/>
    </row>
    <row r="58" spans="2:16" s="45" customFormat="1" x14ac:dyDescent="0.25">
      <c r="B58" s="42"/>
      <c r="C58" s="13" t="s">
        <v>98</v>
      </c>
      <c r="D58" s="77" t="s">
        <v>99</v>
      </c>
      <c r="E58" s="44"/>
      <c r="G58" s="31"/>
      <c r="H58" s="48" t="s">
        <v>100</v>
      </c>
      <c r="I58" s="31"/>
      <c r="J58" s="31"/>
      <c r="K58" s="31"/>
      <c r="L58" s="31"/>
      <c r="M58" s="31"/>
      <c r="N58" s="31"/>
      <c r="O58" s="31"/>
      <c r="P58" s="31"/>
    </row>
    <row r="59" spans="2:16" s="45" customFormat="1" ht="15.75" thickBot="1" x14ac:dyDescent="0.3">
      <c r="B59" s="42"/>
      <c r="C59" s="13" t="s">
        <v>101</v>
      </c>
      <c r="D59" s="78">
        <v>44013</v>
      </c>
      <c r="E59" s="44"/>
      <c r="G59" s="31"/>
      <c r="H59" s="48" t="s">
        <v>102</v>
      </c>
      <c r="I59" s="31"/>
      <c r="J59" s="31"/>
      <c r="K59" s="31"/>
      <c r="L59" s="31"/>
      <c r="M59" s="31"/>
      <c r="N59" s="31"/>
      <c r="O59" s="31"/>
      <c r="P59" s="31"/>
    </row>
    <row r="60" spans="2:16" s="45" customFormat="1" ht="3.6" customHeight="1" x14ac:dyDescent="0.25">
      <c r="B60" s="42"/>
      <c r="C60" s="13"/>
      <c r="D60" s="79"/>
      <c r="E60" s="44"/>
      <c r="G60" s="31"/>
      <c r="H60" s="48"/>
      <c r="I60" s="31"/>
      <c r="J60" s="31"/>
      <c r="K60" s="31"/>
      <c r="L60" s="31"/>
      <c r="M60" s="31"/>
      <c r="N60" s="31"/>
      <c r="O60" s="31"/>
      <c r="P60" s="31"/>
    </row>
    <row r="61" spans="2:16" s="45" customFormat="1" ht="27.6" customHeight="1" x14ac:dyDescent="0.25">
      <c r="B61" s="631" t="s">
        <v>103</v>
      </c>
      <c r="C61" s="632"/>
      <c r="D61" s="79"/>
      <c r="E61" s="44"/>
      <c r="G61" s="31"/>
      <c r="H61" s="48"/>
      <c r="I61" s="31"/>
      <c r="J61" s="31"/>
      <c r="K61" s="31"/>
      <c r="L61" s="31"/>
      <c r="M61" s="31"/>
      <c r="N61" s="31"/>
      <c r="O61" s="31"/>
      <c r="P61" s="31"/>
    </row>
    <row r="62" spans="2:16" s="45" customFormat="1" ht="15" customHeight="1" thickBot="1" x14ac:dyDescent="0.3">
      <c r="B62" s="631"/>
      <c r="C62" s="632"/>
      <c r="D62" s="43"/>
      <c r="E62" s="44"/>
      <c r="G62" s="31"/>
      <c r="H62" s="48" t="s">
        <v>104</v>
      </c>
      <c r="I62" s="31"/>
      <c r="J62" s="31"/>
      <c r="K62" s="31"/>
      <c r="L62" s="31"/>
      <c r="M62" s="31"/>
      <c r="N62" s="31"/>
      <c r="O62" s="31"/>
      <c r="P62" s="31"/>
    </row>
    <row r="63" spans="2:16" s="45" customFormat="1" ht="30" x14ac:dyDescent="0.25">
      <c r="B63" s="42"/>
      <c r="C63" s="13" t="s">
        <v>95</v>
      </c>
      <c r="D63" s="310" t="s">
        <v>105</v>
      </c>
      <c r="E63" s="44"/>
      <c r="G63" s="31"/>
      <c r="H63" s="48" t="s">
        <v>106</v>
      </c>
      <c r="I63" s="31"/>
      <c r="J63" s="31"/>
      <c r="K63" s="31"/>
      <c r="L63" s="31"/>
      <c r="M63" s="31"/>
      <c r="N63" s="31"/>
      <c r="O63" s="31"/>
      <c r="P63" s="31"/>
    </row>
    <row r="64" spans="2:16" s="45" customFormat="1" x14ac:dyDescent="0.25">
      <c r="B64" s="42"/>
      <c r="C64" s="13" t="s">
        <v>98</v>
      </c>
      <c r="D64" s="77" t="s">
        <v>107</v>
      </c>
      <c r="E64" s="44"/>
      <c r="G64" s="31"/>
      <c r="H64" s="48" t="s">
        <v>108</v>
      </c>
      <c r="I64" s="31"/>
      <c r="J64" s="31"/>
      <c r="K64" s="31"/>
      <c r="L64" s="31"/>
      <c r="M64" s="31"/>
      <c r="N64" s="31"/>
      <c r="O64" s="31"/>
      <c r="P64" s="31"/>
    </row>
    <row r="65" spans="1:16" s="45" customFormat="1" ht="15.75" thickBot="1" x14ac:dyDescent="0.3">
      <c r="B65" s="42"/>
      <c r="C65" s="13" t="s">
        <v>101</v>
      </c>
      <c r="D65" s="78">
        <v>43466</v>
      </c>
      <c r="E65" s="44"/>
      <c r="G65" s="31"/>
      <c r="H65" s="48" t="s">
        <v>109</v>
      </c>
      <c r="I65" s="31"/>
      <c r="J65" s="31"/>
      <c r="K65" s="31"/>
      <c r="L65" s="31"/>
      <c r="M65" s="31"/>
      <c r="N65" s="31"/>
      <c r="O65" s="31"/>
      <c r="P65" s="31"/>
    </row>
    <row r="66" spans="1:16" s="45" customFormat="1" ht="15.75" thickBot="1" x14ac:dyDescent="0.3">
      <c r="B66" s="42"/>
      <c r="C66" s="6" t="s">
        <v>110</v>
      </c>
      <c r="D66" s="43"/>
      <c r="E66" s="44"/>
      <c r="G66" s="31"/>
      <c r="H66" s="48" t="s">
        <v>111</v>
      </c>
      <c r="I66" s="31"/>
      <c r="J66" s="31"/>
      <c r="K66" s="31"/>
      <c r="L66" s="31"/>
      <c r="M66" s="31"/>
      <c r="N66" s="31"/>
      <c r="O66" s="31"/>
      <c r="P66" s="31"/>
    </row>
    <row r="67" spans="1:16" s="45" customFormat="1" x14ac:dyDescent="0.25">
      <c r="B67" s="42"/>
      <c r="C67" s="13" t="s">
        <v>95</v>
      </c>
      <c r="D67" s="76" t="s">
        <v>112</v>
      </c>
      <c r="E67" s="44"/>
      <c r="G67" s="31"/>
      <c r="H67" s="48" t="s">
        <v>113</v>
      </c>
      <c r="I67" s="31"/>
      <c r="J67" s="31"/>
      <c r="K67" s="31"/>
      <c r="L67" s="31"/>
      <c r="M67" s="31"/>
      <c r="N67" s="31"/>
      <c r="O67" s="31"/>
      <c r="P67" s="31"/>
    </row>
    <row r="68" spans="1:16" s="45" customFormat="1" x14ac:dyDescent="0.25">
      <c r="B68" s="42"/>
      <c r="C68" s="13" t="s">
        <v>98</v>
      </c>
      <c r="D68" s="77" t="s">
        <v>114</v>
      </c>
      <c r="E68" s="44"/>
      <c r="G68" s="31"/>
      <c r="H68" s="48" t="s">
        <v>115</v>
      </c>
      <c r="I68" s="31"/>
      <c r="J68" s="31"/>
      <c r="K68" s="31"/>
      <c r="L68" s="31"/>
      <c r="M68" s="31"/>
      <c r="N68" s="31"/>
      <c r="O68" s="31"/>
      <c r="P68" s="31"/>
    </row>
    <row r="69" spans="1:16" ht="15.75" thickBot="1" x14ac:dyDescent="0.3">
      <c r="A69" s="45"/>
      <c r="B69" s="42"/>
      <c r="C69" s="13" t="s">
        <v>101</v>
      </c>
      <c r="D69" s="78">
        <v>44013</v>
      </c>
      <c r="E69" s="44"/>
      <c r="H69" s="48" t="s">
        <v>116</v>
      </c>
    </row>
    <row r="70" spans="1:16" ht="15.75" thickBot="1" x14ac:dyDescent="0.3">
      <c r="B70" s="42"/>
      <c r="C70" s="6" t="s">
        <v>117</v>
      </c>
      <c r="D70" s="43"/>
      <c r="E70" s="44"/>
      <c r="H70" s="48" t="s">
        <v>118</v>
      </c>
    </row>
    <row r="71" spans="1:16" x14ac:dyDescent="0.25">
      <c r="B71" s="42"/>
      <c r="C71" s="13" t="s">
        <v>95</v>
      </c>
      <c r="D71" s="76" t="s">
        <v>119</v>
      </c>
      <c r="E71" s="44"/>
      <c r="H71" s="48" t="s">
        <v>120</v>
      </c>
    </row>
    <row r="72" spans="1:16" x14ac:dyDescent="0.25">
      <c r="B72" s="42"/>
      <c r="C72" s="13" t="s">
        <v>98</v>
      </c>
      <c r="D72" s="77" t="s">
        <v>121</v>
      </c>
      <c r="E72" s="44"/>
      <c r="H72" s="48" t="s">
        <v>122</v>
      </c>
    </row>
    <row r="73" spans="1:16" ht="15.75" thickBot="1" x14ac:dyDescent="0.3">
      <c r="B73" s="42"/>
      <c r="C73" s="13" t="s">
        <v>101</v>
      </c>
      <c r="D73" s="78">
        <v>44013</v>
      </c>
      <c r="E73" s="44"/>
      <c r="H73" s="48" t="s">
        <v>123</v>
      </c>
    </row>
    <row r="74" spans="1:16" ht="15.75" thickBot="1" x14ac:dyDescent="0.3">
      <c r="B74" s="80"/>
      <c r="C74" s="81"/>
      <c r="D74" s="11"/>
      <c r="E74" s="12"/>
      <c r="H74" s="48" t="s">
        <v>124</v>
      </c>
    </row>
    <row r="75" spans="1:16" x14ac:dyDescent="0.25">
      <c r="H75" s="48" t="s">
        <v>125</v>
      </c>
    </row>
    <row r="76" spans="1:16" ht="14.85" customHeight="1" x14ac:dyDescent="0.25">
      <c r="H76" s="48" t="s">
        <v>126</v>
      </c>
    </row>
    <row r="77" spans="1:16" x14ac:dyDescent="0.25">
      <c r="H77" s="48" t="s">
        <v>127</v>
      </c>
    </row>
    <row r="78" spans="1:16" ht="14.1" customHeight="1" x14ac:dyDescent="0.25">
      <c r="H78" s="48" t="s">
        <v>128</v>
      </c>
    </row>
    <row r="79" spans="1:16" x14ac:dyDescent="0.25">
      <c r="H79" s="48" t="s">
        <v>129</v>
      </c>
    </row>
    <row r="80" spans="1:16" x14ac:dyDescent="0.25">
      <c r="H80" s="48" t="s">
        <v>130</v>
      </c>
    </row>
    <row r="81" spans="8:8" ht="14.1" customHeight="1" x14ac:dyDescent="0.25">
      <c r="H81" s="48" t="s">
        <v>131</v>
      </c>
    </row>
    <row r="82" spans="8:8" x14ac:dyDescent="0.25">
      <c r="H82" s="48" t="s">
        <v>132</v>
      </c>
    </row>
    <row r="83" spans="8:8" x14ac:dyDescent="0.25">
      <c r="H83" s="48" t="s">
        <v>133</v>
      </c>
    </row>
    <row r="84" spans="8:8" x14ac:dyDescent="0.25">
      <c r="H84" s="48" t="s">
        <v>134</v>
      </c>
    </row>
    <row r="85" spans="8:8" x14ac:dyDescent="0.25">
      <c r="H85" s="48" t="s">
        <v>135</v>
      </c>
    </row>
    <row r="86" spans="8:8" x14ac:dyDescent="0.25">
      <c r="H86" s="48" t="s">
        <v>136</v>
      </c>
    </row>
    <row r="87" spans="8:8" x14ac:dyDescent="0.25">
      <c r="H87" s="48" t="s">
        <v>137</v>
      </c>
    </row>
    <row r="88" spans="8:8" x14ac:dyDescent="0.25">
      <c r="H88" s="48" t="s">
        <v>138</v>
      </c>
    </row>
    <row r="89" spans="8:8" x14ac:dyDescent="0.25">
      <c r="H89" s="48" t="s">
        <v>139</v>
      </c>
    </row>
    <row r="90" spans="8:8" x14ac:dyDescent="0.25">
      <c r="H90" s="48" t="s">
        <v>140</v>
      </c>
    </row>
    <row r="91" spans="8:8" x14ac:dyDescent="0.25">
      <c r="H91" s="48" t="s">
        <v>141</v>
      </c>
    </row>
    <row r="92" spans="8:8" x14ac:dyDescent="0.25">
      <c r="H92" s="48" t="s">
        <v>142</v>
      </c>
    </row>
    <row r="93" spans="8:8" x14ac:dyDescent="0.25">
      <c r="H93" s="48" t="s">
        <v>143</v>
      </c>
    </row>
    <row r="94" spans="8:8" x14ac:dyDescent="0.25">
      <c r="H94" s="48" t="s">
        <v>144</v>
      </c>
    </row>
    <row r="95" spans="8:8" x14ac:dyDescent="0.25">
      <c r="H95" s="48" t="s">
        <v>145</v>
      </c>
    </row>
    <row r="96" spans="8:8" x14ac:dyDescent="0.25">
      <c r="H96" s="48" t="s">
        <v>146</v>
      </c>
    </row>
    <row r="97" spans="8:8" x14ac:dyDescent="0.25">
      <c r="H97" s="48" t="s">
        <v>147</v>
      </c>
    </row>
    <row r="98" spans="8:8" x14ac:dyDescent="0.25">
      <c r="H98" s="48" t="s">
        <v>148</v>
      </c>
    </row>
    <row r="99" spans="8:8" x14ac:dyDescent="0.25">
      <c r="H99" s="48" t="s">
        <v>149</v>
      </c>
    </row>
    <row r="100" spans="8:8" x14ac:dyDescent="0.25">
      <c r="H100" s="48" t="s">
        <v>150</v>
      </c>
    </row>
    <row r="101" spans="8:8" x14ac:dyDescent="0.25">
      <c r="H101" s="48" t="s">
        <v>42</v>
      </c>
    </row>
    <row r="102" spans="8:8" x14ac:dyDescent="0.25">
      <c r="H102" s="48" t="s">
        <v>151</v>
      </c>
    </row>
    <row r="103" spans="8:8" x14ac:dyDescent="0.25">
      <c r="H103" s="48" t="s">
        <v>152</v>
      </c>
    </row>
    <row r="104" spans="8:8" x14ac:dyDescent="0.25">
      <c r="H104" s="48" t="s">
        <v>153</v>
      </c>
    </row>
    <row r="105" spans="8:8" x14ac:dyDescent="0.25">
      <c r="H105" s="48" t="s">
        <v>154</v>
      </c>
    </row>
    <row r="106" spans="8:8" x14ac:dyDescent="0.25">
      <c r="H106" s="48" t="s">
        <v>155</v>
      </c>
    </row>
    <row r="107" spans="8:8" x14ac:dyDescent="0.25">
      <c r="H107" s="48" t="s">
        <v>156</v>
      </c>
    </row>
    <row r="108" spans="8:8" x14ac:dyDescent="0.25">
      <c r="H108" s="48" t="s">
        <v>157</v>
      </c>
    </row>
    <row r="109" spans="8:8" x14ac:dyDescent="0.25">
      <c r="H109" s="48" t="s">
        <v>158</v>
      </c>
    </row>
    <row r="110" spans="8:8" x14ac:dyDescent="0.25">
      <c r="H110" s="48" t="s">
        <v>159</v>
      </c>
    </row>
    <row r="111" spans="8:8" x14ac:dyDescent="0.25">
      <c r="H111" s="48" t="s">
        <v>160</v>
      </c>
    </row>
    <row r="112" spans="8:8" x14ac:dyDescent="0.25">
      <c r="H112" s="48" t="s">
        <v>161</v>
      </c>
    </row>
    <row r="113" spans="8:8" x14ac:dyDescent="0.25">
      <c r="H113" s="48" t="s">
        <v>162</v>
      </c>
    </row>
    <row r="114" spans="8:8" x14ac:dyDescent="0.25">
      <c r="H114" s="48" t="s">
        <v>163</v>
      </c>
    </row>
    <row r="115" spans="8:8" x14ac:dyDescent="0.25">
      <c r="H115" s="48" t="s">
        <v>164</v>
      </c>
    </row>
    <row r="116" spans="8:8" x14ac:dyDescent="0.25">
      <c r="H116" s="48" t="s">
        <v>165</v>
      </c>
    </row>
    <row r="117" spans="8:8" x14ac:dyDescent="0.25">
      <c r="H117" s="48" t="s">
        <v>166</v>
      </c>
    </row>
    <row r="118" spans="8:8" x14ac:dyDescent="0.25">
      <c r="H118" s="48" t="s">
        <v>167</v>
      </c>
    </row>
    <row r="119" spans="8:8" x14ac:dyDescent="0.25">
      <c r="H119" s="48" t="s">
        <v>168</v>
      </c>
    </row>
    <row r="120" spans="8:8" x14ac:dyDescent="0.25">
      <c r="H120" s="48" t="s">
        <v>169</v>
      </c>
    </row>
    <row r="121" spans="8:8" x14ac:dyDescent="0.25">
      <c r="H121" s="48" t="s">
        <v>170</v>
      </c>
    </row>
    <row r="122" spans="8:8" x14ac:dyDescent="0.25">
      <c r="H122" s="48" t="s">
        <v>171</v>
      </c>
    </row>
    <row r="123" spans="8:8" x14ac:dyDescent="0.25">
      <c r="H123" s="48" t="s">
        <v>172</v>
      </c>
    </row>
    <row r="124" spans="8:8" x14ac:dyDescent="0.25">
      <c r="H124" s="48" t="s">
        <v>173</v>
      </c>
    </row>
    <row r="125" spans="8:8" x14ac:dyDescent="0.25">
      <c r="H125" s="48" t="s">
        <v>174</v>
      </c>
    </row>
    <row r="126" spans="8:8" x14ac:dyDescent="0.25">
      <c r="H126" s="48" t="s">
        <v>175</v>
      </c>
    </row>
    <row r="127" spans="8:8" x14ac:dyDescent="0.25">
      <c r="H127" s="48" t="s">
        <v>176</v>
      </c>
    </row>
    <row r="128" spans="8:8" x14ac:dyDescent="0.25">
      <c r="H128" s="48" t="s">
        <v>177</v>
      </c>
    </row>
    <row r="129" spans="8:8" x14ac:dyDescent="0.25">
      <c r="H129" s="48" t="s">
        <v>178</v>
      </c>
    </row>
    <row r="130" spans="8:8" x14ac:dyDescent="0.25">
      <c r="H130" s="48" t="s">
        <v>179</v>
      </c>
    </row>
    <row r="131" spans="8:8" x14ac:dyDescent="0.25">
      <c r="H131" s="48" t="s">
        <v>180</v>
      </c>
    </row>
    <row r="132" spans="8:8" x14ac:dyDescent="0.25">
      <c r="H132" s="48" t="s">
        <v>181</v>
      </c>
    </row>
    <row r="133" spans="8:8" x14ac:dyDescent="0.25">
      <c r="H133" s="48" t="s">
        <v>182</v>
      </c>
    </row>
    <row r="134" spans="8:8" x14ac:dyDescent="0.25">
      <c r="H134" s="48" t="s">
        <v>183</v>
      </c>
    </row>
    <row r="135" spans="8:8" x14ac:dyDescent="0.25">
      <c r="H135" s="48" t="s">
        <v>184</v>
      </c>
    </row>
    <row r="136" spans="8:8" x14ac:dyDescent="0.25">
      <c r="H136" s="48" t="s">
        <v>185</v>
      </c>
    </row>
    <row r="137" spans="8:8" x14ac:dyDescent="0.25">
      <c r="H137" s="48" t="s">
        <v>186</v>
      </c>
    </row>
    <row r="138" spans="8:8" x14ac:dyDescent="0.25">
      <c r="H138" s="48" t="s">
        <v>187</v>
      </c>
    </row>
    <row r="139" spans="8:8" x14ac:dyDescent="0.25">
      <c r="H139" s="48" t="s">
        <v>188</v>
      </c>
    </row>
    <row r="140" spans="8:8" x14ac:dyDescent="0.25">
      <c r="H140" s="48" t="s">
        <v>189</v>
      </c>
    </row>
    <row r="141" spans="8:8" x14ac:dyDescent="0.25">
      <c r="H141" s="48" t="s">
        <v>190</v>
      </c>
    </row>
    <row r="142" spans="8:8" x14ac:dyDescent="0.25">
      <c r="H142" s="48" t="s">
        <v>191</v>
      </c>
    </row>
    <row r="143" spans="8:8" x14ac:dyDescent="0.25">
      <c r="H143" s="48" t="s">
        <v>192</v>
      </c>
    </row>
    <row r="144" spans="8:8" x14ac:dyDescent="0.25">
      <c r="H144" s="48" t="s">
        <v>193</v>
      </c>
    </row>
    <row r="145" spans="8:8" x14ac:dyDescent="0.25">
      <c r="H145" s="48" t="s">
        <v>194</v>
      </c>
    </row>
    <row r="146" spans="8:8" x14ac:dyDescent="0.25">
      <c r="H146" s="48" t="s">
        <v>195</v>
      </c>
    </row>
    <row r="147" spans="8:8" x14ac:dyDescent="0.25">
      <c r="H147" s="48" t="s">
        <v>196</v>
      </c>
    </row>
    <row r="148" spans="8:8" x14ac:dyDescent="0.25">
      <c r="H148" s="48" t="s">
        <v>197</v>
      </c>
    </row>
    <row r="149" spans="8:8" x14ac:dyDescent="0.25">
      <c r="H149" s="48" t="s">
        <v>198</v>
      </c>
    </row>
    <row r="150" spans="8:8" x14ac:dyDescent="0.25">
      <c r="H150" s="48" t="s">
        <v>199</v>
      </c>
    </row>
    <row r="151" spans="8:8" x14ac:dyDescent="0.25">
      <c r="H151" s="48" t="s">
        <v>200</v>
      </c>
    </row>
    <row r="152" spans="8:8" x14ac:dyDescent="0.25">
      <c r="H152" s="48" t="s">
        <v>201</v>
      </c>
    </row>
    <row r="153" spans="8:8" x14ac:dyDescent="0.25">
      <c r="H153" s="48" t="s">
        <v>202</v>
      </c>
    </row>
    <row r="154" spans="8:8" x14ac:dyDescent="0.25">
      <c r="H154" s="48" t="s">
        <v>203</v>
      </c>
    </row>
    <row r="155" spans="8:8" x14ac:dyDescent="0.25">
      <c r="H155" s="48" t="s">
        <v>204</v>
      </c>
    </row>
    <row r="156" spans="8:8" x14ac:dyDescent="0.25">
      <c r="H156" s="48" t="s">
        <v>205</v>
      </c>
    </row>
    <row r="157" spans="8:8" x14ac:dyDescent="0.25">
      <c r="H157" s="48" t="s">
        <v>206</v>
      </c>
    </row>
    <row r="158" spans="8:8" x14ac:dyDescent="0.25">
      <c r="H158" s="48" t="s">
        <v>207</v>
      </c>
    </row>
    <row r="159" spans="8:8" x14ac:dyDescent="0.25">
      <c r="H159" s="48" t="s">
        <v>208</v>
      </c>
    </row>
    <row r="160" spans="8:8" x14ac:dyDescent="0.25">
      <c r="H160" s="48" t="s">
        <v>209</v>
      </c>
    </row>
    <row r="161" spans="8:8" x14ac:dyDescent="0.25">
      <c r="H161" s="48" t="s">
        <v>210</v>
      </c>
    </row>
    <row r="162" spans="8:8" x14ac:dyDescent="0.25">
      <c r="H162" s="48" t="s">
        <v>211</v>
      </c>
    </row>
    <row r="163" spans="8:8" x14ac:dyDescent="0.25">
      <c r="H163" s="48" t="s">
        <v>212</v>
      </c>
    </row>
    <row r="164" spans="8:8" x14ac:dyDescent="0.25">
      <c r="H164" s="48" t="s">
        <v>213</v>
      </c>
    </row>
    <row r="165" spans="8:8" x14ac:dyDescent="0.25">
      <c r="H165" s="48" t="s">
        <v>214</v>
      </c>
    </row>
    <row r="166" spans="8:8" x14ac:dyDescent="0.25">
      <c r="H166" s="48" t="s">
        <v>215</v>
      </c>
    </row>
    <row r="167" spans="8:8" x14ac:dyDescent="0.25">
      <c r="H167" s="48" t="s">
        <v>216</v>
      </c>
    </row>
    <row r="168" spans="8:8" x14ac:dyDescent="0.25">
      <c r="H168" s="48" t="s">
        <v>217</v>
      </c>
    </row>
    <row r="169" spans="8:8" x14ac:dyDescent="0.25">
      <c r="H169" s="48" t="s">
        <v>218</v>
      </c>
    </row>
    <row r="170" spans="8:8" x14ac:dyDescent="0.25">
      <c r="H170" s="48" t="s">
        <v>219</v>
      </c>
    </row>
    <row r="171" spans="8:8" x14ac:dyDescent="0.25">
      <c r="H171" s="48" t="s">
        <v>220</v>
      </c>
    </row>
    <row r="172" spans="8:8" x14ac:dyDescent="0.25">
      <c r="H172" s="48" t="s">
        <v>221</v>
      </c>
    </row>
    <row r="173" spans="8:8" x14ac:dyDescent="0.25">
      <c r="H173" s="48" t="s">
        <v>222</v>
      </c>
    </row>
    <row r="174" spans="8:8" x14ac:dyDescent="0.25">
      <c r="H174" s="48" t="s">
        <v>223</v>
      </c>
    </row>
    <row r="175" spans="8:8" x14ac:dyDescent="0.25">
      <c r="H175" s="48" t="s">
        <v>224</v>
      </c>
    </row>
    <row r="176" spans="8:8" x14ac:dyDescent="0.25">
      <c r="H176" s="48" t="s">
        <v>225</v>
      </c>
    </row>
    <row r="177" spans="8:8" x14ac:dyDescent="0.25">
      <c r="H177" s="48" t="s">
        <v>226</v>
      </c>
    </row>
    <row r="178" spans="8:8" x14ac:dyDescent="0.25">
      <c r="H178" s="48" t="s">
        <v>227</v>
      </c>
    </row>
    <row r="179" spans="8:8" x14ac:dyDescent="0.25">
      <c r="H179" s="48" t="s">
        <v>228</v>
      </c>
    </row>
    <row r="180" spans="8:8" x14ac:dyDescent="0.25">
      <c r="H180" s="48" t="s">
        <v>229</v>
      </c>
    </row>
    <row r="181" spans="8:8" x14ac:dyDescent="0.25">
      <c r="H181" s="48" t="s">
        <v>230</v>
      </c>
    </row>
    <row r="182" spans="8:8" x14ac:dyDescent="0.25">
      <c r="H182" s="48" t="s">
        <v>231</v>
      </c>
    </row>
    <row r="183" spans="8:8" x14ac:dyDescent="0.25">
      <c r="H183" s="48" t="s">
        <v>232</v>
      </c>
    </row>
    <row r="184" spans="8:8" x14ac:dyDescent="0.25">
      <c r="H184" s="48" t="s">
        <v>233</v>
      </c>
    </row>
    <row r="185" spans="8:8" x14ac:dyDescent="0.25">
      <c r="H185" s="48" t="s">
        <v>234</v>
      </c>
    </row>
    <row r="186" spans="8:8" x14ac:dyDescent="0.25">
      <c r="H186" s="48" t="s">
        <v>235</v>
      </c>
    </row>
    <row r="187" spans="8:8" x14ac:dyDescent="0.25">
      <c r="H187" s="48" t="s">
        <v>236</v>
      </c>
    </row>
    <row r="188" spans="8:8" x14ac:dyDescent="0.25">
      <c r="H188" s="48" t="s">
        <v>237</v>
      </c>
    </row>
    <row r="189" spans="8:8" x14ac:dyDescent="0.25">
      <c r="H189" s="48" t="s">
        <v>238</v>
      </c>
    </row>
    <row r="190" spans="8:8" x14ac:dyDescent="0.25">
      <c r="H190" s="48" t="s">
        <v>239</v>
      </c>
    </row>
    <row r="191" spans="8:8" x14ac:dyDescent="0.25">
      <c r="H191" s="48" t="s">
        <v>240</v>
      </c>
    </row>
  </sheetData>
  <mergeCells count="12">
    <mergeCell ref="B61:C62"/>
    <mergeCell ref="D25:D26"/>
    <mergeCell ref="B16:C16"/>
    <mergeCell ref="B29:C29"/>
    <mergeCell ref="B56:C56"/>
    <mergeCell ref="B28:C28"/>
    <mergeCell ref="B19:C19"/>
    <mergeCell ref="B25:C26"/>
    <mergeCell ref="B27:C27"/>
    <mergeCell ref="D32:D33"/>
    <mergeCell ref="B32:C32"/>
    <mergeCell ref="B52:C53"/>
  </mergeCells>
  <dataValidations count="8">
    <dataValidation type="list" allowBlank="1" showInputMessage="1" showErrorMessage="1" sqref="D65548" xr:uid="{00000000-0002-0000-0000-000000000000}">
      <formula1>$P$15:$P$28</formula1>
    </dataValidation>
    <dataValidation type="list" allowBlank="1" showInputMessage="1" showErrorMessage="1" sqref="IV65546" xr:uid="{00000000-0002-0000-0000-000001000000}">
      <formula1>$K$15:$K$19</formula1>
    </dataValidation>
    <dataValidation type="list" allowBlank="1" showInputMessage="1" showErrorMessage="1" sqref="D65547" xr:uid="{00000000-0002-0000-0000-000002000000}">
      <formula1>$O$15:$O$28</formula1>
    </dataValidation>
    <dataValidation type="list" allowBlank="1" showInputMessage="1" showErrorMessage="1" sqref="IV65539 D65539" xr:uid="{00000000-0002-0000-0000-000003000000}">
      <formula1>$I$15:$I$17</formula1>
    </dataValidation>
    <dataValidation type="list" allowBlank="1" showInputMessage="1" showErrorMessage="1" sqref="IV65540:IV65544 D65540:D65544" xr:uid="{00000000-0002-0000-0000-000004000000}">
      <formula1>$H$15:$H$191</formula1>
    </dataValidation>
    <dataValidation type="list" allowBlank="1" showInputMessage="1" showErrorMessage="1" prompt="Please use drop down menu on the right side of the cell " sqref="D36 D41 D46" xr:uid="{00000000-0002-0000-0000-000005000000}">
      <formula1>"Environmental and Social Safeguards, Gender, Monitoring &amp; Evaluation, Budget, Other"</formula1>
    </dataValidation>
    <dataValidation allowBlank="1" showInputMessage="1" showErrorMessage="1" prompt="Please provide a description, world limit = 100" sqref="D37" xr:uid="{00000000-0002-0000-0000-000006000000}"/>
    <dataValidation type="list" allowBlank="1" showInputMessage="1" showErrorMessage="1" prompt="Please use drop down menu on the right side of the cell " sqref="D38 D43 D48" xr:uid="{00000000-0002-0000-0000-000007000000}">
      <formula1>"Condition met and cleared by the AFB Sec, Condition met but clearance pending by AFB Sec, Condition not met"</formula1>
    </dataValidation>
  </dataValidations>
  <hyperlinks>
    <hyperlink ref="D58" r:id="rId1" xr:uid="{00000000-0004-0000-0000-000000000000}"/>
    <hyperlink ref="D68" r:id="rId2" xr:uid="{00000000-0004-0000-0000-000002000000}"/>
    <hyperlink ref="D72" r:id="rId3" xr:uid="{00000000-0004-0000-0000-000003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O69"/>
  <sheetViews>
    <sheetView zoomScale="80" zoomScaleNormal="80" workbookViewId="0">
      <selection activeCell="J50" sqref="J50"/>
    </sheetView>
  </sheetViews>
  <sheetFormatPr defaultColWidth="8.5703125" defaultRowHeight="15" x14ac:dyDescent="0.25"/>
  <cols>
    <col min="1" max="1" width="1.42578125" style="338" customWidth="1"/>
    <col min="2" max="2" width="1.42578125" style="337" customWidth="1"/>
    <col min="3" max="3" width="10.42578125" style="337" customWidth="1"/>
    <col min="4" max="4" width="21" style="337" customWidth="1"/>
    <col min="5" max="5" width="68.85546875" style="338" customWidth="1"/>
    <col min="6" max="6" width="22.5703125" style="339" customWidth="1"/>
    <col min="7" max="7" width="24.42578125" style="338" customWidth="1"/>
    <col min="8" max="8" width="1.85546875" style="338" customWidth="1"/>
    <col min="9" max="9" width="2.42578125" style="338" customWidth="1"/>
    <col min="10" max="10" width="15.5703125" style="339" bestFit="1" customWidth="1"/>
    <col min="11" max="11" width="15.85546875" style="338" bestFit="1" customWidth="1"/>
    <col min="12" max="12" width="15.5703125" style="338" bestFit="1" customWidth="1"/>
    <col min="13" max="13" width="16.5703125" style="338" customWidth="1"/>
    <col min="14" max="15" width="13.85546875" style="338" bestFit="1" customWidth="1"/>
    <col min="16" max="16384" width="8.5703125" style="338"/>
  </cols>
  <sheetData>
    <row r="1" spans="2:11" ht="15.75" thickBot="1" x14ac:dyDescent="0.3"/>
    <row r="2" spans="2:11" ht="15.75" thickBot="1" x14ac:dyDescent="0.3">
      <c r="B2" s="340"/>
      <c r="C2" s="341"/>
      <c r="D2" s="341"/>
      <c r="E2" s="525"/>
      <c r="F2" s="342"/>
      <c r="G2" s="525"/>
      <c r="H2" s="526"/>
    </row>
    <row r="3" spans="2:11" ht="20.85" customHeight="1" thickBot="1" x14ac:dyDescent="0.35">
      <c r="B3" s="343"/>
      <c r="C3" s="652" t="s">
        <v>241</v>
      </c>
      <c r="D3" s="653"/>
      <c r="E3" s="653"/>
      <c r="F3" s="653"/>
      <c r="G3" s="654"/>
      <c r="H3" s="109"/>
    </row>
    <row r="4" spans="2:11" ht="14.85" customHeight="1" x14ac:dyDescent="0.25">
      <c r="B4" s="655"/>
      <c r="C4" s="656"/>
      <c r="D4" s="656"/>
      <c r="E4" s="656"/>
      <c r="F4" s="656"/>
      <c r="G4" s="112"/>
      <c r="H4" s="109"/>
    </row>
    <row r="5" spans="2:11" x14ac:dyDescent="0.25">
      <c r="B5" s="344"/>
      <c r="C5" s="651"/>
      <c r="D5" s="651"/>
      <c r="E5" s="651"/>
      <c r="F5" s="651"/>
      <c r="G5" s="112"/>
      <c r="H5" s="109"/>
    </row>
    <row r="6" spans="2:11" x14ac:dyDescent="0.25">
      <c r="B6" s="344"/>
      <c r="C6" s="325"/>
      <c r="D6" s="107"/>
      <c r="E6" s="111"/>
      <c r="F6" s="345"/>
      <c r="G6" s="112"/>
      <c r="H6" s="109"/>
    </row>
    <row r="7" spans="2:11" ht="29.25" customHeight="1" x14ac:dyDescent="0.25">
      <c r="B7" s="344"/>
      <c r="C7" s="649" t="s">
        <v>242</v>
      </c>
      <c r="D7" s="649"/>
      <c r="E7" s="346"/>
      <c r="F7" s="345"/>
      <c r="G7" s="112"/>
      <c r="H7" s="109"/>
      <c r="K7" s="339"/>
    </row>
    <row r="8" spans="2:11" ht="27.75" customHeight="1" thickBot="1" x14ac:dyDescent="0.3">
      <c r="B8" s="344"/>
      <c r="C8" s="661" t="s">
        <v>243</v>
      </c>
      <c r="D8" s="661"/>
      <c r="E8" s="661"/>
      <c r="F8" s="661"/>
      <c r="G8" s="112"/>
      <c r="H8" s="109"/>
    </row>
    <row r="9" spans="2:11" ht="51.6" customHeight="1" thickBot="1" x14ac:dyDescent="0.3">
      <c r="B9" s="344"/>
      <c r="C9" s="648" t="s">
        <v>244</v>
      </c>
      <c r="D9" s="648"/>
      <c r="E9" s="662" t="s">
        <v>245</v>
      </c>
      <c r="F9" s="663"/>
      <c r="G9" s="112"/>
      <c r="H9" s="109"/>
    </row>
    <row r="10" spans="2:11" ht="54.95" customHeight="1" thickBot="1" x14ac:dyDescent="0.3">
      <c r="B10" s="344"/>
      <c r="C10" s="649" t="s">
        <v>246</v>
      </c>
      <c r="D10" s="649"/>
      <c r="E10" s="657" t="s">
        <v>247</v>
      </c>
      <c r="F10" s="658"/>
      <c r="G10" s="112"/>
      <c r="H10" s="109"/>
    </row>
    <row r="11" spans="2:11" ht="15.75" thickBot="1" x14ac:dyDescent="0.3">
      <c r="B11" s="344"/>
      <c r="C11" s="107"/>
      <c r="D11" s="107"/>
      <c r="E11" s="112"/>
      <c r="F11" s="345"/>
      <c r="G11" s="112"/>
      <c r="H11" s="109"/>
    </row>
    <row r="12" spans="2:11" ht="18.75" customHeight="1" thickBot="1" x14ac:dyDescent="0.3">
      <c r="B12" s="344"/>
      <c r="C12" s="649" t="s">
        <v>248</v>
      </c>
      <c r="D12" s="649"/>
      <c r="E12" s="659">
        <v>0</v>
      </c>
      <c r="F12" s="660"/>
      <c r="G12" s="112"/>
      <c r="H12" s="109"/>
      <c r="J12" s="572"/>
    </row>
    <row r="13" spans="2:11" ht="15" customHeight="1" x14ac:dyDescent="0.25">
      <c r="B13" s="344"/>
      <c r="C13" s="650" t="s">
        <v>249</v>
      </c>
      <c r="D13" s="650"/>
      <c r="E13" s="650"/>
      <c r="F13" s="650"/>
      <c r="G13" s="112"/>
      <c r="H13" s="109"/>
    </row>
    <row r="14" spans="2:11" ht="15" customHeight="1" x14ac:dyDescent="0.25">
      <c r="B14" s="344"/>
      <c r="C14" s="596"/>
      <c r="D14" s="596"/>
      <c r="E14" s="596"/>
      <c r="F14" s="347"/>
      <c r="G14" s="112"/>
      <c r="H14" s="109"/>
    </row>
    <row r="15" spans="2:11" ht="14.85" customHeight="1" thickBot="1" x14ac:dyDescent="0.3">
      <c r="B15" s="344"/>
      <c r="C15" s="649" t="s">
        <v>250</v>
      </c>
      <c r="D15" s="649"/>
      <c r="E15" s="112"/>
      <c r="F15" s="345"/>
      <c r="G15" s="112"/>
      <c r="H15" s="109"/>
    </row>
    <row r="16" spans="2:11" ht="50.1" customHeight="1" x14ac:dyDescent="0.25">
      <c r="B16" s="344"/>
      <c r="C16" s="649" t="s">
        <v>251</v>
      </c>
      <c r="D16" s="649"/>
      <c r="E16" s="578" t="s">
        <v>252</v>
      </c>
      <c r="F16" s="579" t="s">
        <v>253</v>
      </c>
      <c r="G16" s="112"/>
      <c r="H16" s="109"/>
    </row>
    <row r="17" spans="2:13" ht="41.45" customHeight="1" x14ac:dyDescent="0.25">
      <c r="B17" s="344"/>
      <c r="C17" s="107"/>
      <c r="D17" s="107"/>
      <c r="E17" s="597" t="s">
        <v>254</v>
      </c>
      <c r="F17" s="598">
        <v>479164.10387096775</v>
      </c>
      <c r="G17" s="112"/>
      <c r="H17" s="109"/>
      <c r="K17" s="527"/>
    </row>
    <row r="18" spans="2:13" ht="41.45" customHeight="1" x14ac:dyDescent="0.25">
      <c r="B18" s="344"/>
      <c r="C18" s="107"/>
      <c r="D18" s="107"/>
      <c r="E18" s="597" t="s">
        <v>255</v>
      </c>
      <c r="F18" s="599">
        <v>109429.76740645163</v>
      </c>
      <c r="G18" s="112"/>
      <c r="H18" s="109"/>
      <c r="K18" s="527"/>
    </row>
    <row r="19" spans="2:13" ht="41.45" customHeight="1" x14ac:dyDescent="0.25">
      <c r="B19" s="344"/>
      <c r="C19" s="107"/>
      <c r="D19" s="107"/>
      <c r="E19" s="597" t="s">
        <v>256</v>
      </c>
      <c r="F19" s="600">
        <v>18558.360586510265</v>
      </c>
      <c r="G19" s="112"/>
      <c r="H19" s="109"/>
      <c r="K19" s="527"/>
    </row>
    <row r="20" spans="2:13" ht="41.45" customHeight="1" x14ac:dyDescent="0.25">
      <c r="B20" s="344"/>
      <c r="C20" s="107"/>
      <c r="D20" s="107"/>
      <c r="E20" s="601" t="s">
        <v>257</v>
      </c>
      <c r="F20" s="600">
        <v>3003.2258064516127</v>
      </c>
      <c r="G20" s="112"/>
      <c r="H20" s="109"/>
      <c r="K20" s="527"/>
    </row>
    <row r="21" spans="2:13" ht="41.45" customHeight="1" x14ac:dyDescent="0.25">
      <c r="B21" s="344"/>
      <c r="C21" s="107"/>
      <c r="D21" s="107"/>
      <c r="E21" s="597" t="s">
        <v>258</v>
      </c>
      <c r="F21" s="600">
        <v>111377.14255483872</v>
      </c>
      <c r="G21" s="112"/>
      <c r="H21" s="109"/>
      <c r="K21" s="527"/>
    </row>
    <row r="22" spans="2:13" ht="41.45" customHeight="1" x14ac:dyDescent="0.25">
      <c r="B22" s="344"/>
      <c r="C22" s="107"/>
      <c r="D22" s="107"/>
      <c r="E22" s="597" t="s">
        <v>259</v>
      </c>
      <c r="F22" s="600">
        <v>57710.868645161288</v>
      </c>
      <c r="G22" s="112"/>
      <c r="H22" s="109"/>
      <c r="K22" s="527"/>
    </row>
    <row r="23" spans="2:13" ht="41.45" customHeight="1" x14ac:dyDescent="0.25">
      <c r="B23" s="344"/>
      <c r="C23" s="107"/>
      <c r="D23" s="107"/>
      <c r="E23" s="597" t="s">
        <v>260</v>
      </c>
      <c r="F23" s="600">
        <v>89509.123091235801</v>
      </c>
      <c r="G23" s="112"/>
      <c r="H23" s="109"/>
      <c r="K23" s="527"/>
    </row>
    <row r="24" spans="2:13" ht="41.45" customHeight="1" x14ac:dyDescent="0.25">
      <c r="B24" s="344"/>
      <c r="C24" s="107"/>
      <c r="D24" s="107"/>
      <c r="E24" s="597" t="s">
        <v>261</v>
      </c>
      <c r="F24" s="600">
        <v>110512.24612903225</v>
      </c>
      <c r="G24" s="112"/>
      <c r="H24" s="109"/>
      <c r="K24" s="527"/>
    </row>
    <row r="25" spans="2:13" ht="41.45" customHeight="1" x14ac:dyDescent="0.25">
      <c r="B25" s="344"/>
      <c r="C25" s="107"/>
      <c r="D25" s="107"/>
      <c r="E25" s="601" t="s">
        <v>262</v>
      </c>
      <c r="F25" s="602">
        <v>11828.632665782496</v>
      </c>
      <c r="G25" s="112"/>
      <c r="H25" s="109"/>
      <c r="K25" s="527"/>
    </row>
    <row r="26" spans="2:13" ht="41.45" customHeight="1" x14ac:dyDescent="0.25">
      <c r="B26" s="344"/>
      <c r="C26" s="107"/>
      <c r="D26" s="107"/>
      <c r="E26" s="601" t="s">
        <v>263</v>
      </c>
      <c r="F26" s="602">
        <f>433590.626666667</f>
        <v>433590.626666667</v>
      </c>
      <c r="G26" s="112"/>
      <c r="H26" s="109"/>
      <c r="K26" s="527"/>
    </row>
    <row r="27" spans="2:13" ht="41.45" customHeight="1" x14ac:dyDescent="0.25">
      <c r="B27" s="344"/>
      <c r="C27" s="107"/>
      <c r="D27" s="107"/>
      <c r="E27" s="603" t="s">
        <v>264</v>
      </c>
      <c r="F27" s="602">
        <v>173362.09</v>
      </c>
      <c r="G27" s="112"/>
      <c r="H27" s="109"/>
      <c r="K27" s="527"/>
    </row>
    <row r="28" spans="2:13" ht="41.45" customHeight="1" x14ac:dyDescent="0.25">
      <c r="B28" s="344"/>
      <c r="C28" s="107"/>
      <c r="D28" s="107"/>
      <c r="E28" s="601" t="s">
        <v>265</v>
      </c>
      <c r="F28" s="602">
        <v>25930.080000000002</v>
      </c>
      <c r="G28" s="112"/>
      <c r="H28" s="109"/>
      <c r="K28" s="527"/>
    </row>
    <row r="29" spans="2:13" ht="41.45" customHeight="1" x14ac:dyDescent="0.25">
      <c r="B29" s="344"/>
      <c r="C29" s="107"/>
      <c r="D29" s="107"/>
      <c r="E29" s="601" t="s">
        <v>266</v>
      </c>
      <c r="F29" s="602">
        <v>13711.68</v>
      </c>
      <c r="G29" s="112"/>
      <c r="H29" s="109"/>
      <c r="K29" s="527"/>
    </row>
    <row r="30" spans="2:13" ht="41.45" customHeight="1" x14ac:dyDescent="0.25">
      <c r="B30" s="344"/>
      <c r="C30" s="107"/>
      <c r="D30" s="107"/>
      <c r="E30" s="601" t="s">
        <v>267</v>
      </c>
      <c r="F30" s="602">
        <v>20364.080000000002</v>
      </c>
      <c r="G30" s="112"/>
      <c r="H30" s="109"/>
      <c r="K30" s="527"/>
    </row>
    <row r="31" spans="2:13" s="369" customFormat="1" ht="26.45" customHeight="1" x14ac:dyDescent="0.25">
      <c r="B31" s="367"/>
      <c r="C31" s="326"/>
      <c r="D31" s="326"/>
      <c r="E31" s="604" t="s">
        <v>268</v>
      </c>
      <c r="F31" s="605">
        <f>SUM(F17:F30)</f>
        <v>1658052.0274230989</v>
      </c>
      <c r="G31" s="346"/>
      <c r="H31" s="368"/>
      <c r="J31" s="573"/>
      <c r="K31" s="527"/>
    </row>
    <row r="32" spans="2:13" ht="24.6" customHeight="1" x14ac:dyDescent="0.25">
      <c r="B32" s="344"/>
      <c r="C32" s="107"/>
      <c r="D32" s="107"/>
      <c r="E32" s="606" t="s">
        <v>269</v>
      </c>
      <c r="F32" s="607">
        <v>380949.30000000005</v>
      </c>
      <c r="G32" s="112"/>
      <c r="H32" s="109"/>
      <c r="K32" s="527"/>
      <c r="L32" s="527"/>
      <c r="M32" s="349"/>
    </row>
    <row r="33" spans="2:11" ht="21.95" customHeight="1" x14ac:dyDescent="0.25">
      <c r="B33" s="344"/>
      <c r="C33" s="107"/>
      <c r="D33" s="107"/>
      <c r="E33" s="608" t="s">
        <v>270</v>
      </c>
      <c r="F33" s="609">
        <v>132535.07999999999</v>
      </c>
      <c r="G33" s="112"/>
      <c r="H33" s="109"/>
      <c r="K33" s="527"/>
    </row>
    <row r="34" spans="2:11" ht="41.45" customHeight="1" thickBot="1" x14ac:dyDescent="0.3">
      <c r="B34" s="344"/>
      <c r="C34" s="107"/>
      <c r="D34" s="107"/>
      <c r="E34" s="610" t="s">
        <v>271</v>
      </c>
      <c r="F34" s="611">
        <f>F31+F32+F33</f>
        <v>2171536.407423099</v>
      </c>
      <c r="G34" s="112"/>
      <c r="H34" s="109"/>
      <c r="I34" s="527"/>
    </row>
    <row r="35" spans="2:11" x14ac:dyDescent="0.25">
      <c r="B35" s="344"/>
      <c r="C35" s="107"/>
      <c r="D35" s="107"/>
      <c r="E35" s="112"/>
      <c r="F35" s="345"/>
      <c r="G35" s="112"/>
      <c r="H35" s="109"/>
    </row>
    <row r="36" spans="2:11" ht="34.5" customHeight="1" thickBot="1" x14ac:dyDescent="0.3">
      <c r="B36" s="344"/>
      <c r="C36" s="649" t="s">
        <v>272</v>
      </c>
      <c r="D36" s="649"/>
      <c r="E36" s="112"/>
      <c r="F36" s="345"/>
      <c r="G36" s="112"/>
      <c r="H36" s="109"/>
    </row>
    <row r="37" spans="2:11" ht="79.5" customHeight="1" x14ac:dyDescent="0.25">
      <c r="B37" s="344"/>
      <c r="C37" s="649" t="s">
        <v>273</v>
      </c>
      <c r="D37" s="649"/>
      <c r="E37" s="580" t="s">
        <v>252</v>
      </c>
      <c r="F37" s="581" t="s">
        <v>274</v>
      </c>
      <c r="G37" s="582" t="s">
        <v>275</v>
      </c>
      <c r="H37" s="109"/>
    </row>
    <row r="38" spans="2:11" ht="48" customHeight="1" x14ac:dyDescent="0.25">
      <c r="B38" s="344"/>
      <c r="C38" s="107"/>
      <c r="D38" s="107"/>
      <c r="E38" s="612" t="s">
        <v>254</v>
      </c>
      <c r="F38" s="348">
        <f>491277</f>
        <v>491277</v>
      </c>
      <c r="G38" s="583" t="s">
        <v>276</v>
      </c>
      <c r="H38" s="109"/>
    </row>
    <row r="39" spans="2:11" ht="48" customHeight="1" x14ac:dyDescent="0.25">
      <c r="B39" s="344"/>
      <c r="C39" s="107"/>
      <c r="D39" s="107"/>
      <c r="E39" s="601" t="s">
        <v>277</v>
      </c>
      <c r="F39" s="613">
        <f>123693</f>
        <v>123693</v>
      </c>
      <c r="G39" s="583" t="s">
        <v>276</v>
      </c>
      <c r="H39" s="109"/>
    </row>
    <row r="40" spans="2:11" ht="48" customHeight="1" x14ac:dyDescent="0.25">
      <c r="B40" s="344"/>
      <c r="C40" s="107"/>
      <c r="D40" s="107"/>
      <c r="E40" s="601" t="s">
        <v>256</v>
      </c>
      <c r="F40" s="613">
        <f>11295+22134.41</f>
        <v>33429.410000000003</v>
      </c>
      <c r="G40" s="583" t="s">
        <v>276</v>
      </c>
      <c r="H40" s="109"/>
    </row>
    <row r="41" spans="2:11" ht="48" customHeight="1" x14ac:dyDescent="0.25">
      <c r="B41" s="344"/>
      <c r="C41" s="107"/>
      <c r="D41" s="107"/>
      <c r="E41" s="601" t="s">
        <v>257</v>
      </c>
      <c r="F41" s="613">
        <f>5191+7483.77</f>
        <v>12674.77</v>
      </c>
      <c r="G41" s="583" t="s">
        <v>276</v>
      </c>
      <c r="H41" s="109"/>
    </row>
    <row r="42" spans="2:11" ht="48" customHeight="1" x14ac:dyDescent="0.25">
      <c r="B42" s="344"/>
      <c r="C42" s="107"/>
      <c r="D42" s="107"/>
      <c r="E42" s="601" t="s">
        <v>278</v>
      </c>
      <c r="F42" s="613">
        <f>340800+274998.55</f>
        <v>615798.55000000005</v>
      </c>
      <c r="G42" s="583" t="s">
        <v>276</v>
      </c>
      <c r="H42" s="109"/>
    </row>
    <row r="43" spans="2:11" ht="48" customHeight="1" x14ac:dyDescent="0.25">
      <c r="B43" s="344"/>
      <c r="C43" s="107"/>
      <c r="D43" s="107"/>
      <c r="E43" s="601" t="s">
        <v>259</v>
      </c>
      <c r="F43" s="613">
        <f>65216</f>
        <v>65216</v>
      </c>
      <c r="G43" s="583" t="s">
        <v>276</v>
      </c>
      <c r="H43" s="109"/>
    </row>
    <row r="44" spans="2:11" ht="48" customHeight="1" x14ac:dyDescent="0.25">
      <c r="B44" s="344"/>
      <c r="C44" s="107"/>
      <c r="D44" s="107"/>
      <c r="E44" s="601" t="s">
        <v>260</v>
      </c>
      <c r="F44" s="614">
        <v>42073</v>
      </c>
      <c r="G44" s="583" t="s">
        <v>276</v>
      </c>
      <c r="H44" s="109"/>
    </row>
    <row r="45" spans="2:11" ht="48" customHeight="1" x14ac:dyDescent="0.25">
      <c r="B45" s="344"/>
      <c r="C45" s="107"/>
      <c r="D45" s="107"/>
      <c r="E45" s="601" t="s">
        <v>279</v>
      </c>
      <c r="F45" s="614">
        <f>128567+142764.01</f>
        <v>271331.01</v>
      </c>
      <c r="G45" s="583" t="s">
        <v>276</v>
      </c>
      <c r="H45" s="109"/>
    </row>
    <row r="46" spans="2:11" ht="48" customHeight="1" x14ac:dyDescent="0.25">
      <c r="B46" s="344"/>
      <c r="C46" s="107"/>
      <c r="D46" s="107"/>
      <c r="E46" s="601" t="s">
        <v>280</v>
      </c>
      <c r="F46" s="614">
        <f>12591+13581.37</f>
        <v>26172.370000000003</v>
      </c>
      <c r="G46" s="583" t="s">
        <v>276</v>
      </c>
      <c r="H46" s="109"/>
    </row>
    <row r="47" spans="2:11" ht="48" customHeight="1" x14ac:dyDescent="0.25">
      <c r="B47" s="344"/>
      <c r="C47" s="107"/>
      <c r="D47" s="107"/>
      <c r="E47" s="601" t="s">
        <v>263</v>
      </c>
      <c r="F47" s="614">
        <f>34758+46776.37</f>
        <v>81534.37</v>
      </c>
      <c r="G47" s="583" t="s">
        <v>276</v>
      </c>
      <c r="H47" s="109"/>
    </row>
    <row r="48" spans="2:11" ht="48" customHeight="1" x14ac:dyDescent="0.25">
      <c r="B48" s="344"/>
      <c r="C48" s="107"/>
      <c r="D48" s="107"/>
      <c r="E48" s="615" t="s">
        <v>281</v>
      </c>
      <c r="F48" s="614">
        <f>517870</f>
        <v>517870</v>
      </c>
      <c r="G48" s="583" t="s">
        <v>276</v>
      </c>
      <c r="H48" s="109"/>
    </row>
    <row r="49" spans="2:15" ht="48" customHeight="1" x14ac:dyDescent="0.25">
      <c r="B49" s="344"/>
      <c r="C49" s="107"/>
      <c r="D49" s="107"/>
      <c r="E49" s="601" t="s">
        <v>265</v>
      </c>
      <c r="F49" s="616">
        <v>996600.69</v>
      </c>
      <c r="G49" s="583" t="s">
        <v>276</v>
      </c>
      <c r="H49" s="109"/>
    </row>
    <row r="50" spans="2:15" ht="48" customHeight="1" x14ac:dyDescent="0.25">
      <c r="B50" s="344"/>
      <c r="C50" s="107"/>
      <c r="D50" s="107"/>
      <c r="E50" s="601" t="s">
        <v>266</v>
      </c>
      <c r="F50" s="614">
        <f>68827+103740.32</f>
        <v>172567.32</v>
      </c>
      <c r="G50" s="583" t="s">
        <v>276</v>
      </c>
      <c r="H50" s="109"/>
      <c r="J50" s="574"/>
    </row>
    <row r="51" spans="2:15" ht="48" customHeight="1" x14ac:dyDescent="0.25">
      <c r="B51" s="344"/>
      <c r="C51" s="107"/>
      <c r="D51" s="107"/>
      <c r="E51" s="601" t="s">
        <v>267</v>
      </c>
      <c r="F51" s="614">
        <f>71988+101016.92</f>
        <v>173004.91999999998</v>
      </c>
      <c r="G51" s="583" t="s">
        <v>276</v>
      </c>
      <c r="H51" s="109"/>
      <c r="J51" s="574"/>
      <c r="K51" s="617"/>
      <c r="L51" s="618"/>
      <c r="M51" s="618"/>
    </row>
    <row r="52" spans="2:15" ht="48" customHeight="1" x14ac:dyDescent="0.25">
      <c r="B52" s="344"/>
      <c r="C52" s="107"/>
      <c r="D52" s="107"/>
      <c r="E52" s="601" t="s">
        <v>282</v>
      </c>
      <c r="F52" s="614">
        <v>385826.45517890801</v>
      </c>
      <c r="G52" s="583" t="s">
        <v>276</v>
      </c>
      <c r="H52" s="109"/>
      <c r="J52" s="574"/>
      <c r="K52" s="617"/>
      <c r="L52" s="618"/>
      <c r="M52" s="618"/>
    </row>
    <row r="53" spans="2:15" s="352" customFormat="1" ht="30.95" customHeight="1" x14ac:dyDescent="0.25">
      <c r="B53" s="350"/>
      <c r="C53" s="585"/>
      <c r="D53" s="585"/>
      <c r="E53" s="601" t="s">
        <v>283</v>
      </c>
      <c r="F53" s="613">
        <v>141983</v>
      </c>
      <c r="G53" s="583" t="s">
        <v>276</v>
      </c>
      <c r="H53" s="351"/>
      <c r="J53" s="575"/>
      <c r="K53" s="617"/>
      <c r="L53" s="618"/>
      <c r="M53" s="618"/>
      <c r="O53" s="567"/>
    </row>
    <row r="54" spans="2:15" s="353" customFormat="1" ht="12.75" x14ac:dyDescent="0.25">
      <c r="B54" s="350"/>
      <c r="C54" s="585"/>
      <c r="D54" s="585"/>
      <c r="E54" s="619"/>
      <c r="F54" s="480"/>
      <c r="G54" s="583"/>
      <c r="H54" s="351"/>
      <c r="J54" s="576"/>
      <c r="K54" s="617"/>
      <c r="L54" s="570"/>
      <c r="M54" s="618"/>
      <c r="N54" s="569"/>
    </row>
    <row r="55" spans="2:15" s="356" customFormat="1" ht="41.1" customHeight="1" thickBot="1" x14ac:dyDescent="0.3">
      <c r="B55" s="354"/>
      <c r="C55" s="585"/>
      <c r="D55" s="585"/>
      <c r="E55" s="620" t="s">
        <v>284</v>
      </c>
      <c r="F55" s="621">
        <f>SUM(F38:F54)</f>
        <v>4151051.8651789078</v>
      </c>
      <c r="G55" s="584"/>
      <c r="H55" s="355"/>
      <c r="J55" s="571"/>
      <c r="L55" s="568"/>
    </row>
    <row r="56" spans="2:15" s="353" customFormat="1" ht="37.35" customHeight="1" x14ac:dyDescent="0.25">
      <c r="B56" s="350"/>
      <c r="C56" s="642"/>
      <c r="D56" s="642"/>
      <c r="E56" s="642"/>
      <c r="F56" s="642"/>
      <c r="G56" s="642"/>
      <c r="H56" s="351"/>
      <c r="J56" s="577"/>
      <c r="K56" s="569"/>
      <c r="L56" s="569"/>
    </row>
    <row r="57" spans="2:15" s="353" customFormat="1" ht="12.75" x14ac:dyDescent="0.25">
      <c r="B57" s="350"/>
      <c r="C57" s="641"/>
      <c r="D57" s="641"/>
      <c r="E57" s="642"/>
      <c r="F57" s="642"/>
      <c r="G57" s="357"/>
      <c r="H57" s="351"/>
      <c r="J57" s="577"/>
      <c r="L57" s="569"/>
    </row>
    <row r="58" spans="2:15" s="353" customFormat="1" ht="12.75" x14ac:dyDescent="0.25">
      <c r="B58" s="350"/>
      <c r="C58" s="643"/>
      <c r="D58" s="643"/>
      <c r="E58" s="643"/>
      <c r="F58" s="643"/>
      <c r="G58" s="357"/>
      <c r="H58" s="351"/>
      <c r="J58" s="577"/>
    </row>
    <row r="59" spans="2:15" s="353" customFormat="1" ht="13.5" thickBot="1" x14ac:dyDescent="0.3">
      <c r="B59" s="358"/>
      <c r="C59" s="644"/>
      <c r="D59" s="644"/>
      <c r="E59" s="359"/>
      <c r="F59" s="360"/>
      <c r="G59" s="361"/>
      <c r="H59" s="362"/>
      <c r="J59" s="577"/>
    </row>
    <row r="60" spans="2:15" ht="50.1" customHeight="1" x14ac:dyDescent="0.25">
      <c r="B60" s="141"/>
      <c r="C60" s="645"/>
      <c r="D60" s="645"/>
      <c r="E60" s="647"/>
      <c r="F60" s="647"/>
      <c r="G60" s="363"/>
    </row>
    <row r="61" spans="2:15" ht="100.35" customHeight="1" x14ac:dyDescent="0.25">
      <c r="B61" s="141"/>
      <c r="C61" s="645"/>
      <c r="D61" s="645"/>
      <c r="E61" s="646"/>
      <c r="F61" s="646"/>
      <c r="G61" s="363"/>
    </row>
    <row r="62" spans="2:15" x14ac:dyDescent="0.25">
      <c r="B62" s="141"/>
      <c r="C62" s="141"/>
      <c r="D62" s="141"/>
      <c r="E62" s="363"/>
      <c r="F62" s="364"/>
      <c r="G62" s="363"/>
    </row>
    <row r="63" spans="2:15" x14ac:dyDescent="0.25">
      <c r="B63" s="141"/>
      <c r="C63" s="648"/>
      <c r="D63" s="648"/>
      <c r="E63" s="363"/>
      <c r="F63" s="364"/>
      <c r="G63" s="363"/>
    </row>
    <row r="64" spans="2:15" ht="50.1" customHeight="1" x14ac:dyDescent="0.25">
      <c r="B64" s="141"/>
      <c r="C64" s="648"/>
      <c r="D64" s="648"/>
      <c r="E64" s="646"/>
      <c r="F64" s="646"/>
      <c r="G64" s="363"/>
    </row>
    <row r="65" spans="2:7" ht="100.35" customHeight="1" x14ac:dyDescent="0.25">
      <c r="B65" s="141"/>
      <c r="C65" s="645"/>
      <c r="D65" s="645"/>
      <c r="E65" s="646"/>
      <c r="F65" s="646"/>
      <c r="G65" s="363"/>
    </row>
    <row r="66" spans="2:7" x14ac:dyDescent="0.25">
      <c r="B66" s="141"/>
      <c r="D66" s="141"/>
      <c r="F66" s="364"/>
      <c r="G66" s="363"/>
    </row>
    <row r="67" spans="2:7" x14ac:dyDescent="0.25">
      <c r="B67" s="141"/>
      <c r="F67" s="365"/>
    </row>
    <row r="68" spans="2:7" x14ac:dyDescent="0.25">
      <c r="F68" s="366"/>
    </row>
    <row r="69" spans="2:7" x14ac:dyDescent="0.25">
      <c r="F69" s="366"/>
    </row>
  </sheetData>
  <mergeCells count="30">
    <mergeCell ref="C12:D12"/>
    <mergeCell ref="E12:F12"/>
    <mergeCell ref="C8:F8"/>
    <mergeCell ref="C9:D9"/>
    <mergeCell ref="E9:F9"/>
    <mergeCell ref="C5:F5"/>
    <mergeCell ref="C7:D7"/>
    <mergeCell ref="C3:G3"/>
    <mergeCell ref="B4:F4"/>
    <mergeCell ref="C10:D10"/>
    <mergeCell ref="E10:F10"/>
    <mergeCell ref="C56:G56"/>
    <mergeCell ref="C37:D37"/>
    <mergeCell ref="C16:D16"/>
    <mergeCell ref="C36:D36"/>
    <mergeCell ref="C13:F13"/>
    <mergeCell ref="C15:D15"/>
    <mergeCell ref="C57:D57"/>
    <mergeCell ref="E57:F57"/>
    <mergeCell ref="C58:F58"/>
    <mergeCell ref="C59:D59"/>
    <mergeCell ref="C65:D65"/>
    <mergeCell ref="E65:F65"/>
    <mergeCell ref="C60:D60"/>
    <mergeCell ref="E60:F60"/>
    <mergeCell ref="C61:D61"/>
    <mergeCell ref="E61:F61"/>
    <mergeCell ref="C63:D63"/>
    <mergeCell ref="C64:D64"/>
    <mergeCell ref="E64:F64"/>
  </mergeCells>
  <phoneticPr fontId="43" type="noConversion"/>
  <dataValidations count="2">
    <dataValidation type="whole" allowBlank="1" showInputMessage="1" showErrorMessage="1" sqref="E60" xr:uid="{4022F3FC-6451-4F11-B4CF-347A3065B1CB}">
      <formula1>-999999999</formula1>
      <formula2>999999999</formula2>
    </dataValidation>
    <dataValidation type="list" allowBlank="1" showInputMessage="1" showErrorMessage="1" sqref="E64" xr:uid="{949940D6-AD0B-4565-9D78-AA6881778CEB}">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50"/>
  <sheetViews>
    <sheetView tabSelected="1" topLeftCell="A14" zoomScale="80" zoomScaleNormal="80" workbookViewId="0">
      <selection activeCell="E16" sqref="E16"/>
    </sheetView>
  </sheetViews>
  <sheetFormatPr defaultColWidth="8.5703125" defaultRowHeight="15" x14ac:dyDescent="0.25"/>
  <cols>
    <col min="1" max="2" width="1.5703125" customWidth="1"/>
    <col min="3" max="3" width="34.5703125" customWidth="1"/>
    <col min="4" max="4" width="31.42578125" customWidth="1"/>
    <col min="5" max="5" width="61.5703125" style="89" customWidth="1"/>
    <col min="6" max="6" width="2" customWidth="1"/>
    <col min="7" max="7" width="1.42578125" customWidth="1"/>
  </cols>
  <sheetData>
    <row r="1" spans="2:6" ht="15.75" thickBot="1" x14ac:dyDescent="0.3"/>
    <row r="2" spans="2:6" ht="15.75" thickBot="1" x14ac:dyDescent="0.3">
      <c r="B2" s="7"/>
      <c r="C2" s="8"/>
      <c r="D2" s="8"/>
      <c r="E2" s="90"/>
      <c r="F2" s="9"/>
    </row>
    <row r="3" spans="2:6" ht="21" thickBot="1" x14ac:dyDescent="0.35">
      <c r="B3" s="10"/>
      <c r="C3" s="652" t="s">
        <v>285</v>
      </c>
      <c r="D3" s="653"/>
      <c r="E3" s="653"/>
      <c r="F3" s="109"/>
    </row>
    <row r="4" spans="2:6" x14ac:dyDescent="0.25">
      <c r="B4" s="655"/>
      <c r="C4" s="656"/>
      <c r="D4" s="656"/>
      <c r="E4" s="656"/>
      <c r="F4" s="109"/>
    </row>
    <row r="5" spans="2:6" x14ac:dyDescent="0.25">
      <c r="B5" s="110"/>
      <c r="C5" s="651"/>
      <c r="D5" s="651"/>
      <c r="E5" s="651"/>
      <c r="F5" s="109"/>
    </row>
    <row r="6" spans="2:6" x14ac:dyDescent="0.25">
      <c r="B6" s="110"/>
      <c r="C6" s="111"/>
      <c r="D6" s="112"/>
      <c r="E6" s="113"/>
      <c r="F6" s="109"/>
    </row>
    <row r="7" spans="2:6" x14ac:dyDescent="0.25">
      <c r="B7" s="110"/>
      <c r="C7" s="675" t="s">
        <v>286</v>
      </c>
      <c r="D7" s="675"/>
      <c r="E7" s="114"/>
      <c r="F7" s="109"/>
    </row>
    <row r="8" spans="2:6" ht="15.75" thickBot="1" x14ac:dyDescent="0.3">
      <c r="B8" s="110"/>
      <c r="C8" s="661" t="s">
        <v>287</v>
      </c>
      <c r="D8" s="661"/>
      <c r="E8" s="661"/>
      <c r="F8" s="109"/>
    </row>
    <row r="9" spans="2:6" ht="15.75" thickBot="1" x14ac:dyDescent="0.3">
      <c r="B9" s="110"/>
      <c r="C9" s="115" t="s">
        <v>288</v>
      </c>
      <c r="D9" s="116" t="s">
        <v>80</v>
      </c>
      <c r="E9" s="117" t="s">
        <v>289</v>
      </c>
      <c r="F9" s="109"/>
    </row>
    <row r="10" spans="2:6" ht="174.6" customHeight="1" thickBot="1" x14ac:dyDescent="0.3">
      <c r="B10" s="110"/>
      <c r="C10" s="86" t="s">
        <v>290</v>
      </c>
      <c r="D10" s="118" t="s">
        <v>291</v>
      </c>
      <c r="E10" s="119" t="s">
        <v>292</v>
      </c>
      <c r="F10" s="109"/>
    </row>
    <row r="11" spans="2:6" ht="148.5" customHeight="1" thickBot="1" x14ac:dyDescent="0.3">
      <c r="B11" s="110"/>
      <c r="C11" s="87" t="s">
        <v>293</v>
      </c>
      <c r="D11" s="120" t="s">
        <v>291</v>
      </c>
      <c r="E11" s="121" t="s">
        <v>294</v>
      </c>
      <c r="F11" s="109"/>
    </row>
    <row r="12" spans="2:6" ht="139.5" customHeight="1" thickBot="1" x14ac:dyDescent="0.3">
      <c r="B12" s="110"/>
      <c r="C12" s="88" t="s">
        <v>295</v>
      </c>
      <c r="D12" s="120" t="s">
        <v>291</v>
      </c>
      <c r="E12" s="122" t="s">
        <v>296</v>
      </c>
      <c r="F12" s="109"/>
    </row>
    <row r="13" spans="2:6" ht="213.6" customHeight="1" thickBot="1" x14ac:dyDescent="0.3">
      <c r="B13" s="110"/>
      <c r="C13" s="88" t="s">
        <v>297</v>
      </c>
      <c r="D13" s="123" t="s">
        <v>291</v>
      </c>
      <c r="E13" s="121" t="s">
        <v>298</v>
      </c>
      <c r="F13" s="109"/>
    </row>
    <row r="14" spans="2:6" s="503" customFormat="1" ht="120.95" customHeight="1" thickBot="1" x14ac:dyDescent="0.3">
      <c r="B14" s="105"/>
      <c r="C14" s="501" t="s">
        <v>299</v>
      </c>
      <c r="D14" s="123" t="s">
        <v>291</v>
      </c>
      <c r="E14" s="502" t="s">
        <v>300</v>
      </c>
      <c r="F14" s="104"/>
    </row>
    <row r="15" spans="2:6" ht="101.45" customHeight="1" thickBot="1" x14ac:dyDescent="0.3">
      <c r="B15" s="110"/>
      <c r="C15" s="501" t="s">
        <v>301</v>
      </c>
      <c r="D15" s="123" t="s">
        <v>291</v>
      </c>
      <c r="E15" s="121" t="s">
        <v>302</v>
      </c>
      <c r="F15" s="109"/>
    </row>
    <row r="16" spans="2:6" ht="198.95" customHeight="1" thickBot="1" x14ac:dyDescent="0.3">
      <c r="B16" s="110"/>
      <c r="C16" s="501" t="s">
        <v>303</v>
      </c>
      <c r="D16" s="123" t="s">
        <v>291</v>
      </c>
      <c r="E16" s="121" t="s">
        <v>304</v>
      </c>
      <c r="F16" s="109"/>
    </row>
    <row r="17" spans="2:7" x14ac:dyDescent="0.25">
      <c r="B17" s="110"/>
      <c r="C17" s="112"/>
      <c r="D17" s="112"/>
      <c r="E17" s="124"/>
      <c r="F17" s="109"/>
    </row>
    <row r="18" spans="2:7" x14ac:dyDescent="0.25">
      <c r="B18" s="110"/>
      <c r="C18" s="677" t="s">
        <v>305</v>
      </c>
      <c r="D18" s="677"/>
      <c r="E18" s="677"/>
      <c r="F18" s="109"/>
    </row>
    <row r="19" spans="2:7" ht="15.75" thickBot="1" x14ac:dyDescent="0.3">
      <c r="B19" s="110"/>
      <c r="C19" s="678" t="s">
        <v>306</v>
      </c>
      <c r="D19" s="678"/>
      <c r="E19" s="678"/>
      <c r="F19" s="109"/>
    </row>
    <row r="20" spans="2:7" ht="15.75" thickBot="1" x14ac:dyDescent="0.3">
      <c r="B20" s="110"/>
      <c r="C20" s="115" t="s">
        <v>288</v>
      </c>
      <c r="D20" s="116" t="s">
        <v>80</v>
      </c>
      <c r="E20" s="117" t="s">
        <v>289</v>
      </c>
      <c r="F20" s="109"/>
    </row>
    <row r="21" spans="2:7" s="154" customFormat="1" ht="90.75" customHeight="1" x14ac:dyDescent="0.25">
      <c r="B21" s="110"/>
      <c r="C21" s="118" t="s">
        <v>307</v>
      </c>
      <c r="D21" s="118"/>
      <c r="E21" s="119"/>
      <c r="F21" s="109"/>
    </row>
    <row r="22" spans="2:7" s="154" customFormat="1" ht="69.599999999999994" customHeight="1" x14ac:dyDescent="0.25">
      <c r="B22" s="110"/>
      <c r="C22" s="118" t="s">
        <v>308</v>
      </c>
      <c r="D22" s="118"/>
      <c r="E22" s="119"/>
      <c r="F22" s="109"/>
    </row>
    <row r="23" spans="2:7" x14ac:dyDescent="0.25">
      <c r="B23" s="110"/>
      <c r="C23" s="112"/>
      <c r="D23" s="112"/>
      <c r="E23" s="124"/>
      <c r="F23" s="109"/>
    </row>
    <row r="24" spans="2:7" x14ac:dyDescent="0.25">
      <c r="B24" s="110"/>
      <c r="C24" s="112"/>
      <c r="D24" s="112"/>
      <c r="E24" s="124"/>
      <c r="F24" s="109"/>
    </row>
    <row r="25" spans="2:7" ht="31.5" customHeight="1" x14ac:dyDescent="0.25">
      <c r="B25" s="110"/>
      <c r="C25" s="676" t="s">
        <v>309</v>
      </c>
      <c r="D25" s="676"/>
      <c r="E25" s="676"/>
      <c r="F25" s="109"/>
    </row>
    <row r="26" spans="2:7" ht="15.75" thickBot="1" x14ac:dyDescent="0.3">
      <c r="B26" s="110"/>
      <c r="C26" s="661" t="s">
        <v>310</v>
      </c>
      <c r="D26" s="661"/>
      <c r="E26" s="124"/>
      <c r="F26" s="109"/>
    </row>
    <row r="27" spans="2:7" ht="162" customHeight="1" thickBot="1" x14ac:dyDescent="0.3">
      <c r="B27" s="110"/>
      <c r="C27" s="673" t="s">
        <v>311</v>
      </c>
      <c r="D27" s="674"/>
      <c r="E27" s="674"/>
      <c r="F27" s="109"/>
    </row>
    <row r="28" spans="2:7" ht="15.75" thickBot="1" x14ac:dyDescent="0.3">
      <c r="B28" s="125"/>
      <c r="C28" s="667"/>
      <c r="D28" s="668"/>
      <c r="E28" s="91"/>
      <c r="F28" s="126"/>
      <c r="G28" s="28"/>
    </row>
    <row r="29" spans="2:7" ht="15" customHeight="1" x14ac:dyDescent="0.25">
      <c r="B29" s="27"/>
      <c r="C29" s="669"/>
      <c r="D29" s="669"/>
      <c r="E29" s="92"/>
      <c r="F29" s="27"/>
    </row>
    <row r="30" spans="2:7" x14ac:dyDescent="0.25">
      <c r="B30" s="2"/>
      <c r="C30" s="669"/>
      <c r="D30" s="669"/>
      <c r="E30" s="92"/>
      <c r="F30" s="2"/>
    </row>
    <row r="31" spans="2:7" x14ac:dyDescent="0.25">
      <c r="B31" s="2"/>
      <c r="C31" s="679"/>
      <c r="D31" s="679"/>
      <c r="E31" s="93"/>
      <c r="F31" s="2"/>
    </row>
    <row r="32" spans="2:7" x14ac:dyDescent="0.25">
      <c r="B32" s="2"/>
      <c r="C32" s="2"/>
      <c r="D32" s="2"/>
      <c r="E32" s="94"/>
      <c r="F32" s="2"/>
    </row>
    <row r="33" spans="2:6" x14ac:dyDescent="0.25">
      <c r="B33" s="2"/>
      <c r="C33" s="2"/>
      <c r="D33" s="2"/>
      <c r="E33" s="94"/>
      <c r="F33" s="2"/>
    </row>
    <row r="34" spans="2:6" x14ac:dyDescent="0.25">
      <c r="B34" s="2"/>
      <c r="C34" s="671"/>
      <c r="D34" s="671"/>
      <c r="E34" s="95"/>
      <c r="F34" s="2"/>
    </row>
    <row r="35" spans="2:6" x14ac:dyDescent="0.25">
      <c r="B35" s="2"/>
      <c r="C35" s="671"/>
      <c r="D35" s="671"/>
      <c r="E35" s="95"/>
      <c r="F35" s="2"/>
    </row>
    <row r="36" spans="2:6" x14ac:dyDescent="0.25">
      <c r="B36" s="2"/>
      <c r="C36" s="672"/>
      <c r="D36" s="672"/>
      <c r="E36" s="672"/>
      <c r="F36" s="2"/>
    </row>
    <row r="37" spans="2:6" x14ac:dyDescent="0.25">
      <c r="B37" s="2"/>
      <c r="C37" s="670"/>
      <c r="D37" s="670"/>
      <c r="E37" s="96"/>
      <c r="F37" s="2"/>
    </row>
    <row r="38" spans="2:6" x14ac:dyDescent="0.25">
      <c r="B38" s="2"/>
      <c r="C38" s="670"/>
      <c r="D38" s="670"/>
      <c r="E38" s="97"/>
      <c r="F38" s="2"/>
    </row>
    <row r="39" spans="2:6" x14ac:dyDescent="0.25">
      <c r="B39" s="2"/>
      <c r="C39" s="2"/>
      <c r="D39" s="2"/>
      <c r="E39" s="94"/>
      <c r="F39" s="2"/>
    </row>
    <row r="40" spans="2:6" x14ac:dyDescent="0.25">
      <c r="B40" s="2"/>
      <c r="C40" s="671"/>
      <c r="D40" s="671"/>
      <c r="E40" s="95"/>
      <c r="F40" s="2"/>
    </row>
    <row r="41" spans="2:6" x14ac:dyDescent="0.25">
      <c r="B41" s="2"/>
      <c r="C41" s="671"/>
      <c r="D41" s="671"/>
      <c r="E41" s="95"/>
      <c r="F41" s="2"/>
    </row>
    <row r="42" spans="2:6" x14ac:dyDescent="0.25">
      <c r="B42" s="2"/>
      <c r="C42" s="1"/>
      <c r="D42" s="1"/>
      <c r="E42" s="95"/>
      <c r="F42" s="2"/>
    </row>
    <row r="43" spans="2:6" x14ac:dyDescent="0.25">
      <c r="B43" s="2"/>
      <c r="C43" s="670"/>
      <c r="D43" s="670"/>
      <c r="E43" s="96"/>
      <c r="F43" s="2"/>
    </row>
    <row r="44" spans="2:6" x14ac:dyDescent="0.25">
      <c r="B44" s="2"/>
      <c r="C44" s="670"/>
      <c r="D44" s="670"/>
      <c r="E44" s="97"/>
      <c r="F44" s="2"/>
    </row>
    <row r="45" spans="2:6" x14ac:dyDescent="0.25">
      <c r="B45" s="2"/>
      <c r="C45" s="2"/>
      <c r="D45" s="2"/>
      <c r="E45" s="94"/>
      <c r="F45" s="2"/>
    </row>
    <row r="46" spans="2:6" x14ac:dyDescent="0.25">
      <c r="B46" s="2"/>
      <c r="C46" s="671"/>
      <c r="D46" s="671"/>
      <c r="E46" s="94"/>
      <c r="F46" s="2"/>
    </row>
    <row r="47" spans="2:6" x14ac:dyDescent="0.25">
      <c r="B47" s="2"/>
      <c r="C47" s="671"/>
      <c r="D47" s="671"/>
      <c r="E47" s="97"/>
      <c r="F47" s="2"/>
    </row>
    <row r="48" spans="2:6" x14ac:dyDescent="0.25">
      <c r="B48" s="2"/>
      <c r="C48" s="670"/>
      <c r="D48" s="670"/>
      <c r="E48" s="97"/>
      <c r="F48" s="2"/>
    </row>
    <row r="49" spans="2:6" x14ac:dyDescent="0.25">
      <c r="B49" s="2"/>
      <c r="C49" s="3"/>
      <c r="D49" s="2"/>
      <c r="E49" s="98"/>
      <c r="F49" s="2"/>
    </row>
    <row r="50" spans="2:6" x14ac:dyDescent="0.25">
      <c r="B50" s="2"/>
      <c r="C50" s="3"/>
      <c r="D50" s="3"/>
      <c r="E50" s="98"/>
      <c r="F50" s="3"/>
    </row>
  </sheetData>
  <mergeCells count="26">
    <mergeCell ref="C3:E3"/>
    <mergeCell ref="C46:D46"/>
    <mergeCell ref="C47:D47"/>
    <mergeCell ref="C41:D41"/>
    <mergeCell ref="C43:D43"/>
    <mergeCell ref="C27:E27"/>
    <mergeCell ref="C26:D26"/>
    <mergeCell ref="C38:D38"/>
    <mergeCell ref="B4:E4"/>
    <mergeCell ref="C5:E5"/>
    <mergeCell ref="C7:D7"/>
    <mergeCell ref="C8:E8"/>
    <mergeCell ref="C25:E25"/>
    <mergeCell ref="C18:E18"/>
    <mergeCell ref="C19:E19"/>
    <mergeCell ref="C31:D31"/>
    <mergeCell ref="C28:D28"/>
    <mergeCell ref="C29:D29"/>
    <mergeCell ref="C30:D30"/>
    <mergeCell ref="C48:D48"/>
    <mergeCell ref="C44:D44"/>
    <mergeCell ref="C34:D34"/>
    <mergeCell ref="C35:D35"/>
    <mergeCell ref="C40:D40"/>
    <mergeCell ref="C36:E36"/>
    <mergeCell ref="C37:D37"/>
  </mergeCells>
  <dataValidations count="2">
    <dataValidation type="whole" allowBlank="1" showInputMessage="1" showErrorMessage="1" sqref="E43 E37" xr:uid="{00000000-0002-0000-0300-000000000000}">
      <formula1>-999999999</formula1>
      <formula2>999999999</formula2>
    </dataValidation>
    <dataValidation type="list" allowBlank="1" showInputMessage="1" showErrorMessage="1" sqref="E47" xr:uid="{00000000-0002-0000-0300-000001000000}">
      <formula1>$J$54:$J$55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B1:S718"/>
  <sheetViews>
    <sheetView topLeftCell="A47" zoomScale="70" zoomScaleNormal="70" workbookViewId="0">
      <selection activeCell="E35" sqref="E35"/>
    </sheetView>
  </sheetViews>
  <sheetFormatPr defaultColWidth="9.42578125" defaultRowHeight="12.75" x14ac:dyDescent="0.25"/>
  <cols>
    <col min="1" max="2" width="1.5703125" style="515" customWidth="1"/>
    <col min="3" max="3" width="56.5703125" style="515" customWidth="1"/>
    <col min="4" max="4" width="41.5703125" style="515" customWidth="1"/>
    <col min="5" max="5" width="48.140625" style="515" customWidth="1"/>
    <col min="6" max="6" width="23.42578125" style="515" customWidth="1"/>
    <col min="7" max="7" width="36.42578125" style="515" customWidth="1"/>
    <col min="8" max="8" width="32.42578125" style="515" customWidth="1"/>
    <col min="9" max="9" width="35.5703125" style="515" customWidth="1"/>
    <col min="10" max="11" width="39.42578125" style="515" customWidth="1"/>
    <col min="12" max="12" width="50.5703125" style="515" customWidth="1"/>
    <col min="13" max="14" width="2" style="515" customWidth="1"/>
    <col min="15" max="16384" width="9.42578125" style="515"/>
  </cols>
  <sheetData>
    <row r="1" spans="2:14" ht="13.5" thickBot="1" x14ac:dyDescent="0.3"/>
    <row r="2" spans="2:14" ht="13.5" thickBot="1" x14ac:dyDescent="0.3">
      <c r="B2" s="284"/>
      <c r="C2" s="285"/>
      <c r="D2" s="285"/>
      <c r="E2" s="285"/>
      <c r="F2" s="285"/>
      <c r="G2" s="285"/>
      <c r="H2" s="285"/>
      <c r="I2" s="285"/>
      <c r="J2" s="285"/>
      <c r="K2" s="285"/>
      <c r="L2" s="285"/>
      <c r="M2" s="286"/>
      <c r="N2" s="516"/>
    </row>
    <row r="3" spans="2:14" s="292" customFormat="1" ht="13.5" thickBot="1" x14ac:dyDescent="0.3">
      <c r="B3" s="287"/>
      <c r="C3" s="724" t="s">
        <v>312</v>
      </c>
      <c r="D3" s="725"/>
      <c r="E3" s="725"/>
      <c r="F3" s="725"/>
      <c r="G3" s="726"/>
      <c r="H3" s="288"/>
      <c r="I3" s="289"/>
      <c r="J3" s="289"/>
      <c r="K3" s="289"/>
      <c r="L3" s="289"/>
      <c r="M3" s="290"/>
      <c r="N3" s="291"/>
    </row>
    <row r="4" spans="2:14" s="292" customFormat="1" x14ac:dyDescent="0.25">
      <c r="B4" s="287"/>
      <c r="C4" s="288"/>
      <c r="D4" s="288"/>
      <c r="E4" s="288"/>
      <c r="F4" s="288"/>
      <c r="G4" s="288"/>
      <c r="H4" s="288"/>
      <c r="I4" s="289"/>
      <c r="J4" s="289"/>
      <c r="K4" s="289"/>
      <c r="L4" s="289"/>
      <c r="M4" s="290"/>
      <c r="N4" s="291"/>
    </row>
    <row r="5" spans="2:14" ht="12" customHeight="1" thickBot="1" x14ac:dyDescent="0.3">
      <c r="B5" s="517"/>
      <c r="C5" s="288"/>
      <c r="D5" s="288"/>
      <c r="E5" s="288"/>
      <c r="F5" s="288"/>
      <c r="G5" s="288"/>
      <c r="H5" s="288"/>
      <c r="I5" s="288"/>
      <c r="J5" s="288"/>
      <c r="K5" s="288"/>
      <c r="L5" s="288"/>
      <c r="M5" s="518"/>
      <c r="N5" s="516"/>
    </row>
    <row r="6" spans="2:14" ht="13.5" hidden="1" thickBot="1" x14ac:dyDescent="0.3">
      <c r="B6" s="517"/>
      <c r="C6" s="592" t="s">
        <v>313</v>
      </c>
      <c r="D6" s="288"/>
      <c r="E6" s="288"/>
      <c r="F6" s="288"/>
      <c r="G6" s="288"/>
      <c r="H6" s="288"/>
      <c r="I6" s="288"/>
      <c r="J6" s="288"/>
      <c r="K6" s="288"/>
      <c r="L6" s="288"/>
      <c r="M6" s="518"/>
      <c r="N6" s="516"/>
    </row>
    <row r="7" spans="2:14" ht="13.5" hidden="1" thickBot="1" x14ac:dyDescent="0.3">
      <c r="B7" s="517"/>
      <c r="C7" s="288"/>
      <c r="D7" s="288"/>
      <c r="E7" s="288"/>
      <c r="F7" s="288"/>
      <c r="G7" s="288"/>
      <c r="H7" s="288"/>
      <c r="I7" s="288"/>
      <c r="J7" s="288"/>
      <c r="K7" s="288"/>
      <c r="L7" s="288"/>
      <c r="M7" s="518"/>
      <c r="N7" s="516"/>
    </row>
    <row r="8" spans="2:14" ht="165.95" customHeight="1" thickBot="1" x14ac:dyDescent="0.3">
      <c r="B8" s="517"/>
      <c r="C8" s="321" t="s">
        <v>314</v>
      </c>
      <c r="D8" s="727"/>
      <c r="E8" s="727"/>
      <c r="F8" s="727"/>
      <c r="G8" s="728"/>
      <c r="H8" s="288"/>
      <c r="I8" s="288"/>
      <c r="J8" s="288"/>
      <c r="K8" s="288"/>
      <c r="L8" s="288"/>
      <c r="M8" s="518"/>
      <c r="N8" s="516"/>
    </row>
    <row r="9" spans="2:14" ht="13.5" thickBot="1" x14ac:dyDescent="0.3">
      <c r="B9" s="517"/>
      <c r="C9" s="288"/>
      <c r="D9" s="288"/>
      <c r="E9" s="288"/>
      <c r="F9" s="288"/>
      <c r="G9" s="288"/>
      <c r="H9" s="288"/>
      <c r="I9" s="288"/>
      <c r="J9" s="288"/>
      <c r="K9" s="288"/>
      <c r="L9" s="288"/>
      <c r="M9" s="518"/>
      <c r="N9" s="516"/>
    </row>
    <row r="10" spans="2:14" ht="76.5" x14ac:dyDescent="0.25">
      <c r="B10" s="517"/>
      <c r="C10" s="593" t="s">
        <v>315</v>
      </c>
      <c r="D10" s="594" t="s">
        <v>316</v>
      </c>
      <c r="E10" s="594" t="s">
        <v>317</v>
      </c>
      <c r="F10" s="594" t="s">
        <v>318</v>
      </c>
      <c r="G10" s="594" t="s">
        <v>319</v>
      </c>
      <c r="H10" s="594" t="s">
        <v>320</v>
      </c>
      <c r="I10" s="293" t="s">
        <v>321</v>
      </c>
      <c r="J10" s="293" t="s">
        <v>322</v>
      </c>
      <c r="K10" s="293" t="s">
        <v>323</v>
      </c>
      <c r="L10" s="294" t="s">
        <v>324</v>
      </c>
      <c r="M10" s="518"/>
      <c r="N10" s="516"/>
    </row>
    <row r="11" spans="2:14" ht="51.6" customHeight="1" x14ac:dyDescent="0.25">
      <c r="B11" s="517"/>
      <c r="C11" s="519" t="s">
        <v>325</v>
      </c>
      <c r="D11" s="524"/>
      <c r="E11" s="523"/>
      <c r="F11" s="524" t="s">
        <v>326</v>
      </c>
      <c r="G11" s="524" t="s">
        <v>327</v>
      </c>
      <c r="H11" s="524" t="s">
        <v>327</v>
      </c>
      <c r="I11" s="524" t="s">
        <v>327</v>
      </c>
      <c r="J11" s="524" t="s">
        <v>328</v>
      </c>
      <c r="K11" s="524" t="s">
        <v>328</v>
      </c>
      <c r="L11" s="329" t="s">
        <v>328</v>
      </c>
      <c r="M11" s="518"/>
      <c r="N11" s="516"/>
    </row>
    <row r="12" spans="2:14" ht="267.95" customHeight="1" x14ac:dyDescent="0.25">
      <c r="B12" s="517"/>
      <c r="C12" s="519" t="s">
        <v>329</v>
      </c>
      <c r="D12" s="524"/>
      <c r="E12" s="523"/>
      <c r="F12" s="372" t="s">
        <v>330</v>
      </c>
      <c r="G12" s="520" t="s">
        <v>331</v>
      </c>
      <c r="H12" s="520" t="s">
        <v>332</v>
      </c>
      <c r="I12" s="520">
        <v>0</v>
      </c>
      <c r="J12" s="295" t="s">
        <v>333</v>
      </c>
      <c r="K12" s="622" t="s">
        <v>334</v>
      </c>
      <c r="L12" s="623" t="s">
        <v>335</v>
      </c>
      <c r="M12" s="518"/>
      <c r="N12" s="516"/>
    </row>
    <row r="13" spans="2:14" ht="158.1" customHeight="1" x14ac:dyDescent="0.2">
      <c r="B13" s="517"/>
      <c r="C13" s="522" t="s">
        <v>336</v>
      </c>
      <c r="D13" s="320"/>
      <c r="E13" s="524"/>
      <c r="F13" s="520" t="s">
        <v>326</v>
      </c>
      <c r="G13" s="524" t="s">
        <v>328</v>
      </c>
      <c r="H13" s="524" t="s">
        <v>328</v>
      </c>
      <c r="I13" s="524" t="s">
        <v>328</v>
      </c>
      <c r="J13" s="524" t="s">
        <v>328</v>
      </c>
      <c r="K13" s="628" t="s">
        <v>328</v>
      </c>
      <c r="L13" s="629" t="s">
        <v>328</v>
      </c>
      <c r="M13" s="518"/>
      <c r="N13" s="516"/>
    </row>
    <row r="14" spans="2:14" ht="70.349999999999994" customHeight="1" x14ac:dyDescent="0.25">
      <c r="B14" s="517"/>
      <c r="C14" s="519" t="s">
        <v>337</v>
      </c>
      <c r="D14" s="524"/>
      <c r="E14" s="524"/>
      <c r="F14" s="520" t="s">
        <v>326</v>
      </c>
      <c r="G14" s="520" t="s">
        <v>328</v>
      </c>
      <c r="H14" s="520" t="s">
        <v>328</v>
      </c>
      <c r="I14" s="520" t="s">
        <v>328</v>
      </c>
      <c r="J14" s="520" t="s">
        <v>328</v>
      </c>
      <c r="K14" s="628" t="s">
        <v>328</v>
      </c>
      <c r="L14" s="628" t="s">
        <v>328</v>
      </c>
      <c r="M14" s="518"/>
      <c r="N14" s="516"/>
    </row>
    <row r="15" spans="2:14" ht="185.1" customHeight="1" x14ac:dyDescent="0.25">
      <c r="B15" s="517"/>
      <c r="C15" s="519" t="s">
        <v>338</v>
      </c>
      <c r="D15" s="524"/>
      <c r="E15" s="524"/>
      <c r="F15" s="524" t="s">
        <v>339</v>
      </c>
      <c r="G15" s="375" t="s">
        <v>340</v>
      </c>
      <c r="H15" s="520" t="s">
        <v>341</v>
      </c>
      <c r="I15" s="520" t="s">
        <v>342</v>
      </c>
      <c r="J15" s="520" t="s">
        <v>343</v>
      </c>
      <c r="K15" s="622" t="s">
        <v>344</v>
      </c>
      <c r="L15" s="623" t="s">
        <v>345</v>
      </c>
      <c r="M15" s="518"/>
      <c r="N15" s="516"/>
    </row>
    <row r="16" spans="2:14" ht="60" customHeight="1" x14ac:dyDescent="0.25">
      <c r="B16" s="517"/>
      <c r="C16" s="519" t="s">
        <v>346</v>
      </c>
      <c r="D16" s="524"/>
      <c r="E16" s="524"/>
      <c r="F16" s="520" t="s">
        <v>326</v>
      </c>
      <c r="G16" s="520" t="s">
        <v>328</v>
      </c>
      <c r="H16" s="520" t="s">
        <v>328</v>
      </c>
      <c r="I16" s="520" t="s">
        <v>328</v>
      </c>
      <c r="J16" s="520" t="s">
        <v>328</v>
      </c>
      <c r="K16" s="628" t="s">
        <v>328</v>
      </c>
      <c r="L16" s="628" t="s">
        <v>328</v>
      </c>
      <c r="M16" s="518"/>
      <c r="N16" s="516"/>
    </row>
    <row r="17" spans="2:14" ht="48.6" customHeight="1" x14ac:dyDescent="0.25">
      <c r="B17" s="517"/>
      <c r="C17" s="519" t="s">
        <v>347</v>
      </c>
      <c r="D17" s="524"/>
      <c r="E17" s="524"/>
      <c r="F17" s="520" t="s">
        <v>326</v>
      </c>
      <c r="G17" s="520" t="s">
        <v>328</v>
      </c>
      <c r="H17" s="520" t="s">
        <v>328</v>
      </c>
      <c r="I17" s="520" t="s">
        <v>328</v>
      </c>
      <c r="J17" s="520" t="s">
        <v>328</v>
      </c>
      <c r="K17" s="628" t="s">
        <v>328</v>
      </c>
      <c r="L17" s="629" t="s">
        <v>328</v>
      </c>
      <c r="M17" s="518"/>
      <c r="N17" s="516"/>
    </row>
    <row r="18" spans="2:14" ht="51.6" customHeight="1" x14ac:dyDescent="0.25">
      <c r="B18" s="517"/>
      <c r="C18" s="519" t="s">
        <v>348</v>
      </c>
      <c r="D18" s="524"/>
      <c r="E18" s="524"/>
      <c r="F18" s="520" t="s">
        <v>326</v>
      </c>
      <c r="G18" s="520" t="s">
        <v>328</v>
      </c>
      <c r="H18" s="520" t="s">
        <v>328</v>
      </c>
      <c r="I18" s="520" t="s">
        <v>328</v>
      </c>
      <c r="J18" s="520" t="s">
        <v>328</v>
      </c>
      <c r="K18" s="628" t="s">
        <v>328</v>
      </c>
      <c r="L18" s="629" t="s">
        <v>328</v>
      </c>
      <c r="M18" s="518"/>
      <c r="N18" s="516"/>
    </row>
    <row r="19" spans="2:14" ht="165.95" customHeight="1" x14ac:dyDescent="0.25">
      <c r="B19" s="517"/>
      <c r="C19" s="519" t="s">
        <v>349</v>
      </c>
      <c r="D19" s="524"/>
      <c r="E19" s="524"/>
      <c r="F19" s="524" t="s">
        <v>350</v>
      </c>
      <c r="G19" s="524" t="s">
        <v>351</v>
      </c>
      <c r="H19" s="520" t="s">
        <v>352</v>
      </c>
      <c r="I19" s="520">
        <v>0</v>
      </c>
      <c r="J19" s="520" t="s">
        <v>353</v>
      </c>
      <c r="K19" s="622" t="s">
        <v>354</v>
      </c>
      <c r="L19" s="623" t="s">
        <v>355</v>
      </c>
      <c r="M19" s="518"/>
      <c r="N19" s="516"/>
    </row>
    <row r="20" spans="2:14" ht="170.45" customHeight="1" x14ac:dyDescent="0.25">
      <c r="B20" s="517"/>
      <c r="C20" s="519" t="s">
        <v>356</v>
      </c>
      <c r="D20" s="524"/>
      <c r="E20" s="524"/>
      <c r="F20" s="372" t="s">
        <v>357</v>
      </c>
      <c r="G20" s="372" t="s">
        <v>358</v>
      </c>
      <c r="H20" s="373" t="s">
        <v>359</v>
      </c>
      <c r="I20" s="373">
        <v>0</v>
      </c>
      <c r="J20" s="374" t="s">
        <v>360</v>
      </c>
      <c r="K20" s="627" t="s">
        <v>361</v>
      </c>
      <c r="L20" s="623" t="s">
        <v>362</v>
      </c>
      <c r="M20" s="518"/>
      <c r="N20" s="516"/>
    </row>
    <row r="21" spans="2:14" ht="97.35" customHeight="1" x14ac:dyDescent="0.25">
      <c r="B21" s="517"/>
      <c r="C21" s="519" t="s">
        <v>363</v>
      </c>
      <c r="D21" s="523"/>
      <c r="E21" s="523"/>
      <c r="F21" s="520" t="s">
        <v>326</v>
      </c>
      <c r="G21" s="524" t="s">
        <v>328</v>
      </c>
      <c r="H21" s="520" t="s">
        <v>328</v>
      </c>
      <c r="I21" s="295" t="s">
        <v>328</v>
      </c>
      <c r="J21" s="521" t="s">
        <v>328</v>
      </c>
      <c r="K21" s="630" t="s">
        <v>328</v>
      </c>
      <c r="L21" s="629" t="s">
        <v>328</v>
      </c>
      <c r="M21" s="518"/>
      <c r="N21" s="516"/>
    </row>
    <row r="22" spans="2:14" ht="158.1" customHeight="1" x14ac:dyDescent="0.25">
      <c r="B22" s="517"/>
      <c r="C22" s="522" t="s">
        <v>364</v>
      </c>
      <c r="D22" s="523"/>
      <c r="E22" s="523"/>
      <c r="F22" s="520" t="s">
        <v>365</v>
      </c>
      <c r="G22" s="523" t="s">
        <v>366</v>
      </c>
      <c r="H22" s="528" t="s">
        <v>367</v>
      </c>
      <c r="I22" s="528">
        <v>0</v>
      </c>
      <c r="J22" s="521" t="s">
        <v>368</v>
      </c>
      <c r="K22" s="624" t="s">
        <v>369</v>
      </c>
      <c r="L22" s="623" t="s">
        <v>370</v>
      </c>
      <c r="M22" s="518"/>
      <c r="N22" s="516"/>
    </row>
    <row r="23" spans="2:14" s="534" customFormat="1" ht="120.95" customHeight="1" x14ac:dyDescent="0.25">
      <c r="B23" s="506"/>
      <c r="C23" s="519" t="s">
        <v>371</v>
      </c>
      <c r="D23" s="504"/>
      <c r="E23" s="505"/>
      <c r="F23" s="531" t="s">
        <v>372</v>
      </c>
      <c r="G23" s="531" t="s">
        <v>373</v>
      </c>
      <c r="H23" s="531" t="s">
        <v>374</v>
      </c>
      <c r="I23" s="531">
        <v>0</v>
      </c>
      <c r="J23" s="531" t="s">
        <v>375</v>
      </c>
      <c r="K23" s="625" t="s">
        <v>376</v>
      </c>
      <c r="L23" s="626" t="s">
        <v>377</v>
      </c>
      <c r="M23" s="532"/>
      <c r="N23" s="533"/>
    </row>
    <row r="24" spans="2:14" ht="71.099999999999994" customHeight="1" x14ac:dyDescent="0.25">
      <c r="B24" s="517"/>
      <c r="C24" s="519" t="s">
        <v>378</v>
      </c>
      <c r="D24" s="523"/>
      <c r="E24" s="523"/>
      <c r="F24" s="322" t="s">
        <v>326</v>
      </c>
      <c r="G24" s="322" t="s">
        <v>328</v>
      </c>
      <c r="H24" s="520" t="s">
        <v>328</v>
      </c>
      <c r="I24" s="520" t="s">
        <v>328</v>
      </c>
      <c r="J24" s="520" t="s">
        <v>328</v>
      </c>
      <c r="K24" s="628" t="s">
        <v>328</v>
      </c>
      <c r="L24" s="629" t="s">
        <v>328</v>
      </c>
      <c r="M24" s="518"/>
      <c r="N24" s="516"/>
    </row>
    <row r="25" spans="2:14" ht="117" customHeight="1" thickBot="1" x14ac:dyDescent="0.3">
      <c r="B25" s="517"/>
      <c r="C25" s="376" t="s">
        <v>379</v>
      </c>
      <c r="D25" s="524"/>
      <c r="E25" s="524"/>
      <c r="F25" s="377" t="s">
        <v>380</v>
      </c>
      <c r="G25" s="377" t="s">
        <v>381</v>
      </c>
      <c r="H25" s="378" t="s">
        <v>382</v>
      </c>
      <c r="I25" s="378">
        <v>0</v>
      </c>
      <c r="J25" s="378" t="s">
        <v>383</v>
      </c>
      <c r="K25" s="622" t="s">
        <v>384</v>
      </c>
      <c r="L25" s="623" t="s">
        <v>385</v>
      </c>
      <c r="M25" s="518"/>
      <c r="N25" s="516"/>
    </row>
    <row r="26" spans="2:14" x14ac:dyDescent="0.25">
      <c r="B26" s="517"/>
      <c r="C26" s="288"/>
      <c r="D26" s="288"/>
      <c r="E26" s="288"/>
      <c r="F26" s="288"/>
      <c r="G26" s="288"/>
      <c r="H26" s="288"/>
      <c r="I26" s="288"/>
      <c r="J26" s="288"/>
      <c r="K26" s="288"/>
      <c r="L26" s="288"/>
      <c r="M26" s="518"/>
      <c r="N26" s="516"/>
    </row>
    <row r="27" spans="2:14" x14ac:dyDescent="0.25">
      <c r="B27" s="517"/>
      <c r="C27" s="288"/>
      <c r="D27" s="288"/>
      <c r="E27" s="288"/>
      <c r="F27" s="288"/>
      <c r="G27" s="288"/>
      <c r="H27" s="288"/>
      <c r="I27" s="288"/>
      <c r="J27" s="288"/>
      <c r="K27" s="288"/>
      <c r="L27" s="288"/>
      <c r="M27" s="518"/>
      <c r="N27" s="516"/>
    </row>
    <row r="28" spans="2:14" ht="25.5" x14ac:dyDescent="0.25">
      <c r="B28" s="517"/>
      <c r="C28" s="592" t="s">
        <v>386</v>
      </c>
      <c r="D28" s="288"/>
      <c r="E28" s="288"/>
      <c r="F28" s="288"/>
      <c r="G28" s="288"/>
      <c r="H28" s="288"/>
      <c r="I28" s="288"/>
      <c r="J28" s="288"/>
      <c r="K28" s="288"/>
      <c r="L28" s="288"/>
      <c r="M28" s="518"/>
      <c r="N28" s="516"/>
    </row>
    <row r="29" spans="2:14" ht="13.5" thickBot="1" x14ac:dyDescent="0.3">
      <c r="B29" s="517"/>
      <c r="C29" s="592"/>
      <c r="D29" s="288"/>
      <c r="E29" s="288"/>
      <c r="F29" s="288"/>
      <c r="G29" s="288"/>
      <c r="H29" s="288"/>
      <c r="I29" s="288"/>
      <c r="J29" s="288"/>
      <c r="K29" s="288"/>
      <c r="L29" s="288"/>
      <c r="M29" s="518"/>
      <c r="N29" s="516"/>
    </row>
    <row r="30" spans="2:14" ht="40.35" customHeight="1" thickBot="1" x14ac:dyDescent="0.3">
      <c r="B30" s="517"/>
      <c r="C30" s="729" t="s">
        <v>387</v>
      </c>
      <c r="D30" s="730"/>
      <c r="E30" s="735" t="s">
        <v>388</v>
      </c>
      <c r="F30" s="735"/>
      <c r="G30" s="736"/>
      <c r="H30" s="288"/>
      <c r="I30" s="288"/>
      <c r="J30" s="288"/>
      <c r="K30" s="288"/>
      <c r="L30" s="288"/>
      <c r="M30" s="518"/>
      <c r="N30" s="516"/>
    </row>
    <row r="31" spans="2:14" ht="40.35" customHeight="1" thickBot="1" x14ac:dyDescent="0.3">
      <c r="B31" s="517"/>
      <c r="C31" s="731" t="s">
        <v>389</v>
      </c>
      <c r="D31" s="732"/>
      <c r="E31" s="733" t="s">
        <v>28</v>
      </c>
      <c r="F31" s="733"/>
      <c r="G31" s="734"/>
      <c r="H31" s="288"/>
      <c r="I31" s="288"/>
      <c r="J31" s="288"/>
      <c r="K31" s="288"/>
      <c r="L31" s="288"/>
      <c r="M31" s="518"/>
      <c r="N31" s="516"/>
    </row>
    <row r="32" spans="2:14" ht="53.1" customHeight="1" thickBot="1" x14ac:dyDescent="0.3">
      <c r="B32" s="517"/>
      <c r="C32" s="737" t="s">
        <v>390</v>
      </c>
      <c r="D32" s="738"/>
      <c r="E32" s="733" t="s">
        <v>328</v>
      </c>
      <c r="F32" s="733"/>
      <c r="G32" s="734"/>
      <c r="H32" s="288"/>
      <c r="I32" s="288"/>
      <c r="J32" s="288"/>
      <c r="K32" s="288"/>
      <c r="L32" s="288"/>
      <c r="M32" s="518"/>
      <c r="N32" s="516"/>
    </row>
    <row r="33" spans="2:19" x14ac:dyDescent="0.25">
      <c r="B33" s="517"/>
      <c r="C33" s="288"/>
      <c r="D33" s="288"/>
      <c r="E33" s="288"/>
      <c r="F33" s="288"/>
      <c r="G33" s="288"/>
      <c r="H33" s="288"/>
      <c r="I33" s="288"/>
      <c r="J33" s="288"/>
      <c r="K33" s="288"/>
      <c r="L33" s="288"/>
      <c r="M33" s="518"/>
      <c r="N33" s="516"/>
    </row>
    <row r="34" spans="2:19" x14ac:dyDescent="0.25">
      <c r="B34" s="517"/>
      <c r="C34" s="288"/>
      <c r="D34" s="288"/>
      <c r="E34" s="288"/>
      <c r="F34" s="288"/>
      <c r="G34" s="288"/>
      <c r="H34" s="288"/>
      <c r="I34" s="288"/>
      <c r="J34" s="288"/>
      <c r="K34" s="288"/>
      <c r="L34" s="288"/>
      <c r="M34" s="518"/>
      <c r="N34" s="516"/>
    </row>
    <row r="35" spans="2:19" x14ac:dyDescent="0.25">
      <c r="B35" s="517"/>
      <c r="C35" s="710" t="s">
        <v>391</v>
      </c>
      <c r="D35" s="710"/>
      <c r="E35" s="592"/>
      <c r="F35" s="592"/>
      <c r="G35" s="592"/>
      <c r="H35" s="592"/>
      <c r="I35" s="592"/>
      <c r="J35" s="592"/>
      <c r="K35" s="592"/>
      <c r="L35" s="592"/>
      <c r="M35" s="296"/>
      <c r="N35" s="297"/>
      <c r="O35" s="298"/>
      <c r="P35" s="298"/>
      <c r="Q35" s="298"/>
      <c r="R35" s="298"/>
      <c r="S35" s="298"/>
    </row>
    <row r="36" spans="2:19" ht="13.5" thickBot="1" x14ac:dyDescent="0.3">
      <c r="B36" s="517"/>
      <c r="C36" s="592"/>
      <c r="D36" s="592"/>
      <c r="E36" s="592"/>
      <c r="F36" s="592"/>
      <c r="G36" s="592"/>
      <c r="H36" s="592"/>
      <c r="I36" s="592"/>
      <c r="J36" s="592"/>
      <c r="K36" s="592"/>
      <c r="L36" s="592"/>
      <c r="M36" s="296"/>
      <c r="N36" s="297"/>
      <c r="O36" s="298"/>
      <c r="P36" s="298"/>
      <c r="Q36" s="298"/>
      <c r="R36" s="298"/>
      <c r="S36" s="298"/>
    </row>
    <row r="37" spans="2:19" ht="40.35" customHeight="1" thickBot="1" x14ac:dyDescent="0.3">
      <c r="B37" s="517"/>
      <c r="C37" s="729" t="s">
        <v>392</v>
      </c>
      <c r="D37" s="730"/>
      <c r="E37" s="719"/>
      <c r="F37" s="719"/>
      <c r="G37" s="720"/>
      <c r="H37" s="288"/>
      <c r="I37" s="288"/>
      <c r="J37" s="288"/>
      <c r="K37" s="288"/>
      <c r="L37" s="288"/>
      <c r="M37" s="518"/>
      <c r="N37" s="516"/>
    </row>
    <row r="38" spans="2:19" ht="40.35" customHeight="1" thickBot="1" x14ac:dyDescent="0.3">
      <c r="B38" s="517"/>
      <c r="C38" s="713" t="s">
        <v>393</v>
      </c>
      <c r="D38" s="714"/>
      <c r="E38" s="739"/>
      <c r="F38" s="740"/>
      <c r="G38" s="740"/>
      <c r="H38" s="288"/>
      <c r="I38" s="288"/>
      <c r="J38" s="288"/>
      <c r="K38" s="288"/>
      <c r="L38" s="288"/>
      <c r="M38" s="518"/>
      <c r="N38" s="516"/>
    </row>
    <row r="39" spans="2:19" x14ac:dyDescent="0.25">
      <c r="B39" s="517"/>
      <c r="C39" s="288"/>
      <c r="D39" s="288"/>
      <c r="E39" s="288"/>
      <c r="F39" s="288"/>
      <c r="G39" s="288"/>
      <c r="H39" s="288"/>
      <c r="I39" s="288"/>
      <c r="J39" s="288"/>
      <c r="K39" s="288"/>
      <c r="L39" s="288"/>
      <c r="M39" s="518"/>
      <c r="N39" s="516"/>
    </row>
    <row r="40" spans="2:19" x14ac:dyDescent="0.25">
      <c r="B40" s="517"/>
      <c r="C40" s="288"/>
      <c r="D40" s="288"/>
      <c r="E40" s="288"/>
      <c r="F40" s="288"/>
      <c r="G40" s="288"/>
      <c r="H40" s="288"/>
      <c r="I40" s="288"/>
      <c r="J40" s="288"/>
      <c r="K40" s="288"/>
      <c r="L40" s="288"/>
      <c r="M40" s="518"/>
      <c r="N40" s="516"/>
    </row>
    <row r="41" spans="2:19" ht="15" customHeight="1" x14ac:dyDescent="0.25">
      <c r="B41" s="517"/>
      <c r="C41" s="710" t="s">
        <v>394</v>
      </c>
      <c r="D41" s="710"/>
      <c r="E41" s="592"/>
      <c r="F41" s="592"/>
      <c r="G41" s="592"/>
      <c r="H41" s="592"/>
      <c r="I41" s="592"/>
      <c r="J41" s="592"/>
      <c r="K41" s="592"/>
      <c r="L41" s="592"/>
      <c r="M41" s="296"/>
      <c r="N41" s="297"/>
      <c r="O41" s="298"/>
      <c r="P41" s="298"/>
      <c r="Q41" s="298"/>
      <c r="R41" s="298"/>
      <c r="S41" s="298"/>
    </row>
    <row r="42" spans="2:19" ht="13.5" thickBot="1" x14ac:dyDescent="0.3">
      <c r="B42" s="517"/>
      <c r="C42" s="592"/>
      <c r="D42" s="592"/>
      <c r="E42" s="592"/>
      <c r="F42" s="592"/>
      <c r="G42" s="592"/>
      <c r="H42" s="592"/>
      <c r="I42" s="592"/>
      <c r="J42" s="592"/>
      <c r="K42" s="592"/>
      <c r="L42" s="592"/>
      <c r="M42" s="296"/>
      <c r="N42" s="297"/>
      <c r="O42" s="298"/>
      <c r="P42" s="298"/>
      <c r="Q42" s="298"/>
      <c r="R42" s="298"/>
      <c r="S42" s="298"/>
    </row>
    <row r="43" spans="2:19" ht="191.1" customHeight="1" x14ac:dyDescent="0.25">
      <c r="B43" s="517"/>
      <c r="C43" s="717" t="s">
        <v>395</v>
      </c>
      <c r="D43" s="718"/>
      <c r="E43" s="708" t="s">
        <v>396</v>
      </c>
      <c r="F43" s="708"/>
      <c r="G43" s="709"/>
      <c r="H43" s="288"/>
      <c r="I43" s="288"/>
      <c r="J43" s="288"/>
      <c r="K43" s="288"/>
      <c r="L43" s="288"/>
      <c r="M43" s="518"/>
      <c r="N43" s="516"/>
    </row>
    <row r="44" spans="2:19" ht="120" customHeight="1" x14ac:dyDescent="0.25">
      <c r="B44" s="517"/>
      <c r="C44" s="711" t="s">
        <v>397</v>
      </c>
      <c r="D44" s="712"/>
      <c r="E44" s="715" t="s">
        <v>398</v>
      </c>
      <c r="F44" s="715"/>
      <c r="G44" s="716"/>
      <c r="H44" s="288"/>
      <c r="I44" s="288"/>
      <c r="J44" s="288"/>
      <c r="K44" s="288"/>
      <c r="L44" s="288"/>
      <c r="M44" s="518"/>
      <c r="N44" s="516"/>
    </row>
    <row r="45" spans="2:19" ht="125.45" customHeight="1" x14ac:dyDescent="0.25">
      <c r="B45" s="517"/>
      <c r="C45" s="711" t="s">
        <v>399</v>
      </c>
      <c r="D45" s="712"/>
      <c r="E45" s="715" t="s">
        <v>400</v>
      </c>
      <c r="F45" s="715"/>
      <c r="G45" s="716"/>
      <c r="H45" s="288"/>
      <c r="I45" s="288"/>
      <c r="J45" s="288"/>
      <c r="K45" s="288"/>
      <c r="L45" s="288"/>
      <c r="M45" s="518"/>
      <c r="N45" s="516"/>
    </row>
    <row r="46" spans="2:19" ht="94.5" customHeight="1" thickBot="1" x14ac:dyDescent="0.3">
      <c r="B46" s="517"/>
      <c r="C46" s="713" t="s">
        <v>401</v>
      </c>
      <c r="D46" s="714"/>
      <c r="E46" s="719" t="s">
        <v>402</v>
      </c>
      <c r="F46" s="719"/>
      <c r="G46" s="720"/>
      <c r="H46" s="288"/>
      <c r="I46" s="288"/>
      <c r="J46" s="288"/>
      <c r="K46" s="288"/>
      <c r="L46" s="288"/>
      <c r="M46" s="518"/>
      <c r="N46" s="516"/>
    </row>
    <row r="47" spans="2:19" x14ac:dyDescent="0.25">
      <c r="B47" s="517"/>
      <c r="C47" s="288"/>
      <c r="D47" s="288"/>
      <c r="E47" s="288"/>
      <c r="F47" s="288"/>
      <c r="G47" s="288"/>
      <c r="H47" s="288"/>
      <c r="I47" s="288"/>
      <c r="J47" s="288"/>
      <c r="K47" s="288"/>
      <c r="L47" s="288"/>
      <c r="M47" s="518"/>
      <c r="N47" s="516"/>
    </row>
    <row r="48" spans="2:19" x14ac:dyDescent="0.25">
      <c r="B48" s="517"/>
      <c r="C48" s="288"/>
      <c r="D48" s="288"/>
      <c r="E48" s="288"/>
      <c r="F48" s="288"/>
      <c r="G48" s="288"/>
      <c r="H48" s="288"/>
      <c r="I48" s="288"/>
      <c r="J48" s="288"/>
      <c r="K48" s="288"/>
      <c r="L48" s="288"/>
      <c r="M48" s="518"/>
      <c r="N48" s="516"/>
    </row>
    <row r="49" spans="2:14" ht="38.25" x14ac:dyDescent="0.25">
      <c r="B49" s="517"/>
      <c r="C49" s="592" t="s">
        <v>403</v>
      </c>
      <c r="D49" s="288"/>
      <c r="E49" s="288"/>
      <c r="F49" s="288"/>
      <c r="G49" s="288"/>
      <c r="H49" s="288"/>
      <c r="I49" s="288"/>
      <c r="J49" s="288"/>
      <c r="K49" s="288"/>
      <c r="L49" s="288"/>
      <c r="M49" s="518"/>
      <c r="N49" s="516"/>
    </row>
    <row r="50" spans="2:14" ht="13.5" thickBot="1" x14ac:dyDescent="0.3">
      <c r="B50" s="517"/>
      <c r="C50" s="288"/>
      <c r="D50" s="288"/>
      <c r="E50" s="288"/>
      <c r="F50" s="288"/>
      <c r="G50" s="288"/>
      <c r="H50" s="288"/>
      <c r="I50" s="288"/>
      <c r="J50" s="288"/>
      <c r="K50" s="288"/>
      <c r="L50" s="288"/>
      <c r="M50" s="518"/>
      <c r="N50" s="516"/>
    </row>
    <row r="51" spans="2:14" ht="50.1" customHeight="1" x14ac:dyDescent="0.25">
      <c r="B51" s="517"/>
      <c r="C51" s="717" t="s">
        <v>404</v>
      </c>
      <c r="D51" s="718"/>
      <c r="E51" s="708" t="s">
        <v>405</v>
      </c>
      <c r="F51" s="708"/>
      <c r="G51" s="709"/>
      <c r="H51" s="288"/>
      <c r="I51" s="288"/>
      <c r="J51" s="288"/>
      <c r="K51" s="288"/>
      <c r="L51" s="288"/>
      <c r="M51" s="518"/>
      <c r="N51" s="516"/>
    </row>
    <row r="52" spans="2:14" ht="237" customHeight="1" thickBot="1" x14ac:dyDescent="0.3">
      <c r="B52" s="517"/>
      <c r="C52" s="711" t="s">
        <v>406</v>
      </c>
      <c r="D52" s="712"/>
      <c r="E52" s="715" t="s">
        <v>407</v>
      </c>
      <c r="F52" s="715"/>
      <c r="G52" s="716"/>
      <c r="H52" s="288"/>
      <c r="I52" s="288"/>
      <c r="J52" s="288"/>
      <c r="K52" s="288"/>
      <c r="L52" s="288"/>
      <c r="M52" s="518"/>
      <c r="N52" s="516"/>
    </row>
    <row r="53" spans="2:14" ht="50.1" customHeight="1" thickBot="1" x14ac:dyDescent="0.3">
      <c r="B53" s="517"/>
      <c r="C53" s="713" t="s">
        <v>408</v>
      </c>
      <c r="D53" s="714"/>
      <c r="E53" s="708" t="s">
        <v>409</v>
      </c>
      <c r="F53" s="708"/>
      <c r="G53" s="709"/>
      <c r="H53" s="288"/>
      <c r="I53" s="288"/>
      <c r="J53" s="288"/>
      <c r="K53" s="288"/>
      <c r="L53" s="288"/>
      <c r="M53" s="518"/>
      <c r="N53" s="516"/>
    </row>
    <row r="54" spans="2:14" s="292" customFormat="1" ht="15" customHeight="1" thickBot="1" x14ac:dyDescent="0.3">
      <c r="B54" s="287"/>
      <c r="C54" s="516"/>
      <c r="D54" s="516"/>
      <c r="E54" s="516"/>
      <c r="F54" s="516"/>
      <c r="G54" s="516"/>
      <c r="H54" s="516"/>
      <c r="I54" s="291"/>
      <c r="J54" s="291"/>
      <c r="K54" s="291"/>
      <c r="L54" s="291"/>
      <c r="M54" s="299"/>
      <c r="N54" s="291"/>
    </row>
    <row r="55" spans="2:14" s="298" customFormat="1" ht="87.75" customHeight="1" thickBot="1" x14ac:dyDescent="0.3">
      <c r="B55" s="300"/>
      <c r="C55" s="588" t="s">
        <v>410</v>
      </c>
      <c r="D55" s="588" t="s">
        <v>411</v>
      </c>
      <c r="E55" s="588" t="s">
        <v>412</v>
      </c>
      <c r="F55" s="588" t="s">
        <v>413</v>
      </c>
      <c r="G55" s="588" t="s">
        <v>414</v>
      </c>
      <c r="H55" s="588" t="s">
        <v>415</v>
      </c>
      <c r="I55" s="588" t="s">
        <v>416</v>
      </c>
      <c r="J55" s="588" t="s">
        <v>417</v>
      </c>
      <c r="K55" s="592"/>
      <c r="L55" s="592"/>
      <c r="M55" s="296"/>
      <c r="N55" s="297"/>
    </row>
    <row r="56" spans="2:14" s="298" customFormat="1" ht="27" customHeight="1" thickBot="1" x14ac:dyDescent="0.3">
      <c r="B56" s="297"/>
      <c r="C56" s="301" t="s">
        <v>418</v>
      </c>
      <c r="D56" s="301"/>
      <c r="E56" s="302"/>
      <c r="F56" s="302"/>
      <c r="G56" s="302"/>
      <c r="H56" s="302"/>
      <c r="I56" s="303"/>
      <c r="J56" s="303"/>
      <c r="K56" s="592"/>
      <c r="L56" s="592"/>
      <c r="M56" s="296"/>
      <c r="N56" s="297"/>
    </row>
    <row r="57" spans="2:14" ht="45" customHeight="1" thickBot="1" x14ac:dyDescent="0.3">
      <c r="B57" s="516"/>
      <c r="C57" s="699" t="s">
        <v>419</v>
      </c>
      <c r="D57" s="721" t="s">
        <v>420</v>
      </c>
      <c r="E57" s="695" t="s">
        <v>421</v>
      </c>
      <c r="F57" s="695" t="s">
        <v>291</v>
      </c>
      <c r="G57" s="695" t="s">
        <v>422</v>
      </c>
      <c r="H57" s="695" t="s">
        <v>423</v>
      </c>
      <c r="I57" s="590" t="s">
        <v>424</v>
      </c>
      <c r="J57" s="586" t="s">
        <v>425</v>
      </c>
      <c r="K57" s="288"/>
      <c r="L57" s="288"/>
      <c r="M57" s="518"/>
      <c r="N57" s="516"/>
    </row>
    <row r="58" spans="2:14" ht="54.75" customHeight="1" thickBot="1" x14ac:dyDescent="0.3">
      <c r="B58" s="516"/>
      <c r="C58" s="700"/>
      <c r="D58" s="722"/>
      <c r="E58" s="695"/>
      <c r="F58" s="695"/>
      <c r="G58" s="695"/>
      <c r="H58" s="695"/>
      <c r="I58" s="590" t="s">
        <v>426</v>
      </c>
      <c r="J58" s="586" t="s">
        <v>427</v>
      </c>
      <c r="K58" s="288"/>
      <c r="L58" s="288"/>
      <c r="M58" s="518"/>
      <c r="N58" s="516"/>
    </row>
    <row r="59" spans="2:14" ht="78.75" customHeight="1" thickBot="1" x14ac:dyDescent="0.3">
      <c r="B59" s="516"/>
      <c r="C59" s="700"/>
      <c r="D59" s="722"/>
      <c r="E59" s="586" t="s">
        <v>428</v>
      </c>
      <c r="F59" s="586" t="s">
        <v>291</v>
      </c>
      <c r="G59" s="586" t="s">
        <v>422</v>
      </c>
      <c r="H59" s="586" t="s">
        <v>423</v>
      </c>
      <c r="I59" s="590" t="s">
        <v>429</v>
      </c>
      <c r="J59" s="586" t="s">
        <v>430</v>
      </c>
      <c r="K59" s="288"/>
      <c r="L59" s="288"/>
      <c r="M59" s="518"/>
      <c r="N59" s="516"/>
    </row>
    <row r="60" spans="2:14" ht="27" customHeight="1" thickBot="1" x14ac:dyDescent="0.3">
      <c r="B60" s="516"/>
      <c r="C60" s="700"/>
      <c r="D60" s="722"/>
      <c r="E60" s="695" t="s">
        <v>431</v>
      </c>
      <c r="F60" s="695" t="s">
        <v>291</v>
      </c>
      <c r="G60" s="695" t="s">
        <v>422</v>
      </c>
      <c r="H60" s="695" t="s">
        <v>423</v>
      </c>
      <c r="I60" s="590" t="s">
        <v>432</v>
      </c>
      <c r="J60" s="586" t="s">
        <v>433</v>
      </c>
      <c r="K60" s="288"/>
      <c r="L60" s="288"/>
      <c r="M60" s="518"/>
      <c r="N60" s="516"/>
    </row>
    <row r="61" spans="2:14" ht="40.5" customHeight="1" thickBot="1" x14ac:dyDescent="0.3">
      <c r="B61" s="516"/>
      <c r="C61" s="700"/>
      <c r="D61" s="722"/>
      <c r="E61" s="695"/>
      <c r="F61" s="695"/>
      <c r="G61" s="695"/>
      <c r="H61" s="695"/>
      <c r="I61" s="590" t="s">
        <v>434</v>
      </c>
      <c r="J61" s="586" t="s">
        <v>435</v>
      </c>
      <c r="K61" s="288"/>
      <c r="L61" s="288"/>
      <c r="M61" s="518"/>
      <c r="N61" s="516"/>
    </row>
    <row r="62" spans="2:14" ht="27" customHeight="1" thickBot="1" x14ac:dyDescent="0.3">
      <c r="B62" s="516"/>
      <c r="C62" s="700"/>
      <c r="D62" s="722"/>
      <c r="E62" s="695" t="s">
        <v>436</v>
      </c>
      <c r="F62" s="695" t="s">
        <v>291</v>
      </c>
      <c r="G62" s="695" t="s">
        <v>422</v>
      </c>
      <c r="H62" s="695" t="s">
        <v>423</v>
      </c>
      <c r="I62" s="590" t="s">
        <v>437</v>
      </c>
      <c r="J62" s="586" t="s">
        <v>438</v>
      </c>
      <c r="K62" s="288"/>
      <c r="L62" s="288"/>
      <c r="M62" s="518"/>
      <c r="N62" s="516"/>
    </row>
    <row r="63" spans="2:14" ht="27" customHeight="1" thickBot="1" x14ac:dyDescent="0.3">
      <c r="B63" s="516"/>
      <c r="C63" s="700"/>
      <c r="D63" s="722"/>
      <c r="E63" s="695"/>
      <c r="F63" s="695"/>
      <c r="G63" s="695"/>
      <c r="H63" s="695"/>
      <c r="I63" s="590" t="s">
        <v>439</v>
      </c>
      <c r="J63" s="586" t="s">
        <v>440</v>
      </c>
      <c r="K63" s="288"/>
      <c r="L63" s="288"/>
      <c r="M63" s="518"/>
      <c r="N63" s="516"/>
    </row>
    <row r="64" spans="2:14" ht="27" customHeight="1" thickBot="1" x14ac:dyDescent="0.3">
      <c r="B64" s="516"/>
      <c r="C64" s="700"/>
      <c r="D64" s="722"/>
      <c r="E64" s="695"/>
      <c r="F64" s="695"/>
      <c r="G64" s="695"/>
      <c r="H64" s="695"/>
      <c r="I64" s="695" t="s">
        <v>441</v>
      </c>
      <c r="J64" s="695" t="s">
        <v>442</v>
      </c>
      <c r="K64" s="288"/>
      <c r="L64" s="288"/>
      <c r="M64" s="518"/>
      <c r="N64" s="516"/>
    </row>
    <row r="65" spans="2:14" ht="27" customHeight="1" thickBot="1" x14ac:dyDescent="0.3">
      <c r="B65" s="516"/>
      <c r="C65" s="700"/>
      <c r="D65" s="722"/>
      <c r="E65" s="695"/>
      <c r="F65" s="695"/>
      <c r="G65" s="695"/>
      <c r="H65" s="695"/>
      <c r="I65" s="695"/>
      <c r="J65" s="695"/>
      <c r="K65" s="288"/>
      <c r="L65" s="288"/>
      <c r="M65" s="518"/>
      <c r="N65" s="516"/>
    </row>
    <row r="66" spans="2:14" ht="27" customHeight="1" thickBot="1" x14ac:dyDescent="0.3">
      <c r="B66" s="516"/>
      <c r="C66" s="700"/>
      <c r="D66" s="722"/>
      <c r="E66" s="695"/>
      <c r="F66" s="695"/>
      <c r="G66" s="695"/>
      <c r="H66" s="695"/>
      <c r="I66" s="590" t="s">
        <v>443</v>
      </c>
      <c r="J66" s="586" t="s">
        <v>444</v>
      </c>
      <c r="K66" s="288"/>
      <c r="L66" s="288"/>
      <c r="M66" s="518"/>
      <c r="N66" s="516"/>
    </row>
    <row r="67" spans="2:14" ht="27" customHeight="1" thickBot="1" x14ac:dyDescent="0.3">
      <c r="B67" s="516"/>
      <c r="C67" s="700"/>
      <c r="D67" s="722"/>
      <c r="E67" s="695" t="s">
        <v>445</v>
      </c>
      <c r="F67" s="695" t="s">
        <v>291</v>
      </c>
      <c r="G67" s="695" t="s">
        <v>422</v>
      </c>
      <c r="H67" s="695" t="s">
        <v>423</v>
      </c>
      <c r="I67" s="695" t="s">
        <v>446</v>
      </c>
      <c r="J67" s="695" t="s">
        <v>447</v>
      </c>
      <c r="K67" s="288"/>
      <c r="L67" s="288"/>
      <c r="M67" s="518"/>
      <c r="N67" s="516"/>
    </row>
    <row r="68" spans="2:14" ht="27" customHeight="1" thickBot="1" x14ac:dyDescent="0.3">
      <c r="B68" s="516"/>
      <c r="C68" s="702"/>
      <c r="D68" s="723"/>
      <c r="E68" s="695"/>
      <c r="F68" s="695"/>
      <c r="G68" s="695"/>
      <c r="H68" s="695"/>
      <c r="I68" s="695"/>
      <c r="J68" s="695"/>
      <c r="K68" s="288"/>
      <c r="L68" s="288"/>
      <c r="M68" s="518"/>
      <c r="N68" s="516"/>
    </row>
    <row r="69" spans="2:14" ht="40.5" customHeight="1" thickBot="1" x14ac:dyDescent="0.3">
      <c r="B69" s="516"/>
      <c r="C69" s="699" t="s">
        <v>448</v>
      </c>
      <c r="D69" s="721" t="s">
        <v>449</v>
      </c>
      <c r="E69" s="695" t="s">
        <v>450</v>
      </c>
      <c r="F69" s="695" t="s">
        <v>291</v>
      </c>
      <c r="G69" s="695" t="s">
        <v>422</v>
      </c>
      <c r="H69" s="695" t="s">
        <v>423</v>
      </c>
      <c r="I69" s="590" t="s">
        <v>451</v>
      </c>
      <c r="J69" s="586" t="s">
        <v>425</v>
      </c>
      <c r="K69" s="288"/>
      <c r="L69" s="288"/>
      <c r="M69" s="518"/>
      <c r="N69" s="516"/>
    </row>
    <row r="70" spans="2:14" ht="32.25" customHeight="1" thickBot="1" x14ac:dyDescent="0.3">
      <c r="B70" s="516"/>
      <c r="C70" s="700"/>
      <c r="D70" s="722"/>
      <c r="E70" s="695"/>
      <c r="F70" s="695"/>
      <c r="G70" s="695"/>
      <c r="H70" s="695"/>
      <c r="I70" s="590" t="s">
        <v>452</v>
      </c>
      <c r="J70" s="586" t="s">
        <v>453</v>
      </c>
      <c r="K70" s="288"/>
      <c r="L70" s="288"/>
      <c r="M70" s="518"/>
      <c r="N70" s="516"/>
    </row>
    <row r="71" spans="2:14" ht="56.25" customHeight="1" thickBot="1" x14ac:dyDescent="0.3">
      <c r="B71" s="516"/>
      <c r="C71" s="700"/>
      <c r="D71" s="722"/>
      <c r="E71" s="586" t="s">
        <v>431</v>
      </c>
      <c r="F71" s="586" t="s">
        <v>291</v>
      </c>
      <c r="G71" s="586" t="s">
        <v>422</v>
      </c>
      <c r="H71" s="586" t="s">
        <v>423</v>
      </c>
      <c r="I71" s="590" t="s">
        <v>454</v>
      </c>
      <c r="J71" s="586" t="s">
        <v>455</v>
      </c>
      <c r="K71" s="288"/>
      <c r="L71" s="288"/>
      <c r="M71" s="518"/>
      <c r="N71" s="516"/>
    </row>
    <row r="72" spans="2:14" ht="51.75" thickBot="1" x14ac:dyDescent="0.3">
      <c r="B72" s="516"/>
      <c r="C72" s="700"/>
      <c r="D72" s="722"/>
      <c r="E72" s="586" t="s">
        <v>456</v>
      </c>
      <c r="F72" s="586" t="s">
        <v>291</v>
      </c>
      <c r="G72" s="586" t="s">
        <v>422</v>
      </c>
      <c r="H72" s="586" t="s">
        <v>423</v>
      </c>
      <c r="I72" s="590" t="s">
        <v>457</v>
      </c>
      <c r="J72" s="586" t="s">
        <v>458</v>
      </c>
      <c r="K72" s="288"/>
      <c r="L72" s="288"/>
      <c r="M72" s="518"/>
      <c r="N72" s="516"/>
    </row>
    <row r="73" spans="2:14" ht="51.75" thickBot="1" x14ac:dyDescent="0.3">
      <c r="B73" s="516"/>
      <c r="C73" s="700"/>
      <c r="D73" s="722"/>
      <c r="E73" s="586" t="s">
        <v>428</v>
      </c>
      <c r="F73" s="586" t="s">
        <v>291</v>
      </c>
      <c r="G73" s="586" t="s">
        <v>422</v>
      </c>
      <c r="H73" s="586" t="s">
        <v>423</v>
      </c>
      <c r="I73" s="590" t="s">
        <v>429</v>
      </c>
      <c r="J73" s="586" t="s">
        <v>430</v>
      </c>
      <c r="K73" s="288"/>
      <c r="L73" s="288"/>
      <c r="M73" s="518"/>
      <c r="N73" s="516"/>
    </row>
    <row r="74" spans="2:14" ht="60.75" customHeight="1" thickBot="1" x14ac:dyDescent="0.3">
      <c r="B74" s="516"/>
      <c r="C74" s="700"/>
      <c r="D74" s="722"/>
      <c r="E74" s="695" t="s">
        <v>436</v>
      </c>
      <c r="F74" s="695" t="s">
        <v>291</v>
      </c>
      <c r="G74" s="695" t="s">
        <v>422</v>
      </c>
      <c r="H74" s="695" t="s">
        <v>423</v>
      </c>
      <c r="I74" s="590" t="s">
        <v>437</v>
      </c>
      <c r="J74" s="586" t="s">
        <v>438</v>
      </c>
      <c r="K74" s="288"/>
      <c r="L74" s="288"/>
      <c r="M74" s="518"/>
      <c r="N74" s="516"/>
    </row>
    <row r="75" spans="2:14" ht="27" customHeight="1" thickBot="1" x14ac:dyDescent="0.3">
      <c r="B75" s="516"/>
      <c r="C75" s="700"/>
      <c r="D75" s="722"/>
      <c r="E75" s="695"/>
      <c r="F75" s="695"/>
      <c r="G75" s="695"/>
      <c r="H75" s="695"/>
      <c r="I75" s="590" t="s">
        <v>439</v>
      </c>
      <c r="J75" s="586" t="s">
        <v>440</v>
      </c>
      <c r="K75" s="288"/>
      <c r="L75" s="288"/>
      <c r="M75" s="518"/>
      <c r="N75" s="516"/>
    </row>
    <row r="76" spans="2:14" ht="27" customHeight="1" thickBot="1" x14ac:dyDescent="0.3">
      <c r="B76" s="516"/>
      <c r="C76" s="700"/>
      <c r="D76" s="722"/>
      <c r="E76" s="695"/>
      <c r="F76" s="695"/>
      <c r="G76" s="695"/>
      <c r="H76" s="695"/>
      <c r="I76" s="590" t="s">
        <v>443</v>
      </c>
      <c r="J76" s="586" t="s">
        <v>444</v>
      </c>
      <c r="K76" s="288"/>
      <c r="L76" s="288"/>
      <c r="M76" s="518"/>
      <c r="N76" s="516"/>
    </row>
    <row r="77" spans="2:14" ht="51.75" thickBot="1" x14ac:dyDescent="0.3">
      <c r="B77" s="516"/>
      <c r="C77" s="696" t="s">
        <v>459</v>
      </c>
      <c r="D77" s="721" t="s">
        <v>460</v>
      </c>
      <c r="E77" s="586" t="s">
        <v>461</v>
      </c>
      <c r="F77" s="586" t="s">
        <v>291</v>
      </c>
      <c r="G77" s="586" t="s">
        <v>422</v>
      </c>
      <c r="H77" s="586" t="s">
        <v>423</v>
      </c>
      <c r="I77" s="590" t="s">
        <v>462</v>
      </c>
      <c r="J77" s="586" t="s">
        <v>463</v>
      </c>
      <c r="K77" s="288"/>
      <c r="L77" s="288"/>
      <c r="M77" s="518"/>
      <c r="N77" s="516"/>
    </row>
    <row r="78" spans="2:14" ht="27" customHeight="1" thickBot="1" x14ac:dyDescent="0.3">
      <c r="B78" s="516"/>
      <c r="C78" s="698"/>
      <c r="D78" s="722"/>
      <c r="E78" s="695" t="s">
        <v>464</v>
      </c>
      <c r="F78" s="695" t="s">
        <v>291</v>
      </c>
      <c r="G78" s="695" t="s">
        <v>422</v>
      </c>
      <c r="H78" s="695" t="s">
        <v>423</v>
      </c>
      <c r="I78" s="590" t="s">
        <v>465</v>
      </c>
      <c r="J78" s="586" t="s">
        <v>466</v>
      </c>
      <c r="K78" s="288"/>
      <c r="L78" s="288"/>
      <c r="M78" s="518"/>
      <c r="N78" s="516"/>
    </row>
    <row r="79" spans="2:14" ht="33.75" customHeight="1" thickBot="1" x14ac:dyDescent="0.3">
      <c r="B79" s="516"/>
      <c r="C79" s="698"/>
      <c r="D79" s="722"/>
      <c r="E79" s="695"/>
      <c r="F79" s="695"/>
      <c r="G79" s="695"/>
      <c r="H79" s="695"/>
      <c r="I79" s="590" t="s">
        <v>467</v>
      </c>
      <c r="J79" s="586" t="s">
        <v>444</v>
      </c>
      <c r="K79" s="288"/>
      <c r="L79" s="288"/>
      <c r="M79" s="518"/>
      <c r="N79" s="516"/>
    </row>
    <row r="80" spans="2:14" ht="27" customHeight="1" thickBot="1" x14ac:dyDescent="0.3">
      <c r="B80" s="516"/>
      <c r="C80" s="698"/>
      <c r="D80" s="722"/>
      <c r="E80" s="695" t="s">
        <v>468</v>
      </c>
      <c r="F80" s="695" t="s">
        <v>469</v>
      </c>
      <c r="G80" s="695" t="s">
        <v>422</v>
      </c>
      <c r="H80" s="695" t="s">
        <v>423</v>
      </c>
      <c r="I80" s="590" t="s">
        <v>470</v>
      </c>
      <c r="J80" s="586" t="s">
        <v>471</v>
      </c>
      <c r="K80" s="288"/>
      <c r="L80" s="288"/>
      <c r="M80" s="518"/>
      <c r="N80" s="516"/>
    </row>
    <row r="81" spans="2:14" ht="27" customHeight="1" thickBot="1" x14ac:dyDescent="0.3">
      <c r="B81" s="516"/>
      <c r="C81" s="698"/>
      <c r="D81" s="722"/>
      <c r="E81" s="695"/>
      <c r="F81" s="695"/>
      <c r="G81" s="695"/>
      <c r="H81" s="695"/>
      <c r="I81" s="590" t="s">
        <v>472</v>
      </c>
      <c r="J81" s="586" t="s">
        <v>440</v>
      </c>
      <c r="K81" s="288"/>
      <c r="L81" s="288"/>
      <c r="M81" s="518"/>
      <c r="N81" s="516"/>
    </row>
    <row r="82" spans="2:14" ht="42.75" customHeight="1" thickBot="1" x14ac:dyDescent="0.3">
      <c r="B82" s="516"/>
      <c r="C82" s="698"/>
      <c r="D82" s="722"/>
      <c r="E82" s="695"/>
      <c r="F82" s="695"/>
      <c r="G82" s="695"/>
      <c r="H82" s="695"/>
      <c r="I82" s="590" t="s">
        <v>473</v>
      </c>
      <c r="J82" s="586" t="s">
        <v>474</v>
      </c>
      <c r="K82" s="288"/>
      <c r="L82" s="288"/>
      <c r="M82" s="518"/>
      <c r="N82" s="516"/>
    </row>
    <row r="83" spans="2:14" ht="72" customHeight="1" thickBot="1" x14ac:dyDescent="0.3">
      <c r="B83" s="516"/>
      <c r="C83" s="698"/>
      <c r="D83" s="722"/>
      <c r="E83" s="586" t="s">
        <v>475</v>
      </c>
      <c r="F83" s="586" t="s">
        <v>291</v>
      </c>
      <c r="G83" s="586" t="s">
        <v>422</v>
      </c>
      <c r="H83" s="586" t="s">
        <v>423</v>
      </c>
      <c r="I83" s="590" t="s">
        <v>476</v>
      </c>
      <c r="J83" s="586" t="s">
        <v>477</v>
      </c>
      <c r="K83" s="288"/>
      <c r="L83" s="288"/>
      <c r="M83" s="518"/>
      <c r="N83" s="516"/>
    </row>
    <row r="84" spans="2:14" ht="86.25" customHeight="1" thickBot="1" x14ac:dyDescent="0.3">
      <c r="B84" s="516"/>
      <c r="C84" s="697"/>
      <c r="D84" s="723"/>
      <c r="E84" s="586" t="s">
        <v>478</v>
      </c>
      <c r="F84" s="586" t="s">
        <v>291</v>
      </c>
      <c r="G84" s="586" t="s">
        <v>422</v>
      </c>
      <c r="H84" s="586" t="s">
        <v>423</v>
      </c>
      <c r="I84" s="590" t="s">
        <v>479</v>
      </c>
      <c r="J84" s="586" t="s">
        <v>480</v>
      </c>
      <c r="K84" s="288"/>
      <c r="L84" s="288"/>
      <c r="M84" s="518"/>
      <c r="N84" s="516"/>
    </row>
    <row r="85" spans="2:14" ht="67.5" customHeight="1" thickBot="1" x14ac:dyDescent="0.3">
      <c r="B85" s="516"/>
      <c r="C85" s="696" t="s">
        <v>481</v>
      </c>
      <c r="D85" s="721" t="s">
        <v>460</v>
      </c>
      <c r="E85" s="586" t="s">
        <v>461</v>
      </c>
      <c r="F85" s="586" t="s">
        <v>291</v>
      </c>
      <c r="G85" s="586" t="s">
        <v>422</v>
      </c>
      <c r="H85" s="586" t="s">
        <v>423</v>
      </c>
      <c r="I85" s="590" t="s">
        <v>462</v>
      </c>
      <c r="J85" s="586" t="s">
        <v>463</v>
      </c>
      <c r="K85" s="288"/>
      <c r="L85" s="288"/>
      <c r="M85" s="518"/>
      <c r="N85" s="516"/>
    </row>
    <row r="86" spans="2:14" ht="35.25" customHeight="1" thickBot="1" x14ac:dyDescent="0.3">
      <c r="B86" s="516"/>
      <c r="C86" s="698"/>
      <c r="D86" s="722"/>
      <c r="E86" s="695" t="s">
        <v>464</v>
      </c>
      <c r="F86" s="695" t="s">
        <v>291</v>
      </c>
      <c r="G86" s="695" t="s">
        <v>422</v>
      </c>
      <c r="H86" s="695" t="s">
        <v>423</v>
      </c>
      <c r="I86" s="590" t="s">
        <v>465</v>
      </c>
      <c r="J86" s="586" t="s">
        <v>466</v>
      </c>
      <c r="K86" s="288"/>
      <c r="L86" s="288"/>
      <c r="M86" s="518"/>
      <c r="N86" s="516"/>
    </row>
    <row r="87" spans="2:14" ht="34.5" customHeight="1" thickBot="1" x14ac:dyDescent="0.3">
      <c r="B87" s="516"/>
      <c r="C87" s="698"/>
      <c r="D87" s="722"/>
      <c r="E87" s="695"/>
      <c r="F87" s="695"/>
      <c r="G87" s="695"/>
      <c r="H87" s="695"/>
      <c r="I87" s="590" t="s">
        <v>467</v>
      </c>
      <c r="J87" s="586" t="s">
        <v>482</v>
      </c>
      <c r="K87" s="288"/>
      <c r="L87" s="288"/>
      <c r="M87" s="518"/>
      <c r="N87" s="516"/>
    </row>
    <row r="88" spans="2:14" ht="27" customHeight="1" thickBot="1" x14ac:dyDescent="0.3">
      <c r="B88" s="516"/>
      <c r="C88" s="698"/>
      <c r="D88" s="722"/>
      <c r="E88" s="695"/>
      <c r="F88" s="695"/>
      <c r="G88" s="695"/>
      <c r="H88" s="695"/>
      <c r="I88" s="590" t="s">
        <v>483</v>
      </c>
      <c r="J88" s="586" t="s">
        <v>484</v>
      </c>
      <c r="K88" s="288"/>
      <c r="L88" s="288"/>
      <c r="M88" s="518"/>
      <c r="N88" s="516"/>
    </row>
    <row r="89" spans="2:14" ht="30.75" customHeight="1" thickBot="1" x14ac:dyDescent="0.3">
      <c r="B89" s="516"/>
      <c r="C89" s="698"/>
      <c r="D89" s="722"/>
      <c r="E89" s="695" t="s">
        <v>468</v>
      </c>
      <c r="F89" s="695" t="s">
        <v>469</v>
      </c>
      <c r="G89" s="695" t="s">
        <v>422</v>
      </c>
      <c r="H89" s="695" t="s">
        <v>423</v>
      </c>
      <c r="I89" s="590" t="s">
        <v>470</v>
      </c>
      <c r="J89" s="586" t="s">
        <v>471</v>
      </c>
      <c r="K89" s="288"/>
      <c r="L89" s="288"/>
      <c r="M89" s="518"/>
      <c r="N89" s="516"/>
    </row>
    <row r="90" spans="2:14" ht="27" customHeight="1" thickBot="1" x14ac:dyDescent="0.3">
      <c r="B90" s="516"/>
      <c r="C90" s="698"/>
      <c r="D90" s="722"/>
      <c r="E90" s="695"/>
      <c r="F90" s="695"/>
      <c r="G90" s="695"/>
      <c r="H90" s="695"/>
      <c r="I90" s="590" t="s">
        <v>472</v>
      </c>
      <c r="J90" s="586" t="s">
        <v>440</v>
      </c>
      <c r="K90" s="288"/>
      <c r="L90" s="288"/>
      <c r="M90" s="518"/>
      <c r="N90" s="516"/>
    </row>
    <row r="91" spans="2:14" ht="39" customHeight="1" thickBot="1" x14ac:dyDescent="0.3">
      <c r="B91" s="516"/>
      <c r="C91" s="698"/>
      <c r="D91" s="722"/>
      <c r="E91" s="695"/>
      <c r="F91" s="695"/>
      <c r="G91" s="695"/>
      <c r="H91" s="695"/>
      <c r="I91" s="590" t="s">
        <v>485</v>
      </c>
      <c r="J91" s="586" t="s">
        <v>486</v>
      </c>
      <c r="K91" s="288"/>
      <c r="L91" s="288"/>
      <c r="M91" s="518"/>
      <c r="N91" s="516"/>
    </row>
    <row r="92" spans="2:14" ht="44.25" customHeight="1" thickBot="1" x14ac:dyDescent="0.3">
      <c r="B92" s="516"/>
      <c r="C92" s="698"/>
      <c r="D92" s="722"/>
      <c r="E92" s="586" t="s">
        <v>475</v>
      </c>
      <c r="F92" s="586" t="s">
        <v>291</v>
      </c>
      <c r="G92" s="586" t="s">
        <v>422</v>
      </c>
      <c r="H92" s="586" t="s">
        <v>423</v>
      </c>
      <c r="I92" s="590" t="s">
        <v>476</v>
      </c>
      <c r="J92" s="586" t="s">
        <v>487</v>
      </c>
      <c r="K92" s="288"/>
      <c r="L92" s="288"/>
      <c r="M92" s="518"/>
      <c r="N92" s="516"/>
    </row>
    <row r="93" spans="2:14" ht="54" customHeight="1" thickBot="1" x14ac:dyDescent="0.3">
      <c r="B93" s="516"/>
      <c r="C93" s="696" t="s">
        <v>488</v>
      </c>
      <c r="D93" s="721" t="s">
        <v>460</v>
      </c>
      <c r="E93" s="586" t="s">
        <v>461</v>
      </c>
      <c r="F93" s="586" t="s">
        <v>291</v>
      </c>
      <c r="G93" s="586" t="s">
        <v>422</v>
      </c>
      <c r="H93" s="586" t="s">
        <v>423</v>
      </c>
      <c r="I93" s="590" t="s">
        <v>462</v>
      </c>
      <c r="J93" s="586" t="s">
        <v>463</v>
      </c>
      <c r="K93" s="288"/>
      <c r="L93" s="288"/>
      <c r="M93" s="518"/>
      <c r="N93" s="516"/>
    </row>
    <row r="94" spans="2:14" ht="55.5" customHeight="1" thickBot="1" x14ac:dyDescent="0.3">
      <c r="B94" s="516"/>
      <c r="C94" s="698"/>
      <c r="D94" s="722"/>
      <c r="E94" s="695" t="s">
        <v>489</v>
      </c>
      <c r="F94" s="695" t="s">
        <v>291</v>
      </c>
      <c r="G94" s="695" t="s">
        <v>422</v>
      </c>
      <c r="H94" s="695" t="s">
        <v>423</v>
      </c>
      <c r="I94" s="590" t="s">
        <v>465</v>
      </c>
      <c r="J94" s="586" t="s">
        <v>466</v>
      </c>
      <c r="K94" s="288"/>
      <c r="L94" s="288"/>
      <c r="M94" s="518"/>
      <c r="N94" s="516"/>
    </row>
    <row r="95" spans="2:14" ht="44.25" customHeight="1" thickBot="1" x14ac:dyDescent="0.3">
      <c r="B95" s="516"/>
      <c r="C95" s="698"/>
      <c r="D95" s="722"/>
      <c r="E95" s="695"/>
      <c r="F95" s="695"/>
      <c r="G95" s="695"/>
      <c r="H95" s="695"/>
      <c r="I95" s="590" t="s">
        <v>467</v>
      </c>
      <c r="J95" s="586" t="s">
        <v>444</v>
      </c>
      <c r="K95" s="288"/>
      <c r="L95" s="288"/>
      <c r="M95" s="518"/>
      <c r="N95" s="516"/>
    </row>
    <row r="96" spans="2:14" ht="33" customHeight="1" thickBot="1" x14ac:dyDescent="0.3">
      <c r="B96" s="516"/>
      <c r="C96" s="698"/>
      <c r="D96" s="722"/>
      <c r="E96" s="695" t="s">
        <v>468</v>
      </c>
      <c r="F96" s="695" t="s">
        <v>469</v>
      </c>
      <c r="G96" s="695" t="s">
        <v>422</v>
      </c>
      <c r="H96" s="695" t="s">
        <v>423</v>
      </c>
      <c r="I96" s="590" t="s">
        <v>470</v>
      </c>
      <c r="J96" s="586" t="s">
        <v>471</v>
      </c>
      <c r="K96" s="288"/>
      <c r="L96" s="288"/>
      <c r="M96" s="518"/>
      <c r="N96" s="516"/>
    </row>
    <row r="97" spans="2:14" ht="35.25" customHeight="1" thickBot="1" x14ac:dyDescent="0.3">
      <c r="B97" s="516"/>
      <c r="C97" s="698"/>
      <c r="D97" s="722"/>
      <c r="E97" s="695"/>
      <c r="F97" s="695"/>
      <c r="G97" s="695"/>
      <c r="H97" s="695"/>
      <c r="I97" s="590" t="s">
        <v>472</v>
      </c>
      <c r="J97" s="586" t="s">
        <v>440</v>
      </c>
      <c r="K97" s="288"/>
      <c r="L97" s="288"/>
      <c r="M97" s="518"/>
      <c r="N97" s="516"/>
    </row>
    <row r="98" spans="2:14" ht="35.25" customHeight="1" thickBot="1" x14ac:dyDescent="0.3">
      <c r="B98" s="516"/>
      <c r="C98" s="698"/>
      <c r="D98" s="722"/>
      <c r="E98" s="695"/>
      <c r="F98" s="695"/>
      <c r="G98" s="695"/>
      <c r="H98" s="695"/>
      <c r="I98" s="590" t="s">
        <v>485</v>
      </c>
      <c r="J98" s="586" t="s">
        <v>486</v>
      </c>
      <c r="K98" s="288"/>
      <c r="L98" s="288"/>
      <c r="M98" s="518"/>
      <c r="N98" s="516"/>
    </row>
    <row r="99" spans="2:14" ht="84" customHeight="1" thickBot="1" x14ac:dyDescent="0.3">
      <c r="B99" s="516"/>
      <c r="C99" s="696" t="s">
        <v>490</v>
      </c>
      <c r="D99" s="721" t="s">
        <v>460</v>
      </c>
      <c r="E99" s="586" t="s">
        <v>461</v>
      </c>
      <c r="F99" s="586" t="s">
        <v>491</v>
      </c>
      <c r="G99" s="586" t="s">
        <v>422</v>
      </c>
      <c r="H99" s="586" t="s">
        <v>423</v>
      </c>
      <c r="I99" s="590" t="s">
        <v>462</v>
      </c>
      <c r="J99" s="586" t="s">
        <v>463</v>
      </c>
      <c r="K99" s="288"/>
      <c r="L99" s="288"/>
      <c r="M99" s="518"/>
      <c r="N99" s="516"/>
    </row>
    <row r="100" spans="2:14" ht="38.25" customHeight="1" thickBot="1" x14ac:dyDescent="0.3">
      <c r="B100" s="516"/>
      <c r="C100" s="698"/>
      <c r="D100" s="722"/>
      <c r="E100" s="695" t="s">
        <v>492</v>
      </c>
      <c r="F100" s="695" t="s">
        <v>469</v>
      </c>
      <c r="G100" s="695" t="s">
        <v>422</v>
      </c>
      <c r="H100" s="695" t="s">
        <v>423</v>
      </c>
      <c r="I100" s="590" t="s">
        <v>465</v>
      </c>
      <c r="J100" s="586" t="s">
        <v>466</v>
      </c>
      <c r="K100" s="288"/>
      <c r="L100" s="288"/>
      <c r="M100" s="518"/>
      <c r="N100" s="516"/>
    </row>
    <row r="101" spans="2:14" ht="45" customHeight="1" thickBot="1" x14ac:dyDescent="0.3">
      <c r="B101" s="516"/>
      <c r="C101" s="698"/>
      <c r="D101" s="722"/>
      <c r="E101" s="695"/>
      <c r="F101" s="695"/>
      <c r="G101" s="695"/>
      <c r="H101" s="695"/>
      <c r="I101" s="590" t="s">
        <v>493</v>
      </c>
      <c r="J101" s="586" t="s">
        <v>444</v>
      </c>
      <c r="K101" s="288"/>
      <c r="L101" s="288"/>
      <c r="M101" s="518"/>
      <c r="N101" s="516"/>
    </row>
    <row r="102" spans="2:14" ht="33.75" customHeight="1" thickBot="1" x14ac:dyDescent="0.3">
      <c r="B102" s="516"/>
      <c r="C102" s="698"/>
      <c r="D102" s="722"/>
      <c r="E102" s="695"/>
      <c r="F102" s="695"/>
      <c r="G102" s="695"/>
      <c r="H102" s="695"/>
      <c r="I102" s="590" t="s">
        <v>483</v>
      </c>
      <c r="J102" s="586" t="s">
        <v>444</v>
      </c>
      <c r="K102" s="288"/>
      <c r="L102" s="288"/>
      <c r="M102" s="518"/>
      <c r="N102" s="516"/>
    </row>
    <row r="103" spans="2:14" ht="71.25" customHeight="1" thickBot="1" x14ac:dyDescent="0.3">
      <c r="B103" s="516"/>
      <c r="C103" s="698"/>
      <c r="D103" s="722"/>
      <c r="E103" s="586" t="s">
        <v>475</v>
      </c>
      <c r="F103" s="586" t="s">
        <v>291</v>
      </c>
      <c r="G103" s="586" t="s">
        <v>422</v>
      </c>
      <c r="H103" s="586" t="s">
        <v>423</v>
      </c>
      <c r="I103" s="590" t="s">
        <v>476</v>
      </c>
      <c r="J103" s="586" t="s">
        <v>477</v>
      </c>
      <c r="K103" s="288"/>
      <c r="L103" s="288"/>
      <c r="M103" s="518"/>
      <c r="N103" s="516"/>
    </row>
    <row r="104" spans="2:14" ht="50.25" customHeight="1" thickBot="1" x14ac:dyDescent="0.3">
      <c r="B104" s="516"/>
      <c r="C104" s="698"/>
      <c r="D104" s="722"/>
      <c r="E104" s="695" t="s">
        <v>468</v>
      </c>
      <c r="F104" s="695" t="s">
        <v>469</v>
      </c>
      <c r="G104" s="695" t="s">
        <v>422</v>
      </c>
      <c r="H104" s="695" t="s">
        <v>423</v>
      </c>
      <c r="I104" s="590" t="s">
        <v>470</v>
      </c>
      <c r="J104" s="586" t="s">
        <v>471</v>
      </c>
      <c r="K104" s="288"/>
      <c r="L104" s="288"/>
      <c r="M104" s="518"/>
      <c r="N104" s="516"/>
    </row>
    <row r="105" spans="2:14" ht="33.75" customHeight="1" thickBot="1" x14ac:dyDescent="0.3">
      <c r="B105" s="516"/>
      <c r="C105" s="698"/>
      <c r="D105" s="722"/>
      <c r="E105" s="695"/>
      <c r="F105" s="695"/>
      <c r="G105" s="695"/>
      <c r="H105" s="695"/>
      <c r="I105" s="590" t="s">
        <v>472</v>
      </c>
      <c r="J105" s="586" t="s">
        <v>440</v>
      </c>
      <c r="K105" s="288"/>
      <c r="L105" s="288"/>
      <c r="M105" s="518"/>
      <c r="N105" s="516"/>
    </row>
    <row r="106" spans="2:14" ht="33.75" customHeight="1" thickBot="1" x14ac:dyDescent="0.3">
      <c r="B106" s="516"/>
      <c r="C106" s="698"/>
      <c r="D106" s="722"/>
      <c r="E106" s="695"/>
      <c r="F106" s="695"/>
      <c r="G106" s="695"/>
      <c r="H106" s="695"/>
      <c r="I106" s="590" t="s">
        <v>485</v>
      </c>
      <c r="J106" s="586" t="s">
        <v>486</v>
      </c>
      <c r="K106" s="288"/>
      <c r="L106" s="288"/>
      <c r="M106" s="518"/>
      <c r="N106" s="516"/>
    </row>
    <row r="107" spans="2:14" ht="81.75" customHeight="1" thickBot="1" x14ac:dyDescent="0.3">
      <c r="B107" s="516"/>
      <c r="C107" s="696" t="s">
        <v>494</v>
      </c>
      <c r="D107" s="721" t="s">
        <v>495</v>
      </c>
      <c r="E107" s="586" t="s">
        <v>461</v>
      </c>
      <c r="F107" s="586" t="s">
        <v>496</v>
      </c>
      <c r="G107" s="586" t="s">
        <v>422</v>
      </c>
      <c r="H107" s="586" t="s">
        <v>423</v>
      </c>
      <c r="I107" s="590" t="s">
        <v>462</v>
      </c>
      <c r="J107" s="591" t="s">
        <v>463</v>
      </c>
      <c r="K107" s="288"/>
      <c r="L107" s="288"/>
      <c r="M107" s="518"/>
      <c r="N107" s="516"/>
    </row>
    <row r="108" spans="2:14" ht="34.5" customHeight="1" thickBot="1" x14ac:dyDescent="0.3">
      <c r="B108" s="517"/>
      <c r="C108" s="698"/>
      <c r="D108" s="722"/>
      <c r="E108" s="695" t="s">
        <v>468</v>
      </c>
      <c r="F108" s="695" t="s">
        <v>469</v>
      </c>
      <c r="G108" s="695" t="s">
        <v>422</v>
      </c>
      <c r="H108" s="695" t="s">
        <v>423</v>
      </c>
      <c r="I108" s="590" t="s">
        <v>470</v>
      </c>
      <c r="J108" s="591" t="s">
        <v>471</v>
      </c>
      <c r="K108" s="288"/>
      <c r="L108" s="288"/>
      <c r="M108" s="518"/>
      <c r="N108" s="516"/>
    </row>
    <row r="109" spans="2:14" ht="34.5" customHeight="1" thickBot="1" x14ac:dyDescent="0.3">
      <c r="B109" s="517"/>
      <c r="C109" s="698"/>
      <c r="D109" s="722"/>
      <c r="E109" s="695"/>
      <c r="F109" s="695"/>
      <c r="G109" s="695"/>
      <c r="H109" s="695"/>
      <c r="I109" s="590" t="s">
        <v>472</v>
      </c>
      <c r="J109" s="591" t="s">
        <v>440</v>
      </c>
      <c r="K109" s="288"/>
      <c r="L109" s="288"/>
      <c r="M109" s="518"/>
      <c r="N109" s="516"/>
    </row>
    <row r="110" spans="2:14" ht="37.5" customHeight="1" thickBot="1" x14ac:dyDescent="0.3">
      <c r="B110" s="517"/>
      <c r="C110" s="698"/>
      <c r="D110" s="722"/>
      <c r="E110" s="695"/>
      <c r="F110" s="695"/>
      <c r="G110" s="695"/>
      <c r="H110" s="695"/>
      <c r="I110" s="590" t="s">
        <v>485</v>
      </c>
      <c r="J110" s="591" t="s">
        <v>486</v>
      </c>
      <c r="K110" s="288"/>
      <c r="L110" s="288"/>
      <c r="M110" s="518"/>
      <c r="N110" s="516"/>
    </row>
    <row r="111" spans="2:14" ht="36.75" customHeight="1" thickBot="1" x14ac:dyDescent="0.3">
      <c r="B111" s="517"/>
      <c r="C111" s="698"/>
      <c r="D111" s="698"/>
      <c r="E111" s="698" t="s">
        <v>497</v>
      </c>
      <c r="F111" s="698" t="s">
        <v>469</v>
      </c>
      <c r="G111" s="698" t="s">
        <v>422</v>
      </c>
      <c r="H111" s="698" t="s">
        <v>423</v>
      </c>
      <c r="I111" s="379" t="s">
        <v>465</v>
      </c>
      <c r="J111" s="380" t="s">
        <v>466</v>
      </c>
      <c r="K111" s="288"/>
      <c r="L111" s="288"/>
      <c r="M111" s="518"/>
      <c r="N111" s="516"/>
    </row>
    <row r="112" spans="2:14" ht="39" customHeight="1" thickBot="1" x14ac:dyDescent="0.3">
      <c r="B112" s="517"/>
      <c r="C112" s="698"/>
      <c r="D112" s="698"/>
      <c r="E112" s="698"/>
      <c r="F112" s="698"/>
      <c r="G112" s="698"/>
      <c r="H112" s="698"/>
      <c r="I112" s="590" t="s">
        <v>467</v>
      </c>
      <c r="J112" s="591" t="s">
        <v>444</v>
      </c>
      <c r="K112" s="288"/>
      <c r="L112" s="288"/>
      <c r="M112" s="518"/>
      <c r="N112" s="516"/>
    </row>
    <row r="113" spans="2:14" ht="27" customHeight="1" thickBot="1" x14ac:dyDescent="0.3">
      <c r="B113" s="517"/>
      <c r="C113" s="698"/>
      <c r="D113" s="698"/>
      <c r="E113" s="698"/>
      <c r="F113" s="698"/>
      <c r="G113" s="698"/>
      <c r="H113" s="698"/>
      <c r="I113" s="590" t="s">
        <v>483</v>
      </c>
      <c r="J113" s="591" t="s">
        <v>444</v>
      </c>
      <c r="K113" s="288"/>
      <c r="L113" s="288"/>
      <c r="M113" s="518"/>
      <c r="N113" s="516"/>
    </row>
    <row r="114" spans="2:14" ht="27" customHeight="1" thickBot="1" x14ac:dyDescent="0.3">
      <c r="B114" s="517"/>
      <c r="C114" s="697"/>
      <c r="D114" s="697"/>
      <c r="E114" s="697"/>
      <c r="F114" s="697"/>
      <c r="G114" s="697"/>
      <c r="H114" s="697"/>
      <c r="I114" s="381" t="s">
        <v>472</v>
      </c>
      <c r="J114" s="382" t="s">
        <v>440</v>
      </c>
      <c r="K114" s="288"/>
      <c r="L114" s="288"/>
      <c r="M114" s="518"/>
      <c r="N114" s="516"/>
    </row>
    <row r="115" spans="2:14" ht="71.25" customHeight="1" thickBot="1" x14ac:dyDescent="0.3">
      <c r="B115" s="517"/>
      <c r="C115" s="696" t="s">
        <v>498</v>
      </c>
      <c r="D115" s="696" t="s">
        <v>460</v>
      </c>
      <c r="E115" s="515" t="s">
        <v>461</v>
      </c>
      <c r="F115" s="586" t="s">
        <v>496</v>
      </c>
      <c r="G115" s="586" t="s">
        <v>422</v>
      </c>
      <c r="H115" s="304" t="s">
        <v>423</v>
      </c>
      <c r="I115" s="590" t="s">
        <v>462</v>
      </c>
      <c r="J115" s="591" t="s">
        <v>463</v>
      </c>
      <c r="K115" s="288"/>
      <c r="L115" s="288"/>
      <c r="M115" s="518"/>
      <c r="N115" s="516"/>
    </row>
    <row r="116" spans="2:14" ht="27" customHeight="1" thickBot="1" x14ac:dyDescent="0.3">
      <c r="B116" s="517"/>
      <c r="C116" s="698"/>
      <c r="D116" s="698"/>
      <c r="E116" s="696" t="s">
        <v>468</v>
      </c>
      <c r="F116" s="696" t="s">
        <v>469</v>
      </c>
      <c r="G116" s="696" t="s">
        <v>422</v>
      </c>
      <c r="H116" s="721" t="s">
        <v>423</v>
      </c>
      <c r="I116" s="590" t="s">
        <v>470</v>
      </c>
      <c r="J116" s="591" t="s">
        <v>471</v>
      </c>
      <c r="K116" s="288"/>
      <c r="L116" s="288"/>
      <c r="M116" s="518"/>
      <c r="N116" s="516"/>
    </row>
    <row r="117" spans="2:14" ht="27" customHeight="1" thickBot="1" x14ac:dyDescent="0.3">
      <c r="B117" s="517"/>
      <c r="C117" s="698"/>
      <c r="D117" s="698"/>
      <c r="E117" s="698"/>
      <c r="F117" s="698"/>
      <c r="G117" s="698"/>
      <c r="H117" s="722"/>
      <c r="I117" s="590" t="s">
        <v>472</v>
      </c>
      <c r="J117" s="370" t="s">
        <v>440</v>
      </c>
      <c r="K117" s="288"/>
      <c r="L117" s="288"/>
      <c r="M117" s="518"/>
      <c r="N117" s="516"/>
    </row>
    <row r="118" spans="2:14" ht="27" customHeight="1" thickBot="1" x14ac:dyDescent="0.3">
      <c r="B118" s="517"/>
      <c r="C118" s="698"/>
      <c r="D118" s="698"/>
      <c r="E118" s="697"/>
      <c r="F118" s="697"/>
      <c r="G118" s="697"/>
      <c r="H118" s="723"/>
      <c r="I118" s="381" t="s">
        <v>485</v>
      </c>
      <c r="J118" s="382" t="s">
        <v>486</v>
      </c>
      <c r="K118" s="288"/>
      <c r="L118" s="288"/>
      <c r="M118" s="518"/>
      <c r="N118" s="516"/>
    </row>
    <row r="119" spans="2:14" ht="33.75" customHeight="1" thickBot="1" x14ac:dyDescent="0.3">
      <c r="B119" s="517"/>
      <c r="C119" s="698"/>
      <c r="D119" s="698"/>
      <c r="E119" s="696" t="s">
        <v>489</v>
      </c>
      <c r="F119" s="696" t="s">
        <v>291</v>
      </c>
      <c r="G119" s="696" t="s">
        <v>422</v>
      </c>
      <c r="H119" s="721" t="s">
        <v>423</v>
      </c>
      <c r="I119" s="590" t="s">
        <v>465</v>
      </c>
      <c r="J119" s="591" t="s">
        <v>466</v>
      </c>
      <c r="K119" s="288"/>
      <c r="L119" s="288"/>
      <c r="M119" s="518"/>
      <c r="N119" s="516"/>
    </row>
    <row r="120" spans="2:14" ht="30.75" customHeight="1" thickBot="1" x14ac:dyDescent="0.3">
      <c r="B120" s="517"/>
      <c r="C120" s="698"/>
      <c r="D120" s="698"/>
      <c r="E120" s="698"/>
      <c r="F120" s="698"/>
      <c r="G120" s="698"/>
      <c r="H120" s="722"/>
      <c r="I120" s="590" t="s">
        <v>467</v>
      </c>
      <c r="J120" s="591" t="s">
        <v>444</v>
      </c>
      <c r="K120" s="288"/>
      <c r="L120" s="288"/>
      <c r="M120" s="518"/>
      <c r="N120" s="516"/>
    </row>
    <row r="121" spans="2:14" ht="13.5" thickBot="1" x14ac:dyDescent="0.3">
      <c r="B121" s="517"/>
      <c r="C121" s="698"/>
      <c r="D121" s="698"/>
      <c r="E121" s="697"/>
      <c r="F121" s="697"/>
      <c r="G121" s="697"/>
      <c r="H121" s="723"/>
      <c r="I121" s="590" t="s">
        <v>483</v>
      </c>
      <c r="J121" s="591" t="s">
        <v>444</v>
      </c>
      <c r="K121" s="288"/>
      <c r="L121" s="288"/>
      <c r="M121" s="518"/>
      <c r="N121" s="516"/>
    </row>
    <row r="122" spans="2:14" ht="71.25" customHeight="1" thickBot="1" x14ac:dyDescent="0.3">
      <c r="B122" s="517"/>
      <c r="C122" s="696" t="s">
        <v>499</v>
      </c>
      <c r="D122" s="696" t="s">
        <v>460</v>
      </c>
      <c r="E122" s="586" t="s">
        <v>461</v>
      </c>
      <c r="F122" s="586" t="s">
        <v>496</v>
      </c>
      <c r="G122" s="586" t="s">
        <v>422</v>
      </c>
      <c r="H122" s="304" t="s">
        <v>423</v>
      </c>
      <c r="I122" s="381" t="s">
        <v>462</v>
      </c>
      <c r="J122" s="382" t="s">
        <v>463</v>
      </c>
      <c r="K122" s="288"/>
      <c r="L122" s="288"/>
      <c r="M122" s="518"/>
      <c r="N122" s="516"/>
    </row>
    <row r="123" spans="2:14" ht="67.5" customHeight="1" thickBot="1" x14ac:dyDescent="0.3">
      <c r="B123" s="517"/>
      <c r="C123" s="698"/>
      <c r="D123" s="698"/>
      <c r="E123" s="696" t="s">
        <v>468</v>
      </c>
      <c r="F123" s="696" t="s">
        <v>469</v>
      </c>
      <c r="G123" s="696" t="s">
        <v>422</v>
      </c>
      <c r="H123" s="721" t="s">
        <v>423</v>
      </c>
      <c r="I123" s="590" t="s">
        <v>470</v>
      </c>
      <c r="J123" s="591" t="s">
        <v>471</v>
      </c>
      <c r="K123" s="288"/>
      <c r="L123" s="288"/>
      <c r="M123" s="518"/>
      <c r="N123" s="516"/>
    </row>
    <row r="124" spans="2:14" ht="27" customHeight="1" thickBot="1" x14ac:dyDescent="0.3">
      <c r="B124" s="517"/>
      <c r="C124" s="698"/>
      <c r="D124" s="698"/>
      <c r="E124" s="698"/>
      <c r="F124" s="698"/>
      <c r="G124" s="698"/>
      <c r="H124" s="722"/>
      <c r="I124" s="590" t="s">
        <v>472</v>
      </c>
      <c r="J124" s="591" t="s">
        <v>440</v>
      </c>
      <c r="K124" s="288"/>
      <c r="L124" s="288"/>
      <c r="M124" s="518"/>
      <c r="N124" s="516"/>
    </row>
    <row r="125" spans="2:14" ht="27" customHeight="1" thickBot="1" x14ac:dyDescent="0.3">
      <c r="B125" s="517"/>
      <c r="C125" s="698"/>
      <c r="D125" s="698"/>
      <c r="E125" s="697"/>
      <c r="F125" s="697"/>
      <c r="G125" s="697"/>
      <c r="H125" s="697"/>
      <c r="I125" s="381" t="s">
        <v>485</v>
      </c>
      <c r="J125" s="382" t="s">
        <v>486</v>
      </c>
      <c r="K125" s="288"/>
      <c r="L125" s="288"/>
      <c r="M125" s="518"/>
      <c r="N125" s="516"/>
    </row>
    <row r="126" spans="2:14" ht="46.5" customHeight="1" thickBot="1" x14ac:dyDescent="0.3">
      <c r="B126" s="517"/>
      <c r="C126" s="698"/>
      <c r="D126" s="698"/>
      <c r="E126" s="696" t="s">
        <v>489</v>
      </c>
      <c r="F126" s="696" t="s">
        <v>291</v>
      </c>
      <c r="G126" s="696" t="s">
        <v>422</v>
      </c>
      <c r="H126" s="696" t="s">
        <v>423</v>
      </c>
      <c r="I126" s="590" t="s">
        <v>465</v>
      </c>
      <c r="J126" s="591" t="s">
        <v>466</v>
      </c>
      <c r="K126" s="288"/>
      <c r="L126" s="288"/>
      <c r="M126" s="518"/>
      <c r="N126" s="516"/>
    </row>
    <row r="127" spans="2:14" ht="39" customHeight="1" thickBot="1" x14ac:dyDescent="0.3">
      <c r="B127" s="517"/>
      <c r="C127" s="698"/>
      <c r="D127" s="698"/>
      <c r="E127" s="698"/>
      <c r="F127" s="698"/>
      <c r="G127" s="698"/>
      <c r="H127" s="698"/>
      <c r="I127" s="381" t="s">
        <v>500</v>
      </c>
      <c r="J127" s="382" t="s">
        <v>484</v>
      </c>
      <c r="K127" s="288"/>
      <c r="L127" s="288"/>
      <c r="M127" s="518"/>
      <c r="N127" s="516"/>
    </row>
    <row r="128" spans="2:14" ht="68.25" customHeight="1" thickBot="1" x14ac:dyDescent="0.3">
      <c r="B128" s="517"/>
      <c r="C128" s="698"/>
      <c r="D128" s="722"/>
      <c r="E128" s="586" t="s">
        <v>475</v>
      </c>
      <c r="F128" s="586" t="s">
        <v>291</v>
      </c>
      <c r="G128" s="586" t="s">
        <v>422</v>
      </c>
      <c r="H128" s="304" t="s">
        <v>423</v>
      </c>
      <c r="I128" s="590" t="s">
        <v>476</v>
      </c>
      <c r="J128" s="591" t="s">
        <v>501</v>
      </c>
      <c r="K128" s="288"/>
      <c r="L128" s="288"/>
      <c r="M128" s="518"/>
      <c r="N128" s="516"/>
    </row>
    <row r="129" spans="2:14" ht="89.25" customHeight="1" thickBot="1" x14ac:dyDescent="0.3">
      <c r="B129" s="517"/>
      <c r="C129" s="696" t="s">
        <v>502</v>
      </c>
      <c r="D129" s="696" t="s">
        <v>460</v>
      </c>
      <c r="E129" s="586" t="s">
        <v>503</v>
      </c>
      <c r="F129" s="586" t="s">
        <v>496</v>
      </c>
      <c r="G129" s="586" t="s">
        <v>422</v>
      </c>
      <c r="H129" s="586" t="s">
        <v>423</v>
      </c>
      <c r="I129" s="381" t="s">
        <v>462</v>
      </c>
      <c r="J129" s="382" t="s">
        <v>463</v>
      </c>
      <c r="K129" s="288"/>
      <c r="L129" s="288"/>
      <c r="M129" s="518"/>
      <c r="N129" s="516"/>
    </row>
    <row r="130" spans="2:14" ht="41.25" customHeight="1" thickBot="1" x14ac:dyDescent="0.3">
      <c r="B130" s="517"/>
      <c r="C130" s="698"/>
      <c r="D130" s="698"/>
      <c r="E130" s="741" t="s">
        <v>489</v>
      </c>
      <c r="F130" s="699" t="s">
        <v>291</v>
      </c>
      <c r="G130" s="696" t="s">
        <v>422</v>
      </c>
      <c r="H130" s="721" t="s">
        <v>423</v>
      </c>
      <c r="I130" s="590" t="s">
        <v>465</v>
      </c>
      <c r="J130" s="591" t="s">
        <v>466</v>
      </c>
      <c r="K130" s="288"/>
      <c r="L130" s="288"/>
      <c r="M130" s="518"/>
      <c r="N130" s="516"/>
    </row>
    <row r="131" spans="2:14" ht="46.5" customHeight="1" thickBot="1" x14ac:dyDescent="0.3">
      <c r="B131" s="517"/>
      <c r="C131" s="698"/>
      <c r="D131" s="698"/>
      <c r="E131" s="742"/>
      <c r="F131" s="702"/>
      <c r="G131" s="697"/>
      <c r="H131" s="723"/>
      <c r="I131" s="381" t="s">
        <v>500</v>
      </c>
      <c r="J131" s="382" t="s">
        <v>484</v>
      </c>
      <c r="K131" s="288"/>
      <c r="L131" s="288"/>
      <c r="M131" s="518"/>
      <c r="N131" s="516"/>
    </row>
    <row r="132" spans="2:14" ht="45" customHeight="1" thickBot="1" x14ac:dyDescent="0.3">
      <c r="B132" s="517"/>
      <c r="C132" s="698"/>
      <c r="D132" s="698"/>
      <c r="E132" s="696" t="s">
        <v>468</v>
      </c>
      <c r="F132" s="696" t="s">
        <v>469</v>
      </c>
      <c r="G132" s="696" t="s">
        <v>422</v>
      </c>
      <c r="H132" s="721" t="s">
        <v>423</v>
      </c>
      <c r="I132" s="590" t="s">
        <v>470</v>
      </c>
      <c r="J132" s="591" t="s">
        <v>471</v>
      </c>
      <c r="K132" s="288"/>
      <c r="L132" s="288"/>
      <c r="M132" s="518"/>
      <c r="N132" s="516"/>
    </row>
    <row r="133" spans="2:14" ht="45.75" customHeight="1" thickBot="1" x14ac:dyDescent="0.3">
      <c r="B133" s="517"/>
      <c r="C133" s="698"/>
      <c r="D133" s="698"/>
      <c r="E133" s="698"/>
      <c r="F133" s="698"/>
      <c r="G133" s="698"/>
      <c r="H133" s="722"/>
      <c r="I133" s="590" t="s">
        <v>472</v>
      </c>
      <c r="J133" s="591" t="s">
        <v>440</v>
      </c>
      <c r="K133" s="288"/>
      <c r="L133" s="288"/>
      <c r="M133" s="518"/>
      <c r="N133" s="516"/>
    </row>
    <row r="134" spans="2:14" ht="60" customHeight="1" thickBot="1" x14ac:dyDescent="0.3">
      <c r="B134" s="517"/>
      <c r="C134" s="698"/>
      <c r="D134" s="698"/>
      <c r="E134" s="697"/>
      <c r="F134" s="697"/>
      <c r="G134" s="697"/>
      <c r="H134" s="723"/>
      <c r="I134" s="590" t="s">
        <v>485</v>
      </c>
      <c r="J134" s="591" t="s">
        <v>486</v>
      </c>
      <c r="K134" s="288"/>
      <c r="L134" s="288"/>
      <c r="M134" s="518"/>
      <c r="N134" s="516"/>
    </row>
    <row r="135" spans="2:14" ht="74.25" customHeight="1" thickBot="1" x14ac:dyDescent="0.3">
      <c r="B135" s="517"/>
      <c r="C135" s="697"/>
      <c r="D135" s="697"/>
      <c r="E135" s="586" t="s">
        <v>475</v>
      </c>
      <c r="F135" s="586" t="s">
        <v>291</v>
      </c>
      <c r="G135" s="586" t="s">
        <v>422</v>
      </c>
      <c r="H135" s="586" t="s">
        <v>423</v>
      </c>
      <c r="I135" s="590" t="s">
        <v>476</v>
      </c>
      <c r="J135" s="590" t="s">
        <v>487</v>
      </c>
      <c r="K135" s="288"/>
      <c r="L135" s="288"/>
      <c r="M135" s="518"/>
      <c r="N135" s="516"/>
    </row>
    <row r="136" spans="2:14" ht="60.75" customHeight="1" thickBot="1" x14ac:dyDescent="0.3">
      <c r="B136" s="517"/>
      <c r="C136" s="696" t="s">
        <v>504</v>
      </c>
      <c r="D136" s="696" t="s">
        <v>460</v>
      </c>
      <c r="E136" s="586" t="s">
        <v>505</v>
      </c>
      <c r="F136" s="586" t="s">
        <v>291</v>
      </c>
      <c r="G136" s="586" t="s">
        <v>422</v>
      </c>
      <c r="H136" s="586" t="s">
        <v>423</v>
      </c>
      <c r="I136" s="381" t="s">
        <v>462</v>
      </c>
      <c r="J136" s="382" t="s">
        <v>463</v>
      </c>
      <c r="K136" s="288"/>
      <c r="L136" s="288"/>
      <c r="M136" s="518"/>
      <c r="N136" s="516"/>
    </row>
    <row r="137" spans="2:14" ht="27" customHeight="1" thickBot="1" x14ac:dyDescent="0.3">
      <c r="B137" s="517"/>
      <c r="C137" s="698"/>
      <c r="D137" s="698"/>
      <c r="E137" s="696" t="s">
        <v>468</v>
      </c>
      <c r="F137" s="696" t="s">
        <v>469</v>
      </c>
      <c r="G137" s="696" t="s">
        <v>422</v>
      </c>
      <c r="H137" s="721" t="s">
        <v>423</v>
      </c>
      <c r="I137" s="590" t="s">
        <v>470</v>
      </c>
      <c r="J137" s="591" t="s">
        <v>471</v>
      </c>
      <c r="K137" s="288"/>
      <c r="L137" s="288"/>
      <c r="M137" s="518"/>
      <c r="N137" s="516"/>
    </row>
    <row r="138" spans="2:14" ht="27" customHeight="1" thickBot="1" x14ac:dyDescent="0.3">
      <c r="B138" s="517"/>
      <c r="C138" s="698"/>
      <c r="D138" s="698"/>
      <c r="E138" s="698"/>
      <c r="F138" s="698"/>
      <c r="G138" s="698"/>
      <c r="H138" s="722"/>
      <c r="I138" s="590" t="s">
        <v>472</v>
      </c>
      <c r="J138" s="591" t="s">
        <v>440</v>
      </c>
      <c r="K138" s="288"/>
      <c r="L138" s="288"/>
      <c r="M138" s="518"/>
      <c r="N138" s="516"/>
    </row>
    <row r="139" spans="2:14" ht="35.25" customHeight="1" thickBot="1" x14ac:dyDescent="0.3">
      <c r="B139" s="517"/>
      <c r="C139" s="698"/>
      <c r="D139" s="698"/>
      <c r="E139" s="697"/>
      <c r="F139" s="697"/>
      <c r="G139" s="697"/>
      <c r="H139" s="723"/>
      <c r="I139" s="381" t="s">
        <v>485</v>
      </c>
      <c r="J139" s="382" t="s">
        <v>486</v>
      </c>
      <c r="K139" s="288"/>
      <c r="L139" s="288"/>
      <c r="M139" s="518"/>
      <c r="N139" s="516"/>
    </row>
    <row r="140" spans="2:14" ht="38.25" customHeight="1" thickBot="1" x14ac:dyDescent="0.3">
      <c r="B140" s="517"/>
      <c r="C140" s="698"/>
      <c r="D140" s="698"/>
      <c r="E140" s="696" t="s">
        <v>489</v>
      </c>
      <c r="F140" s="696" t="s">
        <v>291</v>
      </c>
      <c r="G140" s="696" t="s">
        <v>422</v>
      </c>
      <c r="H140" s="696" t="s">
        <v>423</v>
      </c>
      <c r="I140" s="590" t="s">
        <v>506</v>
      </c>
      <c r="J140" s="591" t="s">
        <v>466</v>
      </c>
      <c r="K140" s="288"/>
      <c r="L140" s="288"/>
      <c r="M140" s="518"/>
      <c r="N140" s="516"/>
    </row>
    <row r="141" spans="2:14" ht="38.25" customHeight="1" thickBot="1" x14ac:dyDescent="0.3">
      <c r="B141" s="517"/>
      <c r="C141" s="698"/>
      <c r="D141" s="698"/>
      <c r="E141" s="698"/>
      <c r="F141" s="698"/>
      <c r="G141" s="698"/>
      <c r="H141" s="698"/>
      <c r="I141" s="590" t="s">
        <v>507</v>
      </c>
      <c r="J141" s="591" t="s">
        <v>444</v>
      </c>
      <c r="K141" s="288"/>
      <c r="L141" s="288"/>
      <c r="M141" s="518"/>
      <c r="N141" s="516"/>
    </row>
    <row r="142" spans="2:14" ht="77.25" customHeight="1" thickBot="1" x14ac:dyDescent="0.3">
      <c r="B142" s="517"/>
      <c r="C142" s="698"/>
      <c r="D142" s="722"/>
      <c r="E142" s="586" t="s">
        <v>475</v>
      </c>
      <c r="F142" s="586" t="s">
        <v>291</v>
      </c>
      <c r="G142" s="586" t="s">
        <v>422</v>
      </c>
      <c r="H142" s="586" t="s">
        <v>423</v>
      </c>
      <c r="I142" s="292" t="s">
        <v>476</v>
      </c>
      <c r="J142" s="590" t="s">
        <v>487</v>
      </c>
      <c r="K142" s="288"/>
      <c r="L142" s="288"/>
      <c r="M142" s="518"/>
      <c r="N142" s="516"/>
    </row>
    <row r="143" spans="2:14" ht="63" customHeight="1" thickBot="1" x14ac:dyDescent="0.3">
      <c r="B143" s="517"/>
      <c r="C143" s="696" t="s">
        <v>508</v>
      </c>
      <c r="D143" s="696" t="s">
        <v>460</v>
      </c>
      <c r="E143" s="696" t="s">
        <v>509</v>
      </c>
      <c r="F143" s="696" t="s">
        <v>291</v>
      </c>
      <c r="G143" s="696" t="s">
        <v>422</v>
      </c>
      <c r="H143" s="721" t="s">
        <v>423</v>
      </c>
      <c r="I143" s="590" t="s">
        <v>510</v>
      </c>
      <c r="J143" s="591" t="s">
        <v>425</v>
      </c>
      <c r="K143" s="288"/>
      <c r="L143" s="288"/>
      <c r="M143" s="518"/>
      <c r="N143" s="516"/>
    </row>
    <row r="144" spans="2:14" ht="27" customHeight="1" thickBot="1" x14ac:dyDescent="0.3">
      <c r="B144" s="517"/>
      <c r="C144" s="698"/>
      <c r="D144" s="698"/>
      <c r="E144" s="697"/>
      <c r="F144" s="697"/>
      <c r="G144" s="697"/>
      <c r="H144" s="723"/>
      <c r="I144" s="590" t="s">
        <v>452</v>
      </c>
      <c r="J144" s="591" t="s">
        <v>453</v>
      </c>
      <c r="K144" s="288"/>
      <c r="L144" s="288"/>
      <c r="M144" s="518"/>
      <c r="N144" s="516"/>
    </row>
    <row r="145" spans="2:14" ht="84" customHeight="1" thickBot="1" x14ac:dyDescent="0.3">
      <c r="B145" s="517"/>
      <c r="C145" s="698"/>
      <c r="D145" s="698"/>
      <c r="E145" s="586" t="s">
        <v>428</v>
      </c>
      <c r="F145" s="586" t="s">
        <v>291</v>
      </c>
      <c r="G145" s="586" t="s">
        <v>422</v>
      </c>
      <c r="H145" s="586" t="s">
        <v>423</v>
      </c>
      <c r="I145" s="381" t="s">
        <v>429</v>
      </c>
      <c r="J145" s="382" t="s">
        <v>471</v>
      </c>
      <c r="K145" s="288"/>
      <c r="L145" s="288"/>
      <c r="M145" s="518"/>
      <c r="N145" s="516"/>
    </row>
    <row r="146" spans="2:14" ht="27" customHeight="1" thickBot="1" x14ac:dyDescent="0.3">
      <c r="B146" s="517"/>
      <c r="C146" s="698"/>
      <c r="D146" s="698"/>
      <c r="E146" s="696" t="s">
        <v>511</v>
      </c>
      <c r="F146" s="696" t="s">
        <v>469</v>
      </c>
      <c r="G146" s="696" t="s">
        <v>422</v>
      </c>
      <c r="H146" s="721" t="s">
        <v>423</v>
      </c>
      <c r="I146" s="590" t="s">
        <v>437</v>
      </c>
      <c r="J146" s="591" t="s">
        <v>438</v>
      </c>
      <c r="K146" s="288"/>
      <c r="L146" s="288"/>
      <c r="M146" s="518"/>
      <c r="N146" s="516"/>
    </row>
    <row r="147" spans="2:14" ht="27" customHeight="1" thickBot="1" x14ac:dyDescent="0.3">
      <c r="B147" s="517"/>
      <c r="C147" s="698"/>
      <c r="D147" s="698"/>
      <c r="E147" s="698"/>
      <c r="F147" s="698"/>
      <c r="G147" s="698"/>
      <c r="H147" s="722"/>
      <c r="I147" s="590" t="s">
        <v>439</v>
      </c>
      <c r="J147" s="591" t="s">
        <v>440</v>
      </c>
      <c r="K147" s="288"/>
      <c r="L147" s="288"/>
      <c r="M147" s="518"/>
      <c r="N147" s="516"/>
    </row>
    <row r="148" spans="2:14" ht="27" customHeight="1" thickBot="1" x14ac:dyDescent="0.3">
      <c r="B148" s="517"/>
      <c r="C148" s="697"/>
      <c r="D148" s="697"/>
      <c r="E148" s="697"/>
      <c r="F148" s="697"/>
      <c r="G148" s="697"/>
      <c r="H148" s="723"/>
      <c r="I148" s="590" t="s">
        <v>483</v>
      </c>
      <c r="J148" s="591" t="s">
        <v>444</v>
      </c>
      <c r="K148" s="288"/>
      <c r="L148" s="288"/>
      <c r="M148" s="518"/>
      <c r="N148" s="516"/>
    </row>
    <row r="149" spans="2:14" ht="76.5" customHeight="1" thickBot="1" x14ac:dyDescent="0.3">
      <c r="B149" s="517"/>
      <c r="C149" s="696" t="s">
        <v>512</v>
      </c>
      <c r="D149" s="696" t="s">
        <v>460</v>
      </c>
      <c r="E149" s="586" t="s">
        <v>509</v>
      </c>
      <c r="F149" s="586" t="s">
        <v>291</v>
      </c>
      <c r="G149" s="586" t="s">
        <v>422</v>
      </c>
      <c r="H149" s="586" t="s">
        <v>423</v>
      </c>
      <c r="I149" s="381" t="s">
        <v>510</v>
      </c>
      <c r="J149" s="382" t="s">
        <v>463</v>
      </c>
      <c r="K149" s="288"/>
      <c r="L149" s="288"/>
      <c r="M149" s="518"/>
      <c r="N149" s="516"/>
    </row>
    <row r="150" spans="2:14" ht="76.5" customHeight="1" thickBot="1" x14ac:dyDescent="0.3">
      <c r="B150" s="517"/>
      <c r="C150" s="698"/>
      <c r="D150" s="698"/>
      <c r="E150" s="587" t="s">
        <v>513</v>
      </c>
      <c r="F150" s="587" t="s">
        <v>291</v>
      </c>
      <c r="G150" s="586" t="s">
        <v>422</v>
      </c>
      <c r="H150" s="586" t="s">
        <v>423</v>
      </c>
      <c r="I150" s="381" t="s">
        <v>514</v>
      </c>
      <c r="J150" s="381" t="s">
        <v>515</v>
      </c>
      <c r="K150" s="288"/>
      <c r="L150" s="288"/>
      <c r="M150" s="518"/>
      <c r="N150" s="516"/>
    </row>
    <row r="151" spans="2:14" ht="27" customHeight="1" thickBot="1" x14ac:dyDescent="0.3">
      <c r="B151" s="517"/>
      <c r="C151" s="698"/>
      <c r="D151" s="698"/>
      <c r="E151" s="696" t="s">
        <v>516</v>
      </c>
      <c r="F151" s="696" t="s">
        <v>469</v>
      </c>
      <c r="G151" s="696" t="s">
        <v>422</v>
      </c>
      <c r="H151" s="721" t="s">
        <v>423</v>
      </c>
      <c r="I151" s="590" t="s">
        <v>517</v>
      </c>
      <c r="J151" s="591" t="s">
        <v>518</v>
      </c>
      <c r="K151" s="288"/>
      <c r="L151" s="288"/>
      <c r="M151" s="518"/>
      <c r="N151" s="516"/>
    </row>
    <row r="152" spans="2:14" ht="27" customHeight="1" thickBot="1" x14ac:dyDescent="0.3">
      <c r="B152" s="517"/>
      <c r="C152" s="698"/>
      <c r="D152" s="698"/>
      <c r="E152" s="698"/>
      <c r="F152" s="698"/>
      <c r="G152" s="698"/>
      <c r="H152" s="722"/>
      <c r="I152" s="590" t="s">
        <v>483</v>
      </c>
      <c r="J152" s="591" t="s">
        <v>444</v>
      </c>
      <c r="K152" s="288"/>
      <c r="L152" s="288"/>
      <c r="M152" s="518"/>
      <c r="N152" s="516"/>
    </row>
    <row r="153" spans="2:14" ht="174.75" customHeight="1" thickBot="1" x14ac:dyDescent="0.3">
      <c r="B153" s="517"/>
      <c r="C153" s="697"/>
      <c r="D153" s="697"/>
      <c r="E153" s="697"/>
      <c r="F153" s="697"/>
      <c r="G153" s="697"/>
      <c r="H153" s="723"/>
      <c r="I153" s="590" t="s">
        <v>439</v>
      </c>
      <c r="J153" s="591" t="s">
        <v>440</v>
      </c>
      <c r="K153" s="288"/>
      <c r="L153" s="288"/>
      <c r="M153" s="518"/>
      <c r="N153" s="516"/>
    </row>
    <row r="154" spans="2:14" ht="72.75" customHeight="1" thickBot="1" x14ac:dyDescent="0.3">
      <c r="B154" s="517"/>
      <c r="C154" s="696" t="s">
        <v>519</v>
      </c>
      <c r="D154" s="696" t="s">
        <v>460</v>
      </c>
      <c r="E154" s="586" t="s">
        <v>450</v>
      </c>
      <c r="F154" s="586" t="s">
        <v>291</v>
      </c>
      <c r="G154" s="586" t="s">
        <v>422</v>
      </c>
      <c r="H154" s="586" t="s">
        <v>423</v>
      </c>
      <c r="I154" s="590" t="s">
        <v>510</v>
      </c>
      <c r="J154" s="591" t="s">
        <v>425</v>
      </c>
      <c r="K154" s="288"/>
      <c r="L154" s="288"/>
      <c r="M154" s="518"/>
      <c r="N154" s="516"/>
    </row>
    <row r="155" spans="2:14" ht="27" customHeight="1" thickBot="1" x14ac:dyDescent="0.3">
      <c r="B155" s="517"/>
      <c r="C155" s="698"/>
      <c r="D155" s="698"/>
      <c r="E155" s="722" t="s">
        <v>520</v>
      </c>
      <c r="F155" s="696" t="s">
        <v>469</v>
      </c>
      <c r="G155" s="696" t="s">
        <v>422</v>
      </c>
      <c r="H155" s="696" t="s">
        <v>423</v>
      </c>
      <c r="I155" s="590" t="s">
        <v>437</v>
      </c>
      <c r="J155" s="591" t="s">
        <v>438</v>
      </c>
      <c r="K155" s="288"/>
      <c r="L155" s="288"/>
      <c r="M155" s="518"/>
      <c r="N155" s="516"/>
    </row>
    <row r="156" spans="2:14" ht="27" customHeight="1" thickBot="1" x14ac:dyDescent="0.3">
      <c r="B156" s="517"/>
      <c r="C156" s="698"/>
      <c r="D156" s="698"/>
      <c r="E156" s="722"/>
      <c r="F156" s="698"/>
      <c r="G156" s="698"/>
      <c r="H156" s="698"/>
      <c r="I156" s="590" t="s">
        <v>439</v>
      </c>
      <c r="J156" s="591" t="s">
        <v>440</v>
      </c>
      <c r="K156" s="288"/>
      <c r="L156" s="288"/>
      <c r="M156" s="518"/>
      <c r="N156" s="516"/>
    </row>
    <row r="157" spans="2:14" ht="69.95" customHeight="1" thickBot="1" x14ac:dyDescent="0.3">
      <c r="B157" s="517"/>
      <c r="C157" s="697"/>
      <c r="D157" s="697"/>
      <c r="E157" s="722"/>
      <c r="F157" s="697"/>
      <c r="G157" s="697"/>
      <c r="H157" s="697"/>
      <c r="I157" s="590" t="s">
        <v>500</v>
      </c>
      <c r="J157" s="382" t="s">
        <v>444</v>
      </c>
      <c r="K157" s="288"/>
      <c r="L157" s="288"/>
      <c r="M157" s="518"/>
      <c r="N157" s="516"/>
    </row>
    <row r="158" spans="2:14" ht="82.5" customHeight="1" thickBot="1" x14ac:dyDescent="0.3">
      <c r="B158" s="517"/>
      <c r="C158" s="696" t="s">
        <v>521</v>
      </c>
      <c r="D158" s="696" t="s">
        <v>522</v>
      </c>
      <c r="E158" s="586" t="s">
        <v>509</v>
      </c>
      <c r="F158" s="586" t="s">
        <v>291</v>
      </c>
      <c r="G158" s="586" t="s">
        <v>422</v>
      </c>
      <c r="H158" s="586" t="s">
        <v>423</v>
      </c>
      <c r="I158" s="383" t="s">
        <v>510</v>
      </c>
      <c r="J158" s="591" t="s">
        <v>425</v>
      </c>
      <c r="K158" s="288"/>
      <c r="L158" s="288"/>
      <c r="M158" s="518"/>
      <c r="N158" s="516"/>
    </row>
    <row r="159" spans="2:14" ht="27" customHeight="1" thickBot="1" x14ac:dyDescent="0.3">
      <c r="B159" s="517"/>
      <c r="C159" s="698"/>
      <c r="D159" s="698"/>
      <c r="E159" s="696" t="s">
        <v>520</v>
      </c>
      <c r="F159" s="696" t="s">
        <v>469</v>
      </c>
      <c r="G159" s="696" t="s">
        <v>422</v>
      </c>
      <c r="H159" s="721" t="s">
        <v>423</v>
      </c>
      <c r="I159" s="590" t="s">
        <v>523</v>
      </c>
      <c r="J159" s="591" t="s">
        <v>438</v>
      </c>
      <c r="K159" s="288"/>
      <c r="L159" s="288"/>
      <c r="M159" s="518"/>
      <c r="N159" s="516"/>
    </row>
    <row r="160" spans="2:14" ht="27" customHeight="1" thickBot="1" x14ac:dyDescent="0.3">
      <c r="B160" s="517"/>
      <c r="C160" s="698"/>
      <c r="D160" s="698"/>
      <c r="E160" s="698"/>
      <c r="F160" s="698"/>
      <c r="G160" s="698"/>
      <c r="H160" s="722"/>
      <c r="I160" s="590" t="s">
        <v>439</v>
      </c>
      <c r="J160" s="591" t="s">
        <v>440</v>
      </c>
      <c r="K160" s="288"/>
      <c r="L160" s="288"/>
      <c r="M160" s="518"/>
      <c r="N160" s="516"/>
    </row>
    <row r="161" spans="2:14" ht="99.95" customHeight="1" thickBot="1" x14ac:dyDescent="0.3">
      <c r="B161" s="517"/>
      <c r="C161" s="697"/>
      <c r="D161" s="697"/>
      <c r="E161" s="697"/>
      <c r="F161" s="697"/>
      <c r="G161" s="697"/>
      <c r="H161" s="723"/>
      <c r="I161" s="590" t="s">
        <v>500</v>
      </c>
      <c r="J161" s="591" t="s">
        <v>444</v>
      </c>
      <c r="K161" s="288"/>
      <c r="L161" s="288"/>
      <c r="M161" s="518"/>
      <c r="N161" s="516"/>
    </row>
    <row r="162" spans="2:14" ht="82.5" customHeight="1" thickBot="1" x14ac:dyDescent="0.3">
      <c r="B162" s="517"/>
      <c r="C162" s="696" t="s">
        <v>524</v>
      </c>
      <c r="D162" s="696" t="s">
        <v>460</v>
      </c>
      <c r="E162" s="586" t="s">
        <v>509</v>
      </c>
      <c r="F162" s="586" t="s">
        <v>291</v>
      </c>
      <c r="G162" s="586" t="s">
        <v>422</v>
      </c>
      <c r="H162" s="586" t="s">
        <v>423</v>
      </c>
      <c r="I162" s="381" t="s">
        <v>510</v>
      </c>
      <c r="J162" s="382" t="s">
        <v>425</v>
      </c>
      <c r="K162" s="288"/>
      <c r="L162" s="288"/>
      <c r="M162" s="518"/>
      <c r="N162" s="516"/>
    </row>
    <row r="163" spans="2:14" ht="27" customHeight="1" thickBot="1" x14ac:dyDescent="0.3">
      <c r="B163" s="517"/>
      <c r="C163" s="698"/>
      <c r="D163" s="698"/>
      <c r="E163" s="696" t="s">
        <v>520</v>
      </c>
      <c r="F163" s="696" t="s">
        <v>469</v>
      </c>
      <c r="G163" s="696" t="s">
        <v>422</v>
      </c>
      <c r="H163" s="696" t="s">
        <v>423</v>
      </c>
      <c r="I163" s="590" t="s">
        <v>437</v>
      </c>
      <c r="J163" s="591" t="s">
        <v>438</v>
      </c>
      <c r="K163" s="288"/>
      <c r="L163" s="288"/>
      <c r="M163" s="518"/>
      <c r="N163" s="516"/>
    </row>
    <row r="164" spans="2:14" ht="27" customHeight="1" thickBot="1" x14ac:dyDescent="0.3">
      <c r="B164" s="517"/>
      <c r="C164" s="698"/>
      <c r="D164" s="698"/>
      <c r="E164" s="698"/>
      <c r="F164" s="698"/>
      <c r="G164" s="698"/>
      <c r="H164" s="698"/>
      <c r="I164" s="590" t="s">
        <v>439</v>
      </c>
      <c r="J164" s="591" t="s">
        <v>440</v>
      </c>
      <c r="K164" s="288"/>
      <c r="L164" s="288"/>
      <c r="M164" s="518"/>
      <c r="N164" s="516"/>
    </row>
    <row r="165" spans="2:14" ht="27" customHeight="1" thickBot="1" x14ac:dyDescent="0.3">
      <c r="B165" s="517"/>
      <c r="C165" s="698"/>
      <c r="D165" s="698"/>
      <c r="E165" s="698"/>
      <c r="F165" s="698"/>
      <c r="G165" s="698"/>
      <c r="H165" s="698"/>
      <c r="I165" s="590" t="s">
        <v>443</v>
      </c>
      <c r="J165" s="591" t="s">
        <v>444</v>
      </c>
      <c r="K165" s="288"/>
      <c r="L165" s="288"/>
      <c r="M165" s="518"/>
      <c r="N165" s="516"/>
    </row>
    <row r="166" spans="2:14" ht="79.5" customHeight="1" thickBot="1" x14ac:dyDescent="0.3">
      <c r="B166" s="517"/>
      <c r="C166" s="697"/>
      <c r="D166" s="697"/>
      <c r="E166" s="697"/>
      <c r="F166" s="697"/>
      <c r="G166" s="697"/>
      <c r="H166" s="697"/>
      <c r="I166" s="590" t="s">
        <v>525</v>
      </c>
      <c r="J166" s="591" t="s">
        <v>526</v>
      </c>
      <c r="K166" s="288"/>
      <c r="L166" s="288"/>
      <c r="M166" s="518"/>
      <c r="N166" s="516"/>
    </row>
    <row r="167" spans="2:14" ht="75.75" customHeight="1" thickBot="1" x14ac:dyDescent="0.3">
      <c r="B167" s="517"/>
      <c r="C167" s="696" t="s">
        <v>527</v>
      </c>
      <c r="D167" s="696" t="s">
        <v>460</v>
      </c>
      <c r="E167" s="586" t="s">
        <v>509</v>
      </c>
      <c r="F167" s="586" t="s">
        <v>291</v>
      </c>
      <c r="G167" s="586" t="s">
        <v>422</v>
      </c>
      <c r="H167" s="586" t="s">
        <v>423</v>
      </c>
      <c r="I167" s="381" t="s">
        <v>510</v>
      </c>
      <c r="J167" s="382" t="s">
        <v>425</v>
      </c>
      <c r="K167" s="288"/>
      <c r="L167" s="288"/>
      <c r="M167" s="518"/>
      <c r="N167" s="516"/>
    </row>
    <row r="168" spans="2:14" ht="27" customHeight="1" thickBot="1" x14ac:dyDescent="0.3">
      <c r="B168" s="517"/>
      <c r="C168" s="698"/>
      <c r="D168" s="698"/>
      <c r="E168" s="696" t="s">
        <v>528</v>
      </c>
      <c r="F168" s="696" t="s">
        <v>291</v>
      </c>
      <c r="G168" s="696" t="s">
        <v>422</v>
      </c>
      <c r="H168" s="721" t="s">
        <v>423</v>
      </c>
      <c r="I168" s="590" t="s">
        <v>437</v>
      </c>
      <c r="J168" s="591" t="s">
        <v>438</v>
      </c>
      <c r="K168" s="288"/>
      <c r="L168" s="288"/>
      <c r="M168" s="518"/>
      <c r="N168" s="516"/>
    </row>
    <row r="169" spans="2:14" ht="55.5" customHeight="1" thickBot="1" x14ac:dyDescent="0.3">
      <c r="B169" s="517"/>
      <c r="C169" s="698"/>
      <c r="D169" s="698"/>
      <c r="E169" s="697"/>
      <c r="F169" s="697"/>
      <c r="G169" s="697"/>
      <c r="H169" s="723"/>
      <c r="I169" s="381" t="s">
        <v>529</v>
      </c>
      <c r="J169" s="382" t="s">
        <v>444</v>
      </c>
      <c r="K169" s="288"/>
      <c r="L169" s="288"/>
      <c r="M169" s="518"/>
      <c r="N169" s="516"/>
    </row>
    <row r="170" spans="2:14" ht="27" customHeight="1" thickBot="1" x14ac:dyDescent="0.3">
      <c r="B170" s="517"/>
      <c r="C170" s="698"/>
      <c r="D170" s="698"/>
      <c r="E170" s="696" t="s">
        <v>468</v>
      </c>
      <c r="F170" s="696" t="s">
        <v>469</v>
      </c>
      <c r="G170" s="696" t="s">
        <v>422</v>
      </c>
      <c r="H170" s="696" t="s">
        <v>423</v>
      </c>
      <c r="I170" s="590" t="s">
        <v>470</v>
      </c>
      <c r="J170" s="591" t="s">
        <v>471</v>
      </c>
      <c r="K170" s="288"/>
      <c r="L170" s="288"/>
      <c r="M170" s="518"/>
      <c r="N170" s="516"/>
    </row>
    <row r="171" spans="2:14" ht="27" customHeight="1" thickBot="1" x14ac:dyDescent="0.3">
      <c r="B171" s="517"/>
      <c r="C171" s="698"/>
      <c r="D171" s="698"/>
      <c r="E171" s="698"/>
      <c r="F171" s="698"/>
      <c r="G171" s="698"/>
      <c r="H171" s="698"/>
      <c r="I171" s="590" t="s">
        <v>439</v>
      </c>
      <c r="J171" s="591" t="s">
        <v>440</v>
      </c>
      <c r="K171" s="288"/>
      <c r="L171" s="288"/>
      <c r="M171" s="518"/>
      <c r="N171" s="516"/>
    </row>
    <row r="172" spans="2:14" ht="27" customHeight="1" thickBot="1" x14ac:dyDescent="0.3">
      <c r="B172" s="517"/>
      <c r="C172" s="698"/>
      <c r="D172" s="698"/>
      <c r="E172" s="698"/>
      <c r="F172" s="698"/>
      <c r="G172" s="698"/>
      <c r="H172" s="698"/>
      <c r="I172" s="590" t="s">
        <v>443</v>
      </c>
      <c r="J172" s="591" t="s">
        <v>444</v>
      </c>
      <c r="K172" s="288"/>
      <c r="L172" s="288"/>
      <c r="M172" s="518"/>
      <c r="N172" s="516"/>
    </row>
    <row r="173" spans="2:14" ht="48.75" customHeight="1" thickBot="1" x14ac:dyDescent="0.3">
      <c r="B173" s="517"/>
      <c r="C173" s="697"/>
      <c r="D173" s="697"/>
      <c r="E173" s="697"/>
      <c r="F173" s="697"/>
      <c r="G173" s="697"/>
      <c r="H173" s="697"/>
      <c r="I173" s="381" t="s">
        <v>485</v>
      </c>
      <c r="J173" s="382" t="s">
        <v>486</v>
      </c>
      <c r="K173" s="288"/>
      <c r="L173" s="288"/>
      <c r="M173" s="518"/>
      <c r="N173" s="516"/>
    </row>
    <row r="174" spans="2:14" ht="57" customHeight="1" thickBot="1" x14ac:dyDescent="0.3">
      <c r="B174" s="517"/>
      <c r="C174" s="696" t="s">
        <v>530</v>
      </c>
      <c r="D174" s="721" t="s">
        <v>460</v>
      </c>
      <c r="E174" s="696" t="s">
        <v>509</v>
      </c>
      <c r="F174" s="696" t="s">
        <v>491</v>
      </c>
      <c r="G174" s="696" t="s">
        <v>422</v>
      </c>
      <c r="H174" s="721" t="s">
        <v>423</v>
      </c>
      <c r="I174" s="590" t="s">
        <v>531</v>
      </c>
      <c r="J174" s="591" t="s">
        <v>532</v>
      </c>
      <c r="K174" s="288"/>
      <c r="L174" s="288"/>
      <c r="M174" s="518"/>
      <c r="N174" s="516"/>
    </row>
    <row r="175" spans="2:14" ht="54" customHeight="1" thickBot="1" x14ac:dyDescent="0.3">
      <c r="B175" s="517"/>
      <c r="C175" s="698"/>
      <c r="D175" s="722"/>
      <c r="E175" s="697"/>
      <c r="F175" s="697"/>
      <c r="G175" s="697"/>
      <c r="H175" s="723"/>
      <c r="I175" s="590" t="s">
        <v>533</v>
      </c>
      <c r="J175" s="591" t="s">
        <v>534</v>
      </c>
      <c r="K175" s="288"/>
      <c r="L175" s="288"/>
      <c r="M175" s="518"/>
      <c r="N175" s="516"/>
    </row>
    <row r="176" spans="2:14" ht="123.75" customHeight="1" thickBot="1" x14ac:dyDescent="0.3">
      <c r="B176" s="517"/>
      <c r="C176" s="697"/>
      <c r="D176" s="722"/>
      <c r="E176" s="586" t="s">
        <v>489</v>
      </c>
      <c r="F176" s="586" t="s">
        <v>291</v>
      </c>
      <c r="G176" s="586" t="s">
        <v>422</v>
      </c>
      <c r="H176" s="586" t="s">
        <v>423</v>
      </c>
      <c r="I176" s="381" t="s">
        <v>465</v>
      </c>
      <c r="J176" s="382" t="s">
        <v>466</v>
      </c>
      <c r="K176" s="288"/>
      <c r="L176" s="288"/>
      <c r="M176" s="518"/>
      <c r="N176" s="516"/>
    </row>
    <row r="177" spans="2:14" ht="68.25" customHeight="1" thickBot="1" x14ac:dyDescent="0.3">
      <c r="B177" s="517"/>
      <c r="C177" s="696" t="s">
        <v>535</v>
      </c>
      <c r="D177" s="696" t="s">
        <v>460</v>
      </c>
      <c r="E177" s="696" t="s">
        <v>509</v>
      </c>
      <c r="F177" s="696" t="s">
        <v>496</v>
      </c>
      <c r="G177" s="696" t="s">
        <v>422</v>
      </c>
      <c r="H177" s="721" t="s">
        <v>423</v>
      </c>
      <c r="I177" s="590" t="s">
        <v>531</v>
      </c>
      <c r="J177" s="591" t="s">
        <v>532</v>
      </c>
      <c r="K177" s="288"/>
      <c r="L177" s="288"/>
      <c r="M177" s="518"/>
      <c r="N177" s="516"/>
    </row>
    <row r="178" spans="2:14" ht="168" customHeight="1" thickBot="1" x14ac:dyDescent="0.3">
      <c r="B178" s="517"/>
      <c r="C178" s="697"/>
      <c r="D178" s="697"/>
      <c r="E178" s="697"/>
      <c r="F178" s="697"/>
      <c r="G178" s="697"/>
      <c r="H178" s="723"/>
      <c r="I178" s="590" t="s">
        <v>533</v>
      </c>
      <c r="J178" s="591" t="s">
        <v>534</v>
      </c>
      <c r="K178" s="288"/>
      <c r="L178" s="288"/>
      <c r="M178" s="518"/>
      <c r="N178" s="516"/>
    </row>
    <row r="179" spans="2:14" ht="84" customHeight="1" thickBot="1" x14ac:dyDescent="0.3">
      <c r="B179" s="517"/>
      <c r="C179" s="696" t="s">
        <v>536</v>
      </c>
      <c r="D179" s="696" t="s">
        <v>460</v>
      </c>
      <c r="E179" s="515" t="s">
        <v>509</v>
      </c>
      <c r="F179" s="586" t="s">
        <v>496</v>
      </c>
      <c r="G179" s="586" t="s">
        <v>422</v>
      </c>
      <c r="H179" s="586" t="s">
        <v>423</v>
      </c>
      <c r="I179" s="590" t="s">
        <v>510</v>
      </c>
      <c r="J179" s="591" t="s">
        <v>425</v>
      </c>
      <c r="K179" s="288"/>
      <c r="L179" s="288"/>
      <c r="M179" s="518"/>
      <c r="N179" s="516"/>
    </row>
    <row r="180" spans="2:14" ht="31.5" customHeight="1" thickBot="1" x14ac:dyDescent="0.3">
      <c r="B180" s="517"/>
      <c r="C180" s="698"/>
      <c r="D180" s="698"/>
      <c r="E180" s="696" t="s">
        <v>537</v>
      </c>
      <c r="F180" s="696" t="s">
        <v>291</v>
      </c>
      <c r="G180" s="696" t="s">
        <v>422</v>
      </c>
      <c r="H180" s="721" t="s">
        <v>423</v>
      </c>
      <c r="I180" s="590" t="s">
        <v>437</v>
      </c>
      <c r="J180" s="591" t="s">
        <v>438</v>
      </c>
      <c r="K180" s="288"/>
      <c r="L180" s="288"/>
      <c r="M180" s="518"/>
      <c r="N180" s="516"/>
    </row>
    <row r="181" spans="2:14" ht="27" customHeight="1" thickBot="1" x14ac:dyDescent="0.3">
      <c r="B181" s="517"/>
      <c r="C181" s="698"/>
      <c r="D181" s="698"/>
      <c r="E181" s="698"/>
      <c r="F181" s="698"/>
      <c r="G181" s="698"/>
      <c r="H181" s="722"/>
      <c r="I181" s="590" t="s">
        <v>439</v>
      </c>
      <c r="J181" s="591" t="s">
        <v>440</v>
      </c>
      <c r="K181" s="288"/>
      <c r="L181" s="288"/>
      <c r="M181" s="518"/>
      <c r="N181" s="516"/>
    </row>
    <row r="182" spans="2:14" ht="27" customHeight="1" thickBot="1" x14ac:dyDescent="0.3">
      <c r="B182" s="517"/>
      <c r="C182" s="698"/>
      <c r="D182" s="698"/>
      <c r="E182" s="697"/>
      <c r="F182" s="697"/>
      <c r="G182" s="697"/>
      <c r="H182" s="723"/>
      <c r="I182" s="381" t="s">
        <v>443</v>
      </c>
      <c r="J182" s="382" t="s">
        <v>444</v>
      </c>
      <c r="K182" s="288"/>
      <c r="L182" s="288"/>
      <c r="M182" s="518"/>
      <c r="N182" s="516"/>
    </row>
    <row r="183" spans="2:14" ht="27" customHeight="1" thickBot="1" x14ac:dyDescent="0.3">
      <c r="B183" s="517"/>
      <c r="C183" s="698"/>
      <c r="D183" s="698"/>
      <c r="E183" s="696" t="s">
        <v>468</v>
      </c>
      <c r="F183" s="696" t="s">
        <v>469</v>
      </c>
      <c r="G183" s="696" t="s">
        <v>422</v>
      </c>
      <c r="H183" s="721" t="s">
        <v>423</v>
      </c>
      <c r="I183" s="590" t="s">
        <v>470</v>
      </c>
      <c r="J183" s="591" t="s">
        <v>471</v>
      </c>
      <c r="K183" s="288"/>
      <c r="L183" s="288"/>
      <c r="M183" s="518"/>
      <c r="N183" s="516"/>
    </row>
    <row r="184" spans="2:14" ht="27" customHeight="1" thickBot="1" x14ac:dyDescent="0.3">
      <c r="B184" s="517"/>
      <c r="C184" s="698"/>
      <c r="D184" s="698"/>
      <c r="E184" s="698"/>
      <c r="F184" s="698"/>
      <c r="G184" s="698"/>
      <c r="H184" s="722"/>
      <c r="I184" s="590" t="s">
        <v>538</v>
      </c>
      <c r="J184" s="591" t="s">
        <v>440</v>
      </c>
      <c r="K184" s="288"/>
      <c r="L184" s="288"/>
      <c r="M184" s="518"/>
      <c r="N184" s="516"/>
    </row>
    <row r="185" spans="2:14" ht="78.75" customHeight="1" thickBot="1" x14ac:dyDescent="0.3">
      <c r="B185" s="517"/>
      <c r="C185" s="697"/>
      <c r="D185" s="697"/>
      <c r="E185" s="697"/>
      <c r="F185" s="697"/>
      <c r="G185" s="697"/>
      <c r="H185" s="723"/>
      <c r="I185" s="381" t="s">
        <v>485</v>
      </c>
      <c r="J185" s="382" t="s">
        <v>486</v>
      </c>
      <c r="K185" s="288"/>
      <c r="L185" s="288"/>
      <c r="M185" s="518"/>
      <c r="N185" s="516"/>
    </row>
    <row r="186" spans="2:14" ht="31.5" customHeight="1" thickBot="1" x14ac:dyDescent="0.3">
      <c r="B186" s="517"/>
      <c r="C186" s="696" t="s">
        <v>539</v>
      </c>
      <c r="D186" s="696" t="s">
        <v>460</v>
      </c>
      <c r="E186" s="696" t="s">
        <v>509</v>
      </c>
      <c r="F186" s="696" t="s">
        <v>291</v>
      </c>
      <c r="G186" s="696" t="s">
        <v>422</v>
      </c>
      <c r="H186" s="721" t="s">
        <v>423</v>
      </c>
      <c r="I186" s="590" t="s">
        <v>510</v>
      </c>
      <c r="J186" s="591" t="s">
        <v>425</v>
      </c>
      <c r="K186" s="288"/>
      <c r="L186" s="288"/>
      <c r="M186" s="518"/>
      <c r="N186" s="516"/>
    </row>
    <row r="187" spans="2:14" ht="52.5" customHeight="1" thickBot="1" x14ac:dyDescent="0.3">
      <c r="B187" s="517"/>
      <c r="C187" s="698"/>
      <c r="D187" s="698"/>
      <c r="E187" s="697"/>
      <c r="F187" s="697"/>
      <c r="G187" s="697"/>
      <c r="H187" s="723"/>
      <c r="I187" s="590" t="s">
        <v>540</v>
      </c>
      <c r="J187" s="591" t="s">
        <v>518</v>
      </c>
      <c r="K187" s="288"/>
      <c r="L187" s="288"/>
      <c r="M187" s="518"/>
      <c r="N187" s="516"/>
    </row>
    <row r="188" spans="2:14" ht="89.25" customHeight="1" thickBot="1" x14ac:dyDescent="0.3">
      <c r="B188" s="517"/>
      <c r="C188" s="698"/>
      <c r="D188" s="698"/>
      <c r="E188" s="586" t="s">
        <v>541</v>
      </c>
      <c r="F188" s="586" t="s">
        <v>291</v>
      </c>
      <c r="G188" s="586" t="s">
        <v>422</v>
      </c>
      <c r="H188" s="586" t="s">
        <v>423</v>
      </c>
      <c r="I188" s="590" t="s">
        <v>542</v>
      </c>
      <c r="J188" s="591" t="s">
        <v>433</v>
      </c>
      <c r="K188" s="288"/>
      <c r="L188" s="288"/>
      <c r="M188" s="518"/>
      <c r="N188" s="516"/>
    </row>
    <row r="189" spans="2:14" ht="27" customHeight="1" thickBot="1" x14ac:dyDescent="0.3">
      <c r="B189" s="517"/>
      <c r="C189" s="698"/>
      <c r="D189" s="698"/>
      <c r="E189" s="696" t="s">
        <v>511</v>
      </c>
      <c r="F189" s="696" t="s">
        <v>291</v>
      </c>
      <c r="G189" s="696" t="s">
        <v>422</v>
      </c>
      <c r="H189" s="721" t="s">
        <v>423</v>
      </c>
      <c r="I189" s="384" t="s">
        <v>437</v>
      </c>
      <c r="J189" s="591" t="s">
        <v>438</v>
      </c>
      <c r="K189" s="288"/>
      <c r="L189" s="288"/>
      <c r="M189" s="518"/>
      <c r="N189" s="516"/>
    </row>
    <row r="190" spans="2:14" ht="27" customHeight="1" thickBot="1" x14ac:dyDescent="0.3">
      <c r="B190" s="517"/>
      <c r="C190" s="698"/>
      <c r="D190" s="698"/>
      <c r="E190" s="698"/>
      <c r="F190" s="698"/>
      <c r="G190" s="698"/>
      <c r="H190" s="722"/>
      <c r="I190" s="590" t="s">
        <v>439</v>
      </c>
      <c r="J190" s="591" t="s">
        <v>440</v>
      </c>
      <c r="K190" s="288"/>
      <c r="L190" s="288"/>
      <c r="M190" s="518"/>
      <c r="N190" s="516"/>
    </row>
    <row r="191" spans="2:14" ht="27" customHeight="1" thickBot="1" x14ac:dyDescent="0.3">
      <c r="B191" s="517"/>
      <c r="C191" s="698"/>
      <c r="D191" s="698"/>
      <c r="E191" s="697"/>
      <c r="F191" s="697"/>
      <c r="G191" s="697"/>
      <c r="H191" s="723"/>
      <c r="I191" s="590" t="s">
        <v>443</v>
      </c>
      <c r="J191" s="591" t="s">
        <v>444</v>
      </c>
      <c r="K191" s="288"/>
      <c r="L191" s="288"/>
      <c r="M191" s="518"/>
      <c r="N191" s="516"/>
    </row>
    <row r="192" spans="2:14" ht="27" customHeight="1" thickBot="1" x14ac:dyDescent="0.3">
      <c r="B192" s="517"/>
      <c r="C192" s="698"/>
      <c r="D192" s="698"/>
      <c r="E192" s="696" t="s">
        <v>468</v>
      </c>
      <c r="F192" s="696" t="s">
        <v>469</v>
      </c>
      <c r="G192" s="696" t="s">
        <v>422</v>
      </c>
      <c r="H192" s="696" t="s">
        <v>423</v>
      </c>
      <c r="I192" s="590" t="s">
        <v>470</v>
      </c>
      <c r="J192" s="591" t="s">
        <v>471</v>
      </c>
      <c r="K192" s="288"/>
      <c r="L192" s="288"/>
      <c r="M192" s="518"/>
      <c r="N192" s="516"/>
    </row>
    <row r="193" spans="2:14" ht="27" customHeight="1" thickBot="1" x14ac:dyDescent="0.3">
      <c r="B193" s="517"/>
      <c r="C193" s="698"/>
      <c r="D193" s="698"/>
      <c r="E193" s="698"/>
      <c r="F193" s="698"/>
      <c r="G193" s="698"/>
      <c r="H193" s="698"/>
      <c r="I193" s="590" t="s">
        <v>439</v>
      </c>
      <c r="J193" s="591" t="s">
        <v>440</v>
      </c>
      <c r="K193" s="288"/>
      <c r="L193" s="288"/>
      <c r="M193" s="518"/>
      <c r="N193" s="516"/>
    </row>
    <row r="194" spans="2:14" ht="14.45" customHeight="1" thickBot="1" x14ac:dyDescent="0.3">
      <c r="B194" s="517"/>
      <c r="C194" s="698"/>
      <c r="D194" s="698"/>
      <c r="E194" s="698"/>
      <c r="F194" s="698"/>
      <c r="G194" s="698"/>
      <c r="H194" s="698"/>
      <c r="I194" s="590" t="s">
        <v>443</v>
      </c>
      <c r="J194" s="591" t="s">
        <v>444</v>
      </c>
      <c r="K194" s="288"/>
      <c r="L194" s="288"/>
      <c r="M194" s="518"/>
      <c r="N194" s="516"/>
    </row>
    <row r="195" spans="2:14" ht="27" hidden="1" customHeight="1" thickBot="1" x14ac:dyDescent="0.3">
      <c r="B195" s="517"/>
      <c r="C195" s="697"/>
      <c r="D195" s="697"/>
      <c r="E195" s="697"/>
      <c r="F195" s="697"/>
      <c r="G195" s="697"/>
      <c r="H195" s="697"/>
      <c r="I195" s="590" t="s">
        <v>485</v>
      </c>
      <c r="J195" s="591" t="s">
        <v>486</v>
      </c>
      <c r="K195" s="288"/>
      <c r="L195" s="288"/>
      <c r="M195" s="518"/>
      <c r="N195" s="516"/>
    </row>
    <row r="196" spans="2:14" ht="69" customHeight="1" thickBot="1" x14ac:dyDescent="0.3">
      <c r="B196" s="517"/>
      <c r="C196" s="696" t="s">
        <v>543</v>
      </c>
      <c r="D196" s="696" t="s">
        <v>460</v>
      </c>
      <c r="E196" s="586" t="s">
        <v>509</v>
      </c>
      <c r="F196" s="586" t="s">
        <v>291</v>
      </c>
      <c r="G196" s="586" t="s">
        <v>422</v>
      </c>
      <c r="H196" s="586" t="s">
        <v>423</v>
      </c>
      <c r="I196" s="381" t="s">
        <v>510</v>
      </c>
      <c r="J196" s="587" t="s">
        <v>425</v>
      </c>
      <c r="K196" s="288"/>
      <c r="L196" s="288"/>
      <c r="M196" s="518"/>
      <c r="N196" s="516"/>
    </row>
    <row r="197" spans="2:14" s="564" customFormat="1" ht="56.25" customHeight="1" thickBot="1" x14ac:dyDescent="0.3">
      <c r="B197" s="561"/>
      <c r="C197" s="698"/>
      <c r="D197" s="698"/>
      <c r="E197" s="696" t="s">
        <v>544</v>
      </c>
      <c r="F197" s="696" t="s">
        <v>469</v>
      </c>
      <c r="G197" s="696" t="s">
        <v>422</v>
      </c>
      <c r="H197" s="721" t="s">
        <v>423</v>
      </c>
      <c r="I197" s="562" t="s">
        <v>437</v>
      </c>
      <c r="J197" s="563" t="s">
        <v>438</v>
      </c>
      <c r="M197" s="565"/>
    </row>
    <row r="198" spans="2:14" ht="27" customHeight="1" thickBot="1" x14ac:dyDescent="0.3">
      <c r="B198" s="517"/>
      <c r="C198" s="698"/>
      <c r="D198" s="698"/>
      <c r="E198" s="698"/>
      <c r="F198" s="698"/>
      <c r="G198" s="698"/>
      <c r="H198" s="722"/>
      <c r="I198" s="590" t="s">
        <v>439</v>
      </c>
      <c r="J198" s="595" t="s">
        <v>440</v>
      </c>
      <c r="K198" s="288"/>
      <c r="L198" s="288"/>
      <c r="M198" s="518"/>
      <c r="N198" s="516"/>
    </row>
    <row r="199" spans="2:14" ht="27" customHeight="1" thickBot="1" x14ac:dyDescent="0.3">
      <c r="B199" s="517"/>
      <c r="C199" s="697"/>
      <c r="D199" s="697"/>
      <c r="E199" s="697"/>
      <c r="F199" s="697"/>
      <c r="G199" s="697"/>
      <c r="H199" s="723"/>
      <c r="I199" s="381" t="s">
        <v>443</v>
      </c>
      <c r="J199" s="587" t="s">
        <v>444</v>
      </c>
      <c r="K199" s="288"/>
      <c r="L199" s="288"/>
      <c r="M199" s="518"/>
      <c r="N199" s="516"/>
    </row>
    <row r="200" spans="2:14" ht="99" customHeight="1" thickBot="1" x14ac:dyDescent="0.3">
      <c r="B200" s="517"/>
      <c r="C200" s="696" t="s">
        <v>545</v>
      </c>
      <c r="D200" s="696" t="s">
        <v>460</v>
      </c>
      <c r="E200" s="586" t="s">
        <v>509</v>
      </c>
      <c r="F200" s="586" t="s">
        <v>291</v>
      </c>
      <c r="G200" s="586" t="s">
        <v>422</v>
      </c>
      <c r="H200" s="586" t="s">
        <v>423</v>
      </c>
      <c r="I200" s="590" t="s">
        <v>510</v>
      </c>
      <c r="J200" s="586" t="s">
        <v>425</v>
      </c>
      <c r="K200" s="288"/>
      <c r="L200" s="288"/>
      <c r="M200" s="518"/>
      <c r="N200" s="516"/>
    </row>
    <row r="201" spans="2:14" ht="27" customHeight="1" thickBot="1" x14ac:dyDescent="0.3">
      <c r="B201" s="517"/>
      <c r="C201" s="698"/>
      <c r="D201" s="698"/>
      <c r="E201" s="696" t="s">
        <v>546</v>
      </c>
      <c r="F201" s="696" t="s">
        <v>291</v>
      </c>
      <c r="G201" s="696" t="s">
        <v>422</v>
      </c>
      <c r="H201" s="721" t="s">
        <v>423</v>
      </c>
      <c r="I201" s="590" t="s">
        <v>437</v>
      </c>
      <c r="J201" s="586" t="s">
        <v>547</v>
      </c>
      <c r="K201" s="288"/>
      <c r="L201" s="288"/>
      <c r="M201" s="518"/>
      <c r="N201" s="516"/>
    </row>
    <row r="202" spans="2:14" ht="27" customHeight="1" thickBot="1" x14ac:dyDescent="0.3">
      <c r="B202" s="517"/>
      <c r="C202" s="698"/>
      <c r="D202" s="698"/>
      <c r="E202" s="698"/>
      <c r="F202" s="698"/>
      <c r="G202" s="698"/>
      <c r="H202" s="722"/>
      <c r="I202" s="590" t="s">
        <v>439</v>
      </c>
      <c r="J202" s="586" t="s">
        <v>440</v>
      </c>
      <c r="K202" s="288"/>
      <c r="L202" s="288"/>
      <c r="M202" s="518"/>
      <c r="N202" s="516"/>
    </row>
    <row r="203" spans="2:14" ht="27" customHeight="1" thickBot="1" x14ac:dyDescent="0.3">
      <c r="B203" s="517"/>
      <c r="C203" s="698"/>
      <c r="D203" s="698"/>
      <c r="E203" s="697"/>
      <c r="F203" s="697"/>
      <c r="G203" s="697"/>
      <c r="H203" s="723"/>
      <c r="I203" s="590" t="s">
        <v>443</v>
      </c>
      <c r="J203" s="586" t="s">
        <v>444</v>
      </c>
      <c r="K203" s="288"/>
      <c r="L203" s="288"/>
      <c r="M203" s="518"/>
      <c r="N203" s="516"/>
    </row>
    <row r="204" spans="2:14" ht="27" customHeight="1" thickBot="1" x14ac:dyDescent="0.3">
      <c r="B204" s="517"/>
      <c r="C204" s="698"/>
      <c r="D204" s="698"/>
      <c r="E204" s="696" t="s">
        <v>468</v>
      </c>
      <c r="F204" s="696" t="s">
        <v>469</v>
      </c>
      <c r="G204" s="696" t="s">
        <v>422</v>
      </c>
      <c r="H204" s="696" t="s">
        <v>423</v>
      </c>
      <c r="I204" s="590" t="s">
        <v>470</v>
      </c>
      <c r="J204" s="586" t="s">
        <v>471</v>
      </c>
      <c r="K204" s="288"/>
      <c r="L204" s="288"/>
      <c r="M204" s="518"/>
      <c r="N204" s="516"/>
    </row>
    <row r="205" spans="2:14" ht="27" customHeight="1" thickBot="1" x14ac:dyDescent="0.3">
      <c r="B205" s="517"/>
      <c r="C205" s="698"/>
      <c r="D205" s="698"/>
      <c r="E205" s="698"/>
      <c r="F205" s="698"/>
      <c r="G205" s="698"/>
      <c r="H205" s="698"/>
      <c r="I205" s="590" t="s">
        <v>439</v>
      </c>
      <c r="J205" s="591" t="s">
        <v>440</v>
      </c>
      <c r="K205" s="288"/>
      <c r="L205" s="288"/>
      <c r="M205" s="518"/>
      <c r="N205" s="516"/>
    </row>
    <row r="206" spans="2:14" ht="27" customHeight="1" thickBot="1" x14ac:dyDescent="0.3">
      <c r="B206" s="517"/>
      <c r="C206" s="698"/>
      <c r="D206" s="698"/>
      <c r="E206" s="698"/>
      <c r="F206" s="698"/>
      <c r="G206" s="698"/>
      <c r="H206" s="698"/>
      <c r="I206" s="590" t="s">
        <v>443</v>
      </c>
      <c r="J206" s="591" t="s">
        <v>444</v>
      </c>
      <c r="K206" s="288"/>
      <c r="L206" s="288"/>
      <c r="M206" s="518"/>
      <c r="N206" s="516"/>
    </row>
    <row r="207" spans="2:14" ht="27" customHeight="1" thickBot="1" x14ac:dyDescent="0.3">
      <c r="B207" s="517"/>
      <c r="C207" s="697"/>
      <c r="D207" s="697"/>
      <c r="E207" s="697"/>
      <c r="F207" s="697"/>
      <c r="G207" s="697"/>
      <c r="H207" s="697"/>
      <c r="I207" s="381" t="s">
        <v>485</v>
      </c>
      <c r="J207" s="587" t="s">
        <v>486</v>
      </c>
      <c r="K207" s="288"/>
      <c r="L207" s="288"/>
      <c r="M207" s="518"/>
      <c r="N207" s="516"/>
    </row>
    <row r="208" spans="2:14" ht="27" customHeight="1" thickBot="1" x14ac:dyDescent="0.3">
      <c r="B208" s="517"/>
      <c r="C208" s="696" t="s">
        <v>548</v>
      </c>
      <c r="D208" s="696" t="s">
        <v>460</v>
      </c>
      <c r="E208" s="696" t="s">
        <v>509</v>
      </c>
      <c r="F208" s="696" t="s">
        <v>291</v>
      </c>
      <c r="G208" s="696" t="s">
        <v>422</v>
      </c>
      <c r="H208" s="721" t="s">
        <v>423</v>
      </c>
      <c r="I208" s="590" t="s">
        <v>549</v>
      </c>
      <c r="J208" s="586" t="s">
        <v>532</v>
      </c>
      <c r="K208" s="288"/>
      <c r="L208" s="288"/>
      <c r="M208" s="518"/>
      <c r="N208" s="516"/>
    </row>
    <row r="209" spans="2:14" ht="27" customHeight="1" thickBot="1" x14ac:dyDescent="0.3">
      <c r="B209" s="517"/>
      <c r="C209" s="698"/>
      <c r="D209" s="698"/>
      <c r="E209" s="697"/>
      <c r="F209" s="697"/>
      <c r="G209" s="697"/>
      <c r="H209" s="723"/>
      <c r="I209" s="590" t="s">
        <v>510</v>
      </c>
      <c r="J209" s="586" t="s">
        <v>463</v>
      </c>
      <c r="K209" s="288"/>
      <c r="L209" s="288"/>
      <c r="M209" s="518"/>
      <c r="N209" s="516"/>
    </row>
    <row r="210" spans="2:14" ht="27" customHeight="1" thickBot="1" x14ac:dyDescent="0.3">
      <c r="B210" s="517"/>
      <c r="C210" s="698"/>
      <c r="D210" s="698"/>
      <c r="E210" s="696" t="s">
        <v>468</v>
      </c>
      <c r="F210" s="696" t="s">
        <v>469</v>
      </c>
      <c r="G210" s="696" t="s">
        <v>422</v>
      </c>
      <c r="H210" s="721" t="s">
        <v>423</v>
      </c>
      <c r="I210" s="590" t="s">
        <v>470</v>
      </c>
      <c r="J210" s="586" t="s">
        <v>466</v>
      </c>
      <c r="K210" s="288"/>
      <c r="L210" s="288"/>
      <c r="M210" s="518"/>
      <c r="N210" s="516"/>
    </row>
    <row r="211" spans="2:14" ht="27" customHeight="1" thickBot="1" x14ac:dyDescent="0.3">
      <c r="B211" s="517"/>
      <c r="C211" s="698"/>
      <c r="D211" s="698"/>
      <c r="E211" s="698"/>
      <c r="F211" s="698"/>
      <c r="G211" s="698"/>
      <c r="H211" s="722"/>
      <c r="I211" s="590" t="s">
        <v>472</v>
      </c>
      <c r="J211" s="586" t="s">
        <v>440</v>
      </c>
      <c r="K211" s="288"/>
      <c r="L211" s="288"/>
      <c r="M211" s="518"/>
      <c r="N211" s="516"/>
    </row>
    <row r="212" spans="2:14" ht="27" customHeight="1" thickBot="1" x14ac:dyDescent="0.3">
      <c r="B212" s="517"/>
      <c r="C212" s="698"/>
      <c r="D212" s="698"/>
      <c r="E212" s="697"/>
      <c r="F212" s="697"/>
      <c r="G212" s="697"/>
      <c r="H212" s="723"/>
      <c r="I212" s="381" t="s">
        <v>485</v>
      </c>
      <c r="J212" s="587" t="s">
        <v>550</v>
      </c>
      <c r="K212" s="288"/>
      <c r="L212" s="288"/>
      <c r="M212" s="518"/>
      <c r="N212" s="516"/>
    </row>
    <row r="213" spans="2:14" ht="27" customHeight="1" thickBot="1" x14ac:dyDescent="0.3">
      <c r="B213" s="517"/>
      <c r="C213" s="698"/>
      <c r="D213" s="698"/>
      <c r="E213" s="696" t="s">
        <v>511</v>
      </c>
      <c r="F213" s="696" t="s">
        <v>291</v>
      </c>
      <c r="G213" s="696" t="s">
        <v>422</v>
      </c>
      <c r="H213" s="721" t="s">
        <v>423</v>
      </c>
      <c r="I213" s="590" t="s">
        <v>437</v>
      </c>
      <c r="J213" s="586" t="s">
        <v>551</v>
      </c>
      <c r="K213" s="288"/>
      <c r="L213" s="288"/>
      <c r="M213" s="518"/>
      <c r="N213" s="516"/>
    </row>
    <row r="214" spans="2:14" ht="59.1" customHeight="1" thickBot="1" x14ac:dyDescent="0.3">
      <c r="B214" s="517"/>
      <c r="C214" s="697"/>
      <c r="D214" s="697"/>
      <c r="E214" s="697"/>
      <c r="F214" s="697"/>
      <c r="G214" s="697"/>
      <c r="H214" s="723"/>
      <c r="I214" s="590" t="s">
        <v>443</v>
      </c>
      <c r="J214" s="586" t="s">
        <v>552</v>
      </c>
      <c r="K214" s="288"/>
      <c r="L214" s="288"/>
      <c r="M214" s="518"/>
      <c r="N214" s="516"/>
    </row>
    <row r="215" spans="2:14" ht="27" customHeight="1" thickBot="1" x14ac:dyDescent="0.3">
      <c r="B215" s="517"/>
      <c r="C215" s="696" t="s">
        <v>553</v>
      </c>
      <c r="D215" s="696" t="s">
        <v>554</v>
      </c>
      <c r="E215" s="696" t="s">
        <v>509</v>
      </c>
      <c r="F215" s="696" t="s">
        <v>291</v>
      </c>
      <c r="G215" s="696" t="s">
        <v>422</v>
      </c>
      <c r="H215" s="721" t="s">
        <v>423</v>
      </c>
      <c r="I215" s="590" t="s">
        <v>549</v>
      </c>
      <c r="J215" s="586" t="s">
        <v>532</v>
      </c>
      <c r="K215" s="288"/>
      <c r="L215" s="288"/>
      <c r="M215" s="518"/>
      <c r="N215" s="516"/>
    </row>
    <row r="216" spans="2:14" ht="27" customHeight="1" thickBot="1" x14ac:dyDescent="0.3">
      <c r="B216" s="517"/>
      <c r="C216" s="698"/>
      <c r="D216" s="698"/>
      <c r="E216" s="697"/>
      <c r="F216" s="697"/>
      <c r="G216" s="697"/>
      <c r="H216" s="723"/>
      <c r="I216" s="590" t="s">
        <v>510</v>
      </c>
      <c r="J216" s="586" t="s">
        <v>463</v>
      </c>
      <c r="K216" s="288"/>
      <c r="L216" s="288"/>
      <c r="M216" s="518"/>
      <c r="N216" s="516"/>
    </row>
    <row r="217" spans="2:14" ht="27" customHeight="1" thickBot="1" x14ac:dyDescent="0.3">
      <c r="B217" s="517"/>
      <c r="C217" s="698"/>
      <c r="D217" s="698"/>
      <c r="E217" s="696" t="s">
        <v>468</v>
      </c>
      <c r="F217" s="696" t="s">
        <v>469</v>
      </c>
      <c r="G217" s="696" t="s">
        <v>422</v>
      </c>
      <c r="H217" s="721" t="s">
        <v>423</v>
      </c>
      <c r="I217" s="590" t="s">
        <v>470</v>
      </c>
      <c r="J217" s="586" t="s">
        <v>466</v>
      </c>
      <c r="K217" s="288"/>
      <c r="L217" s="288"/>
      <c r="M217" s="518"/>
      <c r="N217" s="516"/>
    </row>
    <row r="218" spans="2:14" ht="27" customHeight="1" thickBot="1" x14ac:dyDescent="0.3">
      <c r="B218" s="517"/>
      <c r="C218" s="698"/>
      <c r="D218" s="698"/>
      <c r="E218" s="698"/>
      <c r="F218" s="698"/>
      <c r="G218" s="698"/>
      <c r="H218" s="722"/>
      <c r="I218" s="590" t="s">
        <v>472</v>
      </c>
      <c r="J218" s="586" t="s">
        <v>440</v>
      </c>
      <c r="K218" s="288"/>
      <c r="L218" s="288"/>
      <c r="M218" s="518"/>
      <c r="N218" s="516"/>
    </row>
    <row r="219" spans="2:14" ht="27" customHeight="1" thickBot="1" x14ac:dyDescent="0.3">
      <c r="B219" s="517"/>
      <c r="C219" s="698"/>
      <c r="D219" s="698"/>
      <c r="E219" s="697"/>
      <c r="F219" s="697"/>
      <c r="G219" s="697"/>
      <c r="H219" s="723"/>
      <c r="I219" s="381" t="s">
        <v>485</v>
      </c>
      <c r="J219" s="587" t="s">
        <v>486</v>
      </c>
      <c r="K219" s="288"/>
      <c r="L219" s="288"/>
      <c r="M219" s="518"/>
      <c r="N219" s="516"/>
    </row>
    <row r="220" spans="2:14" ht="27" customHeight="1" thickBot="1" x14ac:dyDescent="0.3">
      <c r="B220" s="517"/>
      <c r="C220" s="698"/>
      <c r="D220" s="698"/>
      <c r="E220" s="696" t="s">
        <v>511</v>
      </c>
      <c r="F220" s="696" t="s">
        <v>291</v>
      </c>
      <c r="G220" s="696" t="s">
        <v>422</v>
      </c>
      <c r="H220" s="721" t="s">
        <v>423</v>
      </c>
      <c r="I220" s="590" t="s">
        <v>437</v>
      </c>
      <c r="J220" s="586" t="s">
        <v>551</v>
      </c>
      <c r="K220" s="288"/>
      <c r="L220" s="288"/>
      <c r="M220" s="518"/>
      <c r="N220" s="516"/>
    </row>
    <row r="221" spans="2:14" ht="59.1" customHeight="1" thickBot="1" x14ac:dyDescent="0.3">
      <c r="B221" s="517"/>
      <c r="C221" s="697"/>
      <c r="D221" s="697"/>
      <c r="E221" s="697"/>
      <c r="F221" s="697"/>
      <c r="G221" s="697"/>
      <c r="H221" s="723"/>
      <c r="I221" s="590" t="s">
        <v>443</v>
      </c>
      <c r="J221" s="586" t="s">
        <v>552</v>
      </c>
      <c r="K221" s="288"/>
      <c r="L221" s="288"/>
      <c r="M221" s="518"/>
      <c r="N221" s="516"/>
    </row>
    <row r="222" spans="2:14" ht="27" customHeight="1" thickBot="1" x14ac:dyDescent="0.3">
      <c r="B222" s="517"/>
      <c r="C222" s="696" t="s">
        <v>555</v>
      </c>
      <c r="D222" s="696" t="s">
        <v>554</v>
      </c>
      <c r="E222" s="696" t="s">
        <v>509</v>
      </c>
      <c r="F222" s="696" t="s">
        <v>291</v>
      </c>
      <c r="G222" s="696" t="s">
        <v>422</v>
      </c>
      <c r="H222" s="721" t="s">
        <v>423</v>
      </c>
      <c r="I222" s="590" t="s">
        <v>549</v>
      </c>
      <c r="J222" s="586" t="s">
        <v>532</v>
      </c>
      <c r="K222" s="288"/>
      <c r="L222" s="288"/>
      <c r="M222" s="518"/>
      <c r="N222" s="516"/>
    </row>
    <row r="223" spans="2:14" ht="27" customHeight="1" thickBot="1" x14ac:dyDescent="0.3">
      <c r="B223" s="517"/>
      <c r="C223" s="698"/>
      <c r="D223" s="698"/>
      <c r="E223" s="697"/>
      <c r="F223" s="697"/>
      <c r="G223" s="697"/>
      <c r="H223" s="723"/>
      <c r="I223" s="590" t="s">
        <v>510</v>
      </c>
      <c r="J223" s="586" t="s">
        <v>463</v>
      </c>
      <c r="K223" s="288"/>
      <c r="L223" s="288"/>
      <c r="M223" s="518"/>
      <c r="N223" s="516"/>
    </row>
    <row r="224" spans="2:14" ht="27" customHeight="1" thickBot="1" x14ac:dyDescent="0.3">
      <c r="B224" s="517"/>
      <c r="C224" s="698"/>
      <c r="D224" s="698"/>
      <c r="E224" s="696" t="s">
        <v>468</v>
      </c>
      <c r="F224" s="696" t="s">
        <v>469</v>
      </c>
      <c r="G224" s="696" t="s">
        <v>422</v>
      </c>
      <c r="H224" s="721" t="s">
        <v>423</v>
      </c>
      <c r="I224" s="590" t="s">
        <v>470</v>
      </c>
      <c r="J224" s="586" t="s">
        <v>466</v>
      </c>
      <c r="K224" s="288"/>
      <c r="L224" s="288"/>
      <c r="M224" s="518"/>
      <c r="N224" s="516"/>
    </row>
    <row r="225" spans="2:14" ht="27" customHeight="1" thickBot="1" x14ac:dyDescent="0.3">
      <c r="B225" s="517"/>
      <c r="C225" s="698"/>
      <c r="D225" s="698"/>
      <c r="E225" s="698"/>
      <c r="F225" s="698"/>
      <c r="G225" s="698"/>
      <c r="H225" s="722"/>
      <c r="I225" s="590" t="s">
        <v>472</v>
      </c>
      <c r="J225" s="586" t="s">
        <v>440</v>
      </c>
      <c r="K225" s="288"/>
      <c r="L225" s="288"/>
      <c r="M225" s="518"/>
      <c r="N225" s="516"/>
    </row>
    <row r="226" spans="2:14" ht="27" customHeight="1" thickBot="1" x14ac:dyDescent="0.3">
      <c r="B226" s="517"/>
      <c r="C226" s="698"/>
      <c r="D226" s="698"/>
      <c r="E226" s="698"/>
      <c r="F226" s="698"/>
      <c r="G226" s="698"/>
      <c r="H226" s="722"/>
      <c r="I226" s="590" t="s">
        <v>485</v>
      </c>
      <c r="J226" s="586" t="s">
        <v>486</v>
      </c>
      <c r="K226" s="288"/>
      <c r="L226" s="288"/>
      <c r="M226" s="518"/>
      <c r="N226" s="516"/>
    </row>
    <row r="227" spans="2:14" ht="45" customHeight="1" thickBot="1" x14ac:dyDescent="0.3">
      <c r="B227" s="517"/>
      <c r="C227" s="698"/>
      <c r="D227" s="698"/>
      <c r="E227" s="697"/>
      <c r="F227" s="697"/>
      <c r="G227" s="697"/>
      <c r="H227" s="723"/>
      <c r="I227" s="590" t="s">
        <v>556</v>
      </c>
      <c r="J227" s="586" t="s">
        <v>453</v>
      </c>
      <c r="K227" s="288"/>
      <c r="L227" s="288"/>
      <c r="M227" s="518"/>
      <c r="N227" s="516"/>
    </row>
    <row r="228" spans="2:14" ht="27" customHeight="1" thickBot="1" x14ac:dyDescent="0.3">
      <c r="B228" s="517"/>
      <c r="C228" s="698"/>
      <c r="D228" s="698"/>
      <c r="E228" s="696" t="s">
        <v>511</v>
      </c>
      <c r="F228" s="696" t="s">
        <v>291</v>
      </c>
      <c r="G228" s="696" t="s">
        <v>422</v>
      </c>
      <c r="H228" s="721" t="s">
        <v>423</v>
      </c>
      <c r="I228" s="590" t="s">
        <v>437</v>
      </c>
      <c r="J228" s="586" t="s">
        <v>551</v>
      </c>
      <c r="K228" s="288"/>
      <c r="L228" s="288"/>
      <c r="M228" s="518"/>
      <c r="N228" s="516"/>
    </row>
    <row r="229" spans="2:14" ht="27" customHeight="1" thickBot="1" x14ac:dyDescent="0.3">
      <c r="B229" s="517"/>
      <c r="C229" s="697"/>
      <c r="D229" s="697"/>
      <c r="E229" s="698"/>
      <c r="F229" s="698"/>
      <c r="G229" s="698"/>
      <c r="H229" s="722"/>
      <c r="I229" s="381" t="s">
        <v>443</v>
      </c>
      <c r="J229" s="587" t="s">
        <v>552</v>
      </c>
      <c r="K229" s="288"/>
      <c r="L229" s="288"/>
      <c r="M229" s="518"/>
      <c r="N229" s="516"/>
    </row>
    <row r="230" spans="2:14" ht="79.5" customHeight="1" thickBot="1" x14ac:dyDescent="0.3">
      <c r="B230" s="517"/>
      <c r="C230" s="696" t="s">
        <v>557</v>
      </c>
      <c r="D230" s="721" t="s">
        <v>554</v>
      </c>
      <c r="E230" s="586" t="s">
        <v>509</v>
      </c>
      <c r="F230" s="586" t="s">
        <v>291</v>
      </c>
      <c r="G230" s="586" t="s">
        <v>422</v>
      </c>
      <c r="H230" s="586" t="s">
        <v>423</v>
      </c>
      <c r="I230" s="381" t="s">
        <v>510</v>
      </c>
      <c r="J230" s="587" t="s">
        <v>425</v>
      </c>
      <c r="K230" s="288"/>
      <c r="L230" s="288"/>
      <c r="M230" s="518"/>
      <c r="N230" s="516"/>
    </row>
    <row r="231" spans="2:14" ht="27" customHeight="1" thickBot="1" x14ac:dyDescent="0.3">
      <c r="B231" s="517"/>
      <c r="C231" s="698"/>
      <c r="D231" s="698"/>
      <c r="E231" s="696" t="s">
        <v>511</v>
      </c>
      <c r="F231" s="696" t="s">
        <v>291</v>
      </c>
      <c r="G231" s="696" t="s">
        <v>422</v>
      </c>
      <c r="H231" s="721" t="s">
        <v>423</v>
      </c>
      <c r="I231" s="590" t="s">
        <v>437</v>
      </c>
      <c r="J231" s="586" t="s">
        <v>438</v>
      </c>
      <c r="K231" s="288"/>
      <c r="L231" s="288"/>
      <c r="M231" s="518"/>
      <c r="N231" s="516"/>
    </row>
    <row r="232" spans="2:14" ht="27" customHeight="1" thickBot="1" x14ac:dyDescent="0.3">
      <c r="B232" s="517"/>
      <c r="C232" s="698"/>
      <c r="D232" s="698"/>
      <c r="E232" s="698"/>
      <c r="F232" s="698"/>
      <c r="G232" s="698"/>
      <c r="H232" s="722"/>
      <c r="I232" s="590" t="s">
        <v>439</v>
      </c>
      <c r="J232" s="586" t="s">
        <v>440</v>
      </c>
      <c r="K232" s="288"/>
      <c r="L232" s="288"/>
      <c r="M232" s="518"/>
      <c r="N232" s="516"/>
    </row>
    <row r="233" spans="2:14" ht="27" customHeight="1" thickBot="1" x14ac:dyDescent="0.3">
      <c r="B233" s="517"/>
      <c r="C233" s="698"/>
      <c r="D233" s="698"/>
      <c r="E233" s="697"/>
      <c r="F233" s="697"/>
      <c r="G233" s="697"/>
      <c r="H233" s="723"/>
      <c r="I233" s="590" t="s">
        <v>443</v>
      </c>
      <c r="J233" s="586" t="s">
        <v>444</v>
      </c>
      <c r="K233" s="288"/>
      <c r="L233" s="288"/>
      <c r="M233" s="518"/>
      <c r="N233" s="516"/>
    </row>
    <row r="234" spans="2:14" ht="27" customHeight="1" thickBot="1" x14ac:dyDescent="0.3">
      <c r="B234" s="517"/>
      <c r="C234" s="698"/>
      <c r="D234" s="722"/>
      <c r="E234" s="696" t="s">
        <v>468</v>
      </c>
      <c r="F234" s="696" t="s">
        <v>469</v>
      </c>
      <c r="G234" s="696" t="s">
        <v>422</v>
      </c>
      <c r="H234" s="721" t="s">
        <v>423</v>
      </c>
      <c r="I234" s="590" t="s">
        <v>470</v>
      </c>
      <c r="J234" s="586" t="s">
        <v>471</v>
      </c>
      <c r="K234" s="288"/>
      <c r="L234" s="288"/>
      <c r="M234" s="518"/>
      <c r="N234" s="516"/>
    </row>
    <row r="235" spans="2:14" ht="27" customHeight="1" thickBot="1" x14ac:dyDescent="0.3">
      <c r="B235" s="517"/>
      <c r="C235" s="698"/>
      <c r="D235" s="698"/>
      <c r="E235" s="698"/>
      <c r="F235" s="698"/>
      <c r="G235" s="698"/>
      <c r="H235" s="722"/>
      <c r="I235" s="590" t="s">
        <v>439</v>
      </c>
      <c r="J235" s="586" t="s">
        <v>440</v>
      </c>
      <c r="K235" s="288"/>
      <c r="L235" s="288"/>
      <c r="M235" s="518"/>
      <c r="N235" s="516"/>
    </row>
    <row r="236" spans="2:14" ht="27" customHeight="1" thickBot="1" x14ac:dyDescent="0.3">
      <c r="B236" s="517"/>
      <c r="C236" s="698"/>
      <c r="D236" s="698"/>
      <c r="E236" s="698"/>
      <c r="F236" s="698"/>
      <c r="G236" s="698"/>
      <c r="H236" s="722"/>
      <c r="I236" s="590" t="s">
        <v>443</v>
      </c>
      <c r="J236" s="586" t="s">
        <v>444</v>
      </c>
      <c r="K236" s="288"/>
      <c r="L236" s="288"/>
      <c r="M236" s="518"/>
      <c r="N236" s="516"/>
    </row>
    <row r="237" spans="2:14" ht="61.5" customHeight="1" thickBot="1" x14ac:dyDescent="0.3">
      <c r="B237" s="517"/>
      <c r="C237" s="697"/>
      <c r="D237" s="697"/>
      <c r="E237" s="698"/>
      <c r="F237" s="698"/>
      <c r="G237" s="698"/>
      <c r="H237" s="722"/>
      <c r="I237" s="590" t="s">
        <v>485</v>
      </c>
      <c r="J237" s="586" t="s">
        <v>486</v>
      </c>
      <c r="K237" s="288"/>
      <c r="L237" s="288"/>
      <c r="M237" s="518"/>
      <c r="N237" s="516"/>
    </row>
    <row r="238" spans="2:14" ht="70.5" customHeight="1" thickBot="1" x14ac:dyDescent="0.3">
      <c r="B238" s="517"/>
      <c r="C238" s="696" t="s">
        <v>558</v>
      </c>
      <c r="D238" s="721" t="s">
        <v>460</v>
      </c>
      <c r="E238" s="586" t="s">
        <v>509</v>
      </c>
      <c r="F238" s="586" t="s">
        <v>291</v>
      </c>
      <c r="G238" s="586" t="s">
        <v>422</v>
      </c>
      <c r="H238" s="586" t="s">
        <v>423</v>
      </c>
      <c r="I238" s="385" t="s">
        <v>510</v>
      </c>
      <c r="J238" s="587" t="s">
        <v>425</v>
      </c>
      <c r="K238" s="288"/>
      <c r="L238" s="288"/>
      <c r="M238" s="518"/>
      <c r="N238" s="516"/>
    </row>
    <row r="239" spans="2:14" ht="57.75" customHeight="1" thickBot="1" x14ac:dyDescent="0.3">
      <c r="B239" s="517"/>
      <c r="C239" s="698"/>
      <c r="D239" s="722"/>
      <c r="E239" s="696" t="s">
        <v>559</v>
      </c>
      <c r="F239" s="696" t="s">
        <v>291</v>
      </c>
      <c r="G239" s="696" t="s">
        <v>422</v>
      </c>
      <c r="H239" s="721" t="s">
        <v>423</v>
      </c>
      <c r="I239" s="590" t="s">
        <v>437</v>
      </c>
      <c r="J239" s="586" t="s">
        <v>438</v>
      </c>
      <c r="K239" s="288"/>
      <c r="L239" s="288"/>
      <c r="M239" s="518"/>
      <c r="N239" s="516"/>
    </row>
    <row r="240" spans="2:14" ht="27" customHeight="1" thickBot="1" x14ac:dyDescent="0.3">
      <c r="B240" s="517"/>
      <c r="C240" s="698"/>
      <c r="D240" s="722"/>
      <c r="E240" s="697"/>
      <c r="F240" s="697"/>
      <c r="G240" s="698"/>
      <c r="H240" s="723"/>
      <c r="I240" s="590" t="s">
        <v>443</v>
      </c>
      <c r="J240" s="586" t="s">
        <v>560</v>
      </c>
      <c r="K240" s="288"/>
      <c r="L240" s="288"/>
      <c r="M240" s="518"/>
      <c r="N240" s="516"/>
    </row>
    <row r="241" spans="2:14" ht="27" customHeight="1" thickBot="1" x14ac:dyDescent="0.3">
      <c r="B241" s="517"/>
      <c r="C241" s="698"/>
      <c r="D241" s="722"/>
      <c r="E241" s="696" t="s">
        <v>468</v>
      </c>
      <c r="F241" s="696" t="s">
        <v>469</v>
      </c>
      <c r="G241" s="696" t="s">
        <v>422</v>
      </c>
      <c r="H241" s="721" t="s">
        <v>423</v>
      </c>
      <c r="I241" s="590" t="s">
        <v>470</v>
      </c>
      <c r="J241" s="586" t="s">
        <v>471</v>
      </c>
      <c r="K241" s="288"/>
      <c r="L241" s="288"/>
      <c r="M241" s="518"/>
      <c r="N241" s="516"/>
    </row>
    <row r="242" spans="2:14" ht="27" customHeight="1" thickBot="1" x14ac:dyDescent="0.3">
      <c r="B242" s="517"/>
      <c r="C242" s="698"/>
      <c r="D242" s="722"/>
      <c r="E242" s="698"/>
      <c r="F242" s="698"/>
      <c r="G242" s="698"/>
      <c r="H242" s="722"/>
      <c r="I242" s="590" t="s">
        <v>561</v>
      </c>
      <c r="J242" s="586" t="s">
        <v>440</v>
      </c>
      <c r="K242" s="288"/>
      <c r="L242" s="288"/>
      <c r="M242" s="518"/>
      <c r="N242" s="516"/>
    </row>
    <row r="243" spans="2:14" ht="27" customHeight="1" thickBot="1" x14ac:dyDescent="0.3">
      <c r="B243" s="517"/>
      <c r="C243" s="697"/>
      <c r="D243" s="723"/>
      <c r="E243" s="697"/>
      <c r="F243" s="697"/>
      <c r="G243" s="697"/>
      <c r="H243" s="723"/>
      <c r="I243" s="590" t="s">
        <v>485</v>
      </c>
      <c r="J243" s="586" t="s">
        <v>486</v>
      </c>
      <c r="K243" s="288"/>
      <c r="L243" s="288"/>
      <c r="M243" s="518"/>
      <c r="N243" s="516"/>
    </row>
    <row r="244" spans="2:14" ht="57" customHeight="1" thickBot="1" x14ac:dyDescent="0.3">
      <c r="B244" s="517"/>
      <c r="C244" s="696" t="s">
        <v>562</v>
      </c>
      <c r="D244" s="696" t="s">
        <v>460</v>
      </c>
      <c r="E244" s="696" t="s">
        <v>509</v>
      </c>
      <c r="F244" s="696" t="s">
        <v>291</v>
      </c>
      <c r="G244" s="696" t="s">
        <v>422</v>
      </c>
      <c r="H244" s="696" t="s">
        <v>423</v>
      </c>
      <c r="I244" s="590" t="s">
        <v>531</v>
      </c>
      <c r="J244" s="586" t="s">
        <v>532</v>
      </c>
      <c r="K244" s="288"/>
      <c r="L244" s="288"/>
      <c r="M244" s="518"/>
      <c r="N244" s="516"/>
    </row>
    <row r="245" spans="2:14" ht="27" customHeight="1" x14ac:dyDescent="0.25">
      <c r="B245" s="517"/>
      <c r="C245" s="698"/>
      <c r="D245" s="698"/>
      <c r="E245" s="698"/>
      <c r="F245" s="698"/>
      <c r="G245" s="698"/>
      <c r="H245" s="698"/>
      <c r="I245" s="696" t="s">
        <v>533</v>
      </c>
      <c r="J245" s="696" t="s">
        <v>534</v>
      </c>
      <c r="K245" s="288"/>
      <c r="L245" s="288"/>
      <c r="M245" s="518"/>
      <c r="N245" s="516"/>
    </row>
    <row r="246" spans="2:14" ht="127.5" customHeight="1" thickBot="1" x14ac:dyDescent="0.3">
      <c r="B246" s="517"/>
      <c r="C246" s="697"/>
      <c r="D246" s="697"/>
      <c r="E246" s="697"/>
      <c r="F246" s="697"/>
      <c r="G246" s="697"/>
      <c r="H246" s="697"/>
      <c r="I246" s="697"/>
      <c r="J246" s="697"/>
      <c r="K246" s="288"/>
      <c r="L246" s="288"/>
      <c r="M246" s="518"/>
      <c r="N246" s="516"/>
    </row>
    <row r="247" spans="2:14" ht="42.75" customHeight="1" thickBot="1" x14ac:dyDescent="0.3">
      <c r="B247" s="517"/>
      <c r="C247" s="696" t="s">
        <v>563</v>
      </c>
      <c r="D247" s="696" t="s">
        <v>460</v>
      </c>
      <c r="E247" s="586" t="s">
        <v>509</v>
      </c>
      <c r="F247" s="586" t="s">
        <v>291</v>
      </c>
      <c r="G247" s="586" t="s">
        <v>422</v>
      </c>
      <c r="H247" s="586" t="s">
        <v>423</v>
      </c>
      <c r="I247" s="381" t="s">
        <v>533</v>
      </c>
      <c r="J247" s="587" t="s">
        <v>534</v>
      </c>
      <c r="K247" s="288"/>
      <c r="L247" s="288"/>
      <c r="M247" s="518"/>
      <c r="N247" s="516"/>
    </row>
    <row r="248" spans="2:14" ht="27" customHeight="1" thickBot="1" x14ac:dyDescent="0.3">
      <c r="B248" s="517"/>
      <c r="C248" s="698"/>
      <c r="D248" s="698"/>
      <c r="E248" s="696" t="s">
        <v>468</v>
      </c>
      <c r="F248" s="696" t="s">
        <v>469</v>
      </c>
      <c r="G248" s="696" t="s">
        <v>422</v>
      </c>
      <c r="H248" s="721" t="s">
        <v>423</v>
      </c>
      <c r="I248" s="590" t="s">
        <v>470</v>
      </c>
      <c r="J248" s="586" t="s">
        <v>471</v>
      </c>
      <c r="K248" s="288"/>
      <c r="L248" s="288"/>
      <c r="M248" s="518"/>
      <c r="N248" s="516"/>
    </row>
    <row r="249" spans="2:14" ht="27" customHeight="1" thickBot="1" x14ac:dyDescent="0.3">
      <c r="B249" s="517"/>
      <c r="C249" s="698"/>
      <c r="D249" s="698"/>
      <c r="E249" s="698"/>
      <c r="F249" s="698"/>
      <c r="G249" s="698"/>
      <c r="H249" s="722"/>
      <c r="I249" s="590" t="s">
        <v>439</v>
      </c>
      <c r="J249" s="586" t="s">
        <v>440</v>
      </c>
      <c r="K249" s="288"/>
      <c r="L249" s="288"/>
      <c r="M249" s="518"/>
      <c r="N249" s="516"/>
    </row>
    <row r="250" spans="2:14" ht="27" customHeight="1" thickBot="1" x14ac:dyDescent="0.3">
      <c r="B250" s="517"/>
      <c r="C250" s="698"/>
      <c r="D250" s="698"/>
      <c r="E250" s="697"/>
      <c r="F250" s="697"/>
      <c r="G250" s="697"/>
      <c r="H250" s="723"/>
      <c r="I250" s="381" t="s">
        <v>485</v>
      </c>
      <c r="J250" s="587" t="s">
        <v>486</v>
      </c>
      <c r="K250" s="288"/>
      <c r="L250" s="288"/>
      <c r="M250" s="518"/>
      <c r="N250" s="516"/>
    </row>
    <row r="251" spans="2:14" ht="27" customHeight="1" thickBot="1" x14ac:dyDescent="0.3">
      <c r="B251" s="517"/>
      <c r="C251" s="698"/>
      <c r="D251" s="698"/>
      <c r="E251" s="696" t="s">
        <v>489</v>
      </c>
      <c r="F251" s="696" t="s">
        <v>291</v>
      </c>
      <c r="G251" s="696" t="s">
        <v>422</v>
      </c>
      <c r="H251" s="721" t="s">
        <v>423</v>
      </c>
      <c r="I251" s="381" t="s">
        <v>443</v>
      </c>
      <c r="J251" s="586" t="s">
        <v>444</v>
      </c>
      <c r="K251" s="288"/>
      <c r="L251" s="288"/>
      <c r="M251" s="518"/>
      <c r="N251" s="516"/>
    </row>
    <row r="252" spans="2:14" ht="87" customHeight="1" thickBot="1" x14ac:dyDescent="0.3">
      <c r="B252" s="517"/>
      <c r="C252" s="697"/>
      <c r="D252" s="697"/>
      <c r="E252" s="697"/>
      <c r="F252" s="697"/>
      <c r="G252" s="697"/>
      <c r="H252" s="723"/>
      <c r="I252" s="590" t="s">
        <v>465</v>
      </c>
      <c r="J252" s="305" t="s">
        <v>466</v>
      </c>
      <c r="K252" s="288"/>
      <c r="L252" s="288"/>
      <c r="M252" s="518"/>
      <c r="N252" s="516"/>
    </row>
    <row r="253" spans="2:14" ht="57" customHeight="1" thickBot="1" x14ac:dyDescent="0.3">
      <c r="B253" s="517"/>
      <c r="C253" s="696" t="s">
        <v>564</v>
      </c>
      <c r="D253" s="696" t="s">
        <v>565</v>
      </c>
      <c r="E253" s="586" t="s">
        <v>509</v>
      </c>
      <c r="F253" s="586" t="s">
        <v>496</v>
      </c>
      <c r="G253" s="586" t="s">
        <v>422</v>
      </c>
      <c r="H253" s="586" t="s">
        <v>423</v>
      </c>
      <c r="I253" s="590" t="s">
        <v>566</v>
      </c>
      <c r="J253" s="586" t="s">
        <v>532</v>
      </c>
      <c r="K253" s="288"/>
      <c r="L253" s="288"/>
      <c r="M253" s="518"/>
      <c r="N253" s="516"/>
    </row>
    <row r="254" spans="2:14" ht="27" customHeight="1" thickBot="1" x14ac:dyDescent="0.3">
      <c r="B254" s="517"/>
      <c r="C254" s="698"/>
      <c r="D254" s="698"/>
      <c r="E254" s="696" t="s">
        <v>468</v>
      </c>
      <c r="F254" s="696" t="s">
        <v>469</v>
      </c>
      <c r="G254" s="696" t="s">
        <v>422</v>
      </c>
      <c r="H254" s="721" t="s">
        <v>423</v>
      </c>
      <c r="I254" s="590" t="s">
        <v>470</v>
      </c>
      <c r="J254" s="586" t="s">
        <v>471</v>
      </c>
      <c r="K254" s="288"/>
      <c r="L254" s="288"/>
      <c r="M254" s="518"/>
      <c r="N254" s="516"/>
    </row>
    <row r="255" spans="2:14" ht="27" customHeight="1" thickBot="1" x14ac:dyDescent="0.3">
      <c r="B255" s="517"/>
      <c r="C255" s="698"/>
      <c r="D255" s="698"/>
      <c r="E255" s="698"/>
      <c r="F255" s="698"/>
      <c r="G255" s="698"/>
      <c r="H255" s="722"/>
      <c r="I255" s="590" t="s">
        <v>439</v>
      </c>
      <c r="J255" s="586" t="s">
        <v>440</v>
      </c>
      <c r="K255" s="288"/>
      <c r="L255" s="288"/>
      <c r="M255" s="518"/>
      <c r="N255" s="516"/>
    </row>
    <row r="256" spans="2:14" ht="31.5" customHeight="1" thickBot="1" x14ac:dyDescent="0.3">
      <c r="B256" s="517"/>
      <c r="C256" s="698"/>
      <c r="D256" s="698"/>
      <c r="E256" s="697"/>
      <c r="F256" s="697"/>
      <c r="G256" s="697"/>
      <c r="H256" s="723"/>
      <c r="I256" s="590" t="s">
        <v>485</v>
      </c>
      <c r="J256" s="586" t="s">
        <v>486</v>
      </c>
      <c r="K256" s="288"/>
      <c r="L256" s="288"/>
      <c r="M256" s="518"/>
      <c r="N256" s="516"/>
    </row>
    <row r="257" spans="2:14" ht="56.25" customHeight="1" thickBot="1" x14ac:dyDescent="0.3">
      <c r="B257" s="517"/>
      <c r="C257" s="698"/>
      <c r="D257" s="698"/>
      <c r="E257" s="696" t="s">
        <v>567</v>
      </c>
      <c r="F257" s="696" t="s">
        <v>291</v>
      </c>
      <c r="G257" s="696" t="s">
        <v>422</v>
      </c>
      <c r="H257" s="721" t="s">
        <v>423</v>
      </c>
      <c r="I257" s="590" t="s">
        <v>568</v>
      </c>
      <c r="J257" s="586" t="s">
        <v>569</v>
      </c>
      <c r="K257" s="288"/>
      <c r="L257" s="288"/>
      <c r="M257" s="518"/>
      <c r="N257" s="516"/>
    </row>
    <row r="258" spans="2:14" ht="27" customHeight="1" thickBot="1" x14ac:dyDescent="0.3">
      <c r="B258" s="517"/>
      <c r="C258" s="698"/>
      <c r="D258" s="698"/>
      <c r="E258" s="697"/>
      <c r="F258" s="697"/>
      <c r="G258" s="698"/>
      <c r="H258" s="723"/>
      <c r="I258" s="590" t="s">
        <v>443</v>
      </c>
      <c r="J258" s="586" t="s">
        <v>444</v>
      </c>
      <c r="K258" s="288"/>
      <c r="L258" s="288"/>
      <c r="M258" s="518"/>
      <c r="N258" s="516"/>
    </row>
    <row r="259" spans="2:14" ht="67.5" customHeight="1" thickBot="1" x14ac:dyDescent="0.3">
      <c r="B259" s="517"/>
      <c r="C259" s="697"/>
      <c r="D259" s="697"/>
      <c r="E259" s="586" t="s">
        <v>570</v>
      </c>
      <c r="F259" s="586" t="s">
        <v>291</v>
      </c>
      <c r="G259" s="586" t="s">
        <v>422</v>
      </c>
      <c r="H259" s="586" t="s">
        <v>423</v>
      </c>
      <c r="I259" s="381" t="s">
        <v>571</v>
      </c>
      <c r="J259" s="587" t="s">
        <v>572</v>
      </c>
      <c r="K259" s="288"/>
      <c r="L259" s="288"/>
      <c r="M259" s="518"/>
      <c r="N259" s="516"/>
    </row>
    <row r="260" spans="2:14" ht="42.75" customHeight="1" thickBot="1" x14ac:dyDescent="0.3">
      <c r="B260" s="517"/>
      <c r="C260" s="743" t="s">
        <v>573</v>
      </c>
      <c r="D260" s="696" t="s">
        <v>565</v>
      </c>
      <c r="E260" s="696" t="s">
        <v>509</v>
      </c>
      <c r="F260" s="696" t="s">
        <v>496</v>
      </c>
      <c r="G260" s="696" t="s">
        <v>422</v>
      </c>
      <c r="H260" s="721" t="s">
        <v>423</v>
      </c>
      <c r="I260" s="590" t="s">
        <v>531</v>
      </c>
      <c r="J260" s="586" t="s">
        <v>532</v>
      </c>
      <c r="K260" s="288"/>
      <c r="L260" s="288"/>
      <c r="M260" s="518"/>
      <c r="N260" s="516"/>
    </row>
    <row r="261" spans="2:14" ht="56.25" customHeight="1" thickBot="1" x14ac:dyDescent="0.3">
      <c r="B261" s="517"/>
      <c r="C261" s="744"/>
      <c r="D261" s="698"/>
      <c r="E261" s="697"/>
      <c r="F261" s="697"/>
      <c r="G261" s="698"/>
      <c r="H261" s="723"/>
      <c r="I261" s="590" t="s">
        <v>533</v>
      </c>
      <c r="J261" s="586" t="s">
        <v>534</v>
      </c>
      <c r="K261" s="288"/>
      <c r="L261" s="288"/>
      <c r="M261" s="518"/>
      <c r="N261" s="516"/>
    </row>
    <row r="262" spans="2:14" ht="39" customHeight="1" thickBot="1" x14ac:dyDescent="0.3">
      <c r="B262" s="517"/>
      <c r="C262" s="744"/>
      <c r="D262" s="698"/>
      <c r="E262" s="696" t="s">
        <v>468</v>
      </c>
      <c r="F262" s="696" t="s">
        <v>469</v>
      </c>
      <c r="G262" s="696" t="s">
        <v>422</v>
      </c>
      <c r="H262" s="721" t="s">
        <v>423</v>
      </c>
      <c r="I262" s="590" t="s">
        <v>470</v>
      </c>
      <c r="J262" s="586" t="s">
        <v>471</v>
      </c>
      <c r="K262" s="288"/>
      <c r="L262" s="288"/>
      <c r="M262" s="518"/>
      <c r="N262" s="516"/>
    </row>
    <row r="263" spans="2:14" ht="37.5" customHeight="1" thickBot="1" x14ac:dyDescent="0.3">
      <c r="B263" s="517"/>
      <c r="C263" s="744"/>
      <c r="D263" s="698"/>
      <c r="E263" s="698"/>
      <c r="F263" s="698"/>
      <c r="G263" s="698"/>
      <c r="H263" s="722"/>
      <c r="I263" s="590" t="s">
        <v>439</v>
      </c>
      <c r="J263" s="586" t="s">
        <v>440</v>
      </c>
      <c r="K263" s="288"/>
      <c r="L263" s="288"/>
      <c r="M263" s="518"/>
      <c r="N263" s="516"/>
    </row>
    <row r="264" spans="2:14" ht="38.25" customHeight="1" thickBot="1" x14ac:dyDescent="0.3">
      <c r="B264" s="517"/>
      <c r="C264" s="744"/>
      <c r="D264" s="698"/>
      <c r="E264" s="697"/>
      <c r="F264" s="697"/>
      <c r="G264" s="697"/>
      <c r="H264" s="723"/>
      <c r="I264" s="590" t="s">
        <v>485</v>
      </c>
      <c r="J264" s="586" t="s">
        <v>486</v>
      </c>
      <c r="K264" s="288"/>
      <c r="L264" s="288"/>
      <c r="M264" s="518"/>
      <c r="N264" s="516"/>
    </row>
    <row r="265" spans="2:14" ht="66" customHeight="1" thickBot="1" x14ac:dyDescent="0.3">
      <c r="B265" s="517"/>
      <c r="C265" s="744"/>
      <c r="D265" s="698"/>
      <c r="E265" s="696" t="s">
        <v>489</v>
      </c>
      <c r="F265" s="696" t="s">
        <v>291</v>
      </c>
      <c r="G265" s="696" t="s">
        <v>422</v>
      </c>
      <c r="H265" s="721" t="s">
        <v>423</v>
      </c>
      <c r="I265" s="590" t="s">
        <v>465</v>
      </c>
      <c r="J265" s="586" t="s">
        <v>466</v>
      </c>
      <c r="K265" s="288"/>
      <c r="L265" s="288"/>
      <c r="M265" s="518"/>
      <c r="N265" s="516"/>
    </row>
    <row r="266" spans="2:14" ht="109.5" customHeight="1" thickBot="1" x14ac:dyDescent="0.3">
      <c r="B266" s="517"/>
      <c r="C266" s="745"/>
      <c r="D266" s="697"/>
      <c r="E266" s="697"/>
      <c r="F266" s="697"/>
      <c r="G266" s="698"/>
      <c r="H266" s="723"/>
      <c r="I266" s="590" t="s">
        <v>443</v>
      </c>
      <c r="J266" s="586" t="s">
        <v>444</v>
      </c>
      <c r="K266" s="288"/>
      <c r="L266" s="288"/>
      <c r="M266" s="518"/>
      <c r="N266" s="516"/>
    </row>
    <row r="267" spans="2:14" ht="54" customHeight="1" thickBot="1" x14ac:dyDescent="0.3">
      <c r="B267" s="517"/>
      <c r="C267" s="302" t="s">
        <v>574</v>
      </c>
      <c r="D267" s="306"/>
      <c r="E267" s="306"/>
      <c r="F267" s="306"/>
      <c r="G267" s="306"/>
      <c r="H267" s="306"/>
      <c r="I267" s="307"/>
      <c r="J267" s="307"/>
      <c r="K267" s="288"/>
      <c r="L267" s="288"/>
      <c r="M267" s="518"/>
      <c r="N267" s="516"/>
    </row>
    <row r="268" spans="2:14" ht="56.1" customHeight="1" thickBot="1" x14ac:dyDescent="0.3">
      <c r="B268" s="517"/>
      <c r="C268" s="694" t="s">
        <v>575</v>
      </c>
      <c r="D268" s="695" t="s">
        <v>576</v>
      </c>
      <c r="E268" s="586" t="s">
        <v>577</v>
      </c>
      <c r="F268" s="586" t="s">
        <v>496</v>
      </c>
      <c r="G268" s="586" t="s">
        <v>578</v>
      </c>
      <c r="H268" s="586" t="s">
        <v>423</v>
      </c>
      <c r="I268" s="590" t="s">
        <v>579</v>
      </c>
      <c r="J268" s="590" t="s">
        <v>580</v>
      </c>
      <c r="K268" s="288"/>
      <c r="L268" s="288"/>
      <c r="M268" s="518"/>
      <c r="N268" s="516"/>
    </row>
    <row r="269" spans="2:14" ht="60.95" customHeight="1" thickBot="1" x14ac:dyDescent="0.3">
      <c r="B269" s="517"/>
      <c r="C269" s="694"/>
      <c r="D269" s="695"/>
      <c r="E269" s="589" t="s">
        <v>581</v>
      </c>
      <c r="F269" s="586" t="s">
        <v>291</v>
      </c>
      <c r="G269" s="586" t="s">
        <v>578</v>
      </c>
      <c r="H269" s="586" t="s">
        <v>423</v>
      </c>
      <c r="I269" s="586" t="s">
        <v>582</v>
      </c>
      <c r="J269" s="590" t="s">
        <v>583</v>
      </c>
      <c r="K269" s="288"/>
      <c r="L269" s="288"/>
      <c r="M269" s="518"/>
      <c r="N269" s="516"/>
    </row>
    <row r="270" spans="2:14" ht="72.95" customHeight="1" thickBot="1" x14ac:dyDescent="0.3">
      <c r="B270" s="517"/>
      <c r="C270" s="694"/>
      <c r="D270" s="695"/>
      <c r="E270" s="589" t="s">
        <v>584</v>
      </c>
      <c r="F270" s="586" t="s">
        <v>469</v>
      </c>
      <c r="G270" s="586" t="s">
        <v>578</v>
      </c>
      <c r="H270" s="586" t="s">
        <v>423</v>
      </c>
      <c r="I270" s="590" t="s">
        <v>585</v>
      </c>
      <c r="J270" s="590" t="s">
        <v>586</v>
      </c>
      <c r="K270" s="288"/>
      <c r="L270" s="288"/>
      <c r="M270" s="518"/>
      <c r="N270" s="516"/>
    </row>
    <row r="271" spans="2:14" ht="54" customHeight="1" thickBot="1" x14ac:dyDescent="0.3">
      <c r="B271" s="517"/>
      <c r="C271" s="699" t="s">
        <v>587</v>
      </c>
      <c r="D271" s="696" t="s">
        <v>565</v>
      </c>
      <c r="E271" s="586" t="s">
        <v>577</v>
      </c>
      <c r="F271" s="586" t="s">
        <v>496</v>
      </c>
      <c r="G271" s="586" t="s">
        <v>578</v>
      </c>
      <c r="H271" s="586" t="s">
        <v>423</v>
      </c>
      <c r="I271" s="590" t="s">
        <v>579</v>
      </c>
      <c r="J271" s="590" t="s">
        <v>580</v>
      </c>
      <c r="K271" s="288"/>
      <c r="L271" s="288"/>
      <c r="M271" s="518"/>
      <c r="N271" s="516"/>
    </row>
    <row r="272" spans="2:14" ht="59.45" customHeight="1" thickBot="1" x14ac:dyDescent="0.3">
      <c r="B272" s="517"/>
      <c r="C272" s="700"/>
      <c r="D272" s="698"/>
      <c r="E272" s="586" t="s">
        <v>588</v>
      </c>
      <c r="F272" s="586" t="s">
        <v>291</v>
      </c>
      <c r="G272" s="586" t="s">
        <v>578</v>
      </c>
      <c r="H272" s="586" t="s">
        <v>423</v>
      </c>
      <c r="I272" s="590" t="s">
        <v>589</v>
      </c>
      <c r="J272" s="590" t="s">
        <v>590</v>
      </c>
      <c r="K272" s="288"/>
      <c r="L272" s="288"/>
      <c r="M272" s="518"/>
      <c r="N272" s="516"/>
    </row>
    <row r="273" spans="2:14" ht="62.45" customHeight="1" thickBot="1" x14ac:dyDescent="0.3">
      <c r="B273" s="517"/>
      <c r="C273" s="702"/>
      <c r="D273" s="697"/>
      <c r="E273" s="586" t="s">
        <v>584</v>
      </c>
      <c r="F273" s="586" t="s">
        <v>469</v>
      </c>
      <c r="G273" s="586" t="s">
        <v>578</v>
      </c>
      <c r="H273" s="586" t="s">
        <v>423</v>
      </c>
      <c r="I273" s="590" t="s">
        <v>585</v>
      </c>
      <c r="J273" s="590" t="s">
        <v>591</v>
      </c>
      <c r="K273" s="288"/>
      <c r="L273" s="288"/>
      <c r="M273" s="518"/>
      <c r="N273" s="516"/>
    </row>
    <row r="274" spans="2:14" ht="65.099999999999994" customHeight="1" thickBot="1" x14ac:dyDescent="0.3">
      <c r="B274" s="517"/>
      <c r="C274" s="699" t="s">
        <v>592</v>
      </c>
      <c r="D274" s="696" t="s">
        <v>565</v>
      </c>
      <c r="E274" s="586" t="s">
        <v>577</v>
      </c>
      <c r="F274" s="586" t="s">
        <v>496</v>
      </c>
      <c r="G274" s="586" t="s">
        <v>578</v>
      </c>
      <c r="H274" s="586" t="s">
        <v>423</v>
      </c>
      <c r="I274" s="590" t="s">
        <v>579</v>
      </c>
      <c r="J274" s="590" t="s">
        <v>580</v>
      </c>
      <c r="K274" s="288"/>
      <c r="L274" s="288"/>
      <c r="M274" s="518"/>
      <c r="N274" s="516"/>
    </row>
    <row r="275" spans="2:14" ht="57.6" customHeight="1" thickBot="1" x14ac:dyDescent="0.3">
      <c r="B275" s="517"/>
      <c r="C275" s="700"/>
      <c r="D275" s="698"/>
      <c r="E275" s="586" t="s">
        <v>584</v>
      </c>
      <c r="F275" s="586" t="s">
        <v>469</v>
      </c>
      <c r="G275" s="586" t="s">
        <v>578</v>
      </c>
      <c r="H275" s="586" t="s">
        <v>423</v>
      </c>
      <c r="I275" s="590" t="s">
        <v>585</v>
      </c>
      <c r="J275" s="590" t="s">
        <v>591</v>
      </c>
      <c r="K275" s="288"/>
      <c r="L275" s="288"/>
      <c r="M275" s="518"/>
      <c r="N275" s="516"/>
    </row>
    <row r="276" spans="2:14" ht="60.95" customHeight="1" thickBot="1" x14ac:dyDescent="0.3">
      <c r="B276" s="517"/>
      <c r="C276" s="702"/>
      <c r="D276" s="697"/>
      <c r="E276" s="589" t="s">
        <v>593</v>
      </c>
      <c r="F276" s="586" t="s">
        <v>291</v>
      </c>
      <c r="G276" s="586" t="s">
        <v>578</v>
      </c>
      <c r="H276" s="586" t="s">
        <v>423</v>
      </c>
      <c r="I276" s="591" t="s">
        <v>594</v>
      </c>
      <c r="J276" s="586" t="s">
        <v>595</v>
      </c>
      <c r="K276" s="288"/>
      <c r="L276" s="288"/>
      <c r="M276" s="518"/>
      <c r="N276" s="516"/>
    </row>
    <row r="277" spans="2:14" ht="54.95" customHeight="1" thickBot="1" x14ac:dyDescent="0.3">
      <c r="B277" s="517"/>
      <c r="C277" s="699" t="s">
        <v>596</v>
      </c>
      <c r="D277" s="696" t="s">
        <v>597</v>
      </c>
      <c r="E277" s="586" t="s">
        <v>577</v>
      </c>
      <c r="F277" s="586" t="s">
        <v>496</v>
      </c>
      <c r="G277" s="586" t="s">
        <v>578</v>
      </c>
      <c r="H277" s="586" t="s">
        <v>423</v>
      </c>
      <c r="I277" s="590" t="s">
        <v>579</v>
      </c>
      <c r="J277" s="590" t="s">
        <v>580</v>
      </c>
      <c r="K277" s="288"/>
      <c r="L277" s="288"/>
      <c r="M277" s="518"/>
      <c r="N277" s="516"/>
    </row>
    <row r="278" spans="2:14" ht="62.45" customHeight="1" thickBot="1" x14ac:dyDescent="0.3">
      <c r="B278" s="517"/>
      <c r="C278" s="700"/>
      <c r="D278" s="698"/>
      <c r="E278" s="586" t="s">
        <v>584</v>
      </c>
      <c r="F278" s="586" t="s">
        <v>469</v>
      </c>
      <c r="G278" s="586" t="s">
        <v>578</v>
      </c>
      <c r="H278" s="586" t="s">
        <v>423</v>
      </c>
      <c r="I278" s="590" t="s">
        <v>585</v>
      </c>
      <c r="J278" s="590" t="s">
        <v>591</v>
      </c>
      <c r="K278" s="288"/>
      <c r="L278" s="288"/>
      <c r="M278" s="518"/>
      <c r="N278" s="516"/>
    </row>
    <row r="279" spans="2:14" ht="73.5" customHeight="1" thickBot="1" x14ac:dyDescent="0.3">
      <c r="B279" s="517"/>
      <c r="C279" s="702"/>
      <c r="D279" s="697"/>
      <c r="E279" s="589" t="s">
        <v>593</v>
      </c>
      <c r="F279" s="586" t="s">
        <v>291</v>
      </c>
      <c r="G279" s="586" t="s">
        <v>578</v>
      </c>
      <c r="H279" s="586" t="s">
        <v>423</v>
      </c>
      <c r="I279" s="591" t="s">
        <v>594</v>
      </c>
      <c r="J279" s="586" t="s">
        <v>595</v>
      </c>
      <c r="K279" s="288"/>
      <c r="L279" s="288"/>
      <c r="M279" s="518"/>
      <c r="N279" s="516"/>
    </row>
    <row r="280" spans="2:14" ht="54.95" customHeight="1" thickBot="1" x14ac:dyDescent="0.3">
      <c r="B280" s="517"/>
      <c r="C280" s="699" t="s">
        <v>598</v>
      </c>
      <c r="D280" s="696" t="s">
        <v>565</v>
      </c>
      <c r="E280" s="586" t="s">
        <v>577</v>
      </c>
      <c r="F280" s="586" t="s">
        <v>496</v>
      </c>
      <c r="G280" s="586" t="s">
        <v>578</v>
      </c>
      <c r="H280" s="586" t="s">
        <v>423</v>
      </c>
      <c r="I280" s="590" t="s">
        <v>579</v>
      </c>
      <c r="J280" s="590" t="s">
        <v>580</v>
      </c>
      <c r="K280" s="288"/>
      <c r="L280" s="288"/>
      <c r="M280" s="518"/>
      <c r="N280" s="516"/>
    </row>
    <row r="281" spans="2:14" ht="80.45" customHeight="1" thickBot="1" x14ac:dyDescent="0.3">
      <c r="B281" s="517"/>
      <c r="C281" s="700"/>
      <c r="D281" s="698"/>
      <c r="E281" s="589" t="s">
        <v>599</v>
      </c>
      <c r="F281" s="586" t="s">
        <v>291</v>
      </c>
      <c r="G281" s="586" t="s">
        <v>578</v>
      </c>
      <c r="H281" s="586" t="s">
        <v>423</v>
      </c>
      <c r="I281" s="591" t="s">
        <v>600</v>
      </c>
      <c r="J281" s="590" t="s">
        <v>601</v>
      </c>
      <c r="K281" s="288"/>
      <c r="L281" s="288"/>
      <c r="M281" s="518"/>
      <c r="N281" s="516"/>
    </row>
    <row r="282" spans="2:14" ht="80.45" customHeight="1" thickBot="1" x14ac:dyDescent="0.3">
      <c r="B282" s="517"/>
      <c r="C282" s="700"/>
      <c r="D282" s="698"/>
      <c r="E282" s="586" t="s">
        <v>584</v>
      </c>
      <c r="F282" s="586" t="s">
        <v>469</v>
      </c>
      <c r="G282" s="586" t="s">
        <v>578</v>
      </c>
      <c r="H282" s="586" t="s">
        <v>423</v>
      </c>
      <c r="I282" s="590" t="s">
        <v>585</v>
      </c>
      <c r="J282" s="590" t="s">
        <v>591</v>
      </c>
      <c r="K282" s="288"/>
      <c r="L282" s="288"/>
      <c r="M282" s="518"/>
      <c r="N282" s="516"/>
    </row>
    <row r="283" spans="2:14" ht="80.45" customHeight="1" thickBot="1" x14ac:dyDescent="0.3">
      <c r="B283" s="517"/>
      <c r="C283" s="702"/>
      <c r="D283" s="697"/>
      <c r="E283" s="589" t="s">
        <v>593</v>
      </c>
      <c r="F283" s="586" t="s">
        <v>291</v>
      </c>
      <c r="G283" s="586" t="s">
        <v>578</v>
      </c>
      <c r="H283" s="586" t="s">
        <v>423</v>
      </c>
      <c r="I283" s="591" t="s">
        <v>594</v>
      </c>
      <c r="J283" s="586" t="s">
        <v>595</v>
      </c>
      <c r="K283" s="288"/>
      <c r="L283" s="288"/>
      <c r="M283" s="518"/>
      <c r="N283" s="516"/>
    </row>
    <row r="284" spans="2:14" ht="80.45" customHeight="1" thickBot="1" x14ac:dyDescent="0.3">
      <c r="B284" s="517"/>
      <c r="C284" s="699" t="s">
        <v>602</v>
      </c>
      <c r="D284" s="696" t="s">
        <v>565</v>
      </c>
      <c r="E284" s="586" t="s">
        <v>577</v>
      </c>
      <c r="F284" s="586" t="s">
        <v>496</v>
      </c>
      <c r="G284" s="586" t="s">
        <v>578</v>
      </c>
      <c r="H284" s="586" t="s">
        <v>423</v>
      </c>
      <c r="I284" s="590" t="s">
        <v>579</v>
      </c>
      <c r="J284" s="590" t="s">
        <v>580</v>
      </c>
      <c r="K284" s="288"/>
      <c r="L284" s="288"/>
      <c r="M284" s="518"/>
      <c r="N284" s="516"/>
    </row>
    <row r="285" spans="2:14" ht="80.45" customHeight="1" thickBot="1" x14ac:dyDescent="0.3">
      <c r="B285" s="517"/>
      <c r="C285" s="700"/>
      <c r="D285" s="698"/>
      <c r="E285" s="586" t="s">
        <v>584</v>
      </c>
      <c r="F285" s="586" t="s">
        <v>469</v>
      </c>
      <c r="G285" s="586" t="s">
        <v>578</v>
      </c>
      <c r="H285" s="586" t="s">
        <v>423</v>
      </c>
      <c r="I285" s="590" t="s">
        <v>585</v>
      </c>
      <c r="J285" s="590" t="s">
        <v>591</v>
      </c>
      <c r="K285" s="288"/>
      <c r="L285" s="288"/>
      <c r="M285" s="518"/>
      <c r="N285" s="516"/>
    </row>
    <row r="286" spans="2:14" ht="80.45" customHeight="1" thickBot="1" x14ac:dyDescent="0.3">
      <c r="B286" s="517"/>
      <c r="C286" s="702"/>
      <c r="D286" s="697"/>
      <c r="E286" s="589" t="s">
        <v>593</v>
      </c>
      <c r="F286" s="586" t="s">
        <v>291</v>
      </c>
      <c r="G286" s="586" t="s">
        <v>578</v>
      </c>
      <c r="H286" s="586" t="s">
        <v>423</v>
      </c>
      <c r="I286" s="591" t="s">
        <v>594</v>
      </c>
      <c r="J286" s="586" t="s">
        <v>595</v>
      </c>
      <c r="K286" s="288"/>
      <c r="L286" s="288"/>
      <c r="M286" s="518"/>
      <c r="N286" s="516"/>
    </row>
    <row r="287" spans="2:14" ht="80.45" customHeight="1" thickBot="1" x14ac:dyDescent="0.3">
      <c r="B287" s="517"/>
      <c r="C287" s="699" t="s">
        <v>603</v>
      </c>
      <c r="D287" s="696" t="s">
        <v>565</v>
      </c>
      <c r="E287" s="586" t="s">
        <v>577</v>
      </c>
      <c r="F287" s="586" t="s">
        <v>496</v>
      </c>
      <c r="G287" s="586" t="s">
        <v>578</v>
      </c>
      <c r="H287" s="586" t="s">
        <v>423</v>
      </c>
      <c r="I287" s="590" t="s">
        <v>579</v>
      </c>
      <c r="J287" s="590" t="s">
        <v>580</v>
      </c>
      <c r="K287" s="288"/>
      <c r="L287" s="288"/>
      <c r="M287" s="518"/>
      <c r="N287" s="516"/>
    </row>
    <row r="288" spans="2:14" ht="80.45" customHeight="1" thickBot="1" x14ac:dyDescent="0.3">
      <c r="B288" s="517"/>
      <c r="C288" s="700"/>
      <c r="D288" s="698"/>
      <c r="E288" s="586" t="s">
        <v>584</v>
      </c>
      <c r="F288" s="586" t="s">
        <v>469</v>
      </c>
      <c r="G288" s="586" t="s">
        <v>578</v>
      </c>
      <c r="H288" s="586" t="s">
        <v>423</v>
      </c>
      <c r="I288" s="590" t="s">
        <v>585</v>
      </c>
      <c r="J288" s="590" t="s">
        <v>591</v>
      </c>
      <c r="K288" s="288"/>
      <c r="L288" s="288"/>
      <c r="M288" s="518"/>
      <c r="N288" s="516"/>
    </row>
    <row r="289" spans="2:14" ht="80.45" customHeight="1" thickBot="1" x14ac:dyDescent="0.3">
      <c r="B289" s="517"/>
      <c r="C289" s="702"/>
      <c r="D289" s="697"/>
      <c r="E289" s="589" t="s">
        <v>593</v>
      </c>
      <c r="F289" s="586" t="s">
        <v>291</v>
      </c>
      <c r="G289" s="586" t="s">
        <v>578</v>
      </c>
      <c r="H289" s="586" t="s">
        <v>423</v>
      </c>
      <c r="I289" s="591" t="s">
        <v>594</v>
      </c>
      <c r="J289" s="586" t="s">
        <v>595</v>
      </c>
      <c r="K289" s="288"/>
      <c r="L289" s="288"/>
      <c r="M289" s="518"/>
      <c r="N289" s="516"/>
    </row>
    <row r="290" spans="2:14" ht="80.45" customHeight="1" thickBot="1" x14ac:dyDescent="0.3">
      <c r="B290" s="517"/>
      <c r="C290" s="699" t="s">
        <v>604</v>
      </c>
      <c r="D290" s="696" t="s">
        <v>565</v>
      </c>
      <c r="E290" s="586" t="s">
        <v>577</v>
      </c>
      <c r="F290" s="586" t="s">
        <v>496</v>
      </c>
      <c r="G290" s="586" t="s">
        <v>578</v>
      </c>
      <c r="H290" s="586" t="s">
        <v>423</v>
      </c>
      <c r="I290" s="590" t="s">
        <v>579</v>
      </c>
      <c r="J290" s="590" t="s">
        <v>580</v>
      </c>
      <c r="K290" s="288"/>
      <c r="L290" s="288"/>
      <c r="M290" s="518"/>
      <c r="N290" s="516"/>
    </row>
    <row r="291" spans="2:14" ht="80.45" customHeight="1" thickBot="1" x14ac:dyDescent="0.3">
      <c r="B291" s="517"/>
      <c r="C291" s="700"/>
      <c r="D291" s="698"/>
      <c r="E291" s="696" t="s">
        <v>584</v>
      </c>
      <c r="F291" s="586" t="s">
        <v>469</v>
      </c>
      <c r="G291" s="586" t="s">
        <v>578</v>
      </c>
      <c r="H291" s="586" t="s">
        <v>423</v>
      </c>
      <c r="I291" s="590" t="s">
        <v>585</v>
      </c>
      <c r="J291" s="590" t="s">
        <v>591</v>
      </c>
      <c r="K291" s="288"/>
      <c r="L291" s="288"/>
      <c r="M291" s="518"/>
      <c r="N291" s="516"/>
    </row>
    <row r="292" spans="2:14" ht="80.45" customHeight="1" thickBot="1" x14ac:dyDescent="0.3">
      <c r="B292" s="517"/>
      <c r="C292" s="700"/>
      <c r="D292" s="698"/>
      <c r="E292" s="697"/>
      <c r="F292" s="586"/>
      <c r="G292" s="586" t="s">
        <v>578</v>
      </c>
      <c r="H292" s="586" t="s">
        <v>423</v>
      </c>
      <c r="I292" s="590" t="s">
        <v>605</v>
      </c>
      <c r="J292" s="590" t="s">
        <v>606</v>
      </c>
      <c r="K292" s="288"/>
      <c r="L292" s="288"/>
      <c r="M292" s="518"/>
      <c r="N292" s="516"/>
    </row>
    <row r="293" spans="2:14" ht="80.45" customHeight="1" thickBot="1" x14ac:dyDescent="0.3">
      <c r="B293" s="517"/>
      <c r="C293" s="702"/>
      <c r="D293" s="697"/>
      <c r="E293" s="589" t="s">
        <v>593</v>
      </c>
      <c r="F293" s="586" t="s">
        <v>291</v>
      </c>
      <c r="G293" s="586" t="s">
        <v>578</v>
      </c>
      <c r="H293" s="586" t="s">
        <v>423</v>
      </c>
      <c r="I293" s="591" t="s">
        <v>594</v>
      </c>
      <c r="J293" s="586" t="s">
        <v>595</v>
      </c>
      <c r="K293" s="288"/>
      <c r="L293" s="288"/>
      <c r="M293" s="518"/>
      <c r="N293" s="516"/>
    </row>
    <row r="294" spans="2:14" ht="80.45" customHeight="1" thickBot="1" x14ac:dyDescent="0.3">
      <c r="B294" s="517"/>
      <c r="C294" s="699" t="s">
        <v>607</v>
      </c>
      <c r="D294" s="696" t="s">
        <v>565</v>
      </c>
      <c r="E294" s="586" t="s">
        <v>577</v>
      </c>
      <c r="F294" s="586" t="s">
        <v>496</v>
      </c>
      <c r="G294" s="586" t="s">
        <v>578</v>
      </c>
      <c r="H294" s="586" t="s">
        <v>423</v>
      </c>
      <c r="I294" s="590" t="s">
        <v>579</v>
      </c>
      <c r="J294" s="590" t="s">
        <v>580</v>
      </c>
      <c r="K294" s="288"/>
      <c r="L294" s="288"/>
      <c r="M294" s="518"/>
      <c r="N294" s="516"/>
    </row>
    <row r="295" spans="2:14" ht="80.45" customHeight="1" thickBot="1" x14ac:dyDescent="0.3">
      <c r="B295" s="517"/>
      <c r="C295" s="700"/>
      <c r="D295" s="698"/>
      <c r="E295" s="696" t="s">
        <v>584</v>
      </c>
      <c r="F295" s="586" t="s">
        <v>469</v>
      </c>
      <c r="G295" s="586" t="s">
        <v>578</v>
      </c>
      <c r="H295" s="586" t="s">
        <v>423</v>
      </c>
      <c r="I295" s="591" t="s">
        <v>608</v>
      </c>
      <c r="J295" s="590" t="s">
        <v>609</v>
      </c>
      <c r="K295" s="288"/>
      <c r="L295" s="288"/>
      <c r="M295" s="518"/>
      <c r="N295" s="516"/>
    </row>
    <row r="296" spans="2:14" ht="80.45" customHeight="1" thickBot="1" x14ac:dyDescent="0.3">
      <c r="B296" s="517"/>
      <c r="C296" s="700"/>
      <c r="D296" s="698"/>
      <c r="E296" s="697"/>
      <c r="F296" s="586"/>
      <c r="G296" s="586" t="s">
        <v>578</v>
      </c>
      <c r="H296" s="586" t="s">
        <v>423</v>
      </c>
      <c r="I296" s="586" t="s">
        <v>610</v>
      </c>
      <c r="J296" s="590" t="s">
        <v>611</v>
      </c>
      <c r="K296" s="288"/>
      <c r="L296" s="288"/>
      <c r="M296" s="518"/>
      <c r="N296" s="516"/>
    </row>
    <row r="297" spans="2:14" ht="80.45" customHeight="1" thickBot="1" x14ac:dyDescent="0.3">
      <c r="B297" s="517"/>
      <c r="C297" s="702"/>
      <c r="D297" s="697"/>
      <c r="E297" s="589" t="s">
        <v>593</v>
      </c>
      <c r="F297" s="586" t="s">
        <v>291</v>
      </c>
      <c r="G297" s="586" t="s">
        <v>578</v>
      </c>
      <c r="H297" s="586" t="s">
        <v>423</v>
      </c>
      <c r="I297" s="591" t="s">
        <v>594</v>
      </c>
      <c r="J297" s="586" t="s">
        <v>595</v>
      </c>
      <c r="K297" s="288"/>
      <c r="L297" s="288"/>
      <c r="M297" s="518"/>
      <c r="N297" s="516"/>
    </row>
    <row r="298" spans="2:14" ht="80.45" customHeight="1" thickBot="1" x14ac:dyDescent="0.3">
      <c r="B298" s="517"/>
      <c r="C298" s="699" t="s">
        <v>612</v>
      </c>
      <c r="D298" s="696" t="s">
        <v>565</v>
      </c>
      <c r="E298" s="586" t="s">
        <v>613</v>
      </c>
      <c r="F298" s="586" t="s">
        <v>496</v>
      </c>
      <c r="G298" s="586" t="s">
        <v>578</v>
      </c>
      <c r="H298" s="586" t="s">
        <v>423</v>
      </c>
      <c r="I298" s="590" t="s">
        <v>579</v>
      </c>
      <c r="J298" s="590" t="s">
        <v>580</v>
      </c>
      <c r="K298" s="288"/>
      <c r="L298" s="288"/>
      <c r="M298" s="518"/>
      <c r="N298" s="516"/>
    </row>
    <row r="299" spans="2:14" ht="80.45" customHeight="1" thickBot="1" x14ac:dyDescent="0.3">
      <c r="B299" s="517"/>
      <c r="C299" s="702"/>
      <c r="D299" s="697"/>
      <c r="E299" s="586" t="s">
        <v>584</v>
      </c>
      <c r="F299" s="586" t="s">
        <v>469</v>
      </c>
      <c r="G299" s="586" t="s">
        <v>578</v>
      </c>
      <c r="H299" s="586" t="s">
        <v>423</v>
      </c>
      <c r="I299" s="590" t="s">
        <v>585</v>
      </c>
      <c r="J299" s="590" t="s">
        <v>614</v>
      </c>
      <c r="K299" s="288"/>
      <c r="L299" s="288"/>
      <c r="M299" s="518"/>
      <c r="N299" s="516"/>
    </row>
    <row r="300" spans="2:14" ht="80.45" customHeight="1" thickBot="1" x14ac:dyDescent="0.3">
      <c r="B300" s="517"/>
      <c r="C300" s="699" t="s">
        <v>615</v>
      </c>
      <c r="D300" s="696" t="s">
        <v>565</v>
      </c>
      <c r="E300" s="586" t="s">
        <v>577</v>
      </c>
      <c r="F300" s="586" t="s">
        <v>496</v>
      </c>
      <c r="G300" s="586" t="s">
        <v>578</v>
      </c>
      <c r="H300" s="586" t="s">
        <v>423</v>
      </c>
      <c r="I300" s="590" t="s">
        <v>579</v>
      </c>
      <c r="J300" s="590" t="s">
        <v>580</v>
      </c>
      <c r="K300" s="288"/>
      <c r="L300" s="288"/>
      <c r="M300" s="518"/>
      <c r="N300" s="516"/>
    </row>
    <row r="301" spans="2:14" ht="80.45" customHeight="1" thickBot="1" x14ac:dyDescent="0.3">
      <c r="B301" s="517"/>
      <c r="C301" s="700"/>
      <c r="D301" s="698"/>
      <c r="E301" s="586" t="s">
        <v>584</v>
      </c>
      <c r="F301" s="586" t="s">
        <v>469</v>
      </c>
      <c r="G301" s="586" t="s">
        <v>578</v>
      </c>
      <c r="H301" s="586" t="s">
        <v>423</v>
      </c>
      <c r="I301" s="590" t="s">
        <v>585</v>
      </c>
      <c r="J301" s="590" t="s">
        <v>591</v>
      </c>
      <c r="K301" s="288"/>
      <c r="L301" s="288"/>
      <c r="M301" s="518"/>
      <c r="N301" s="516"/>
    </row>
    <row r="302" spans="2:14" ht="80.45" customHeight="1" thickBot="1" x14ac:dyDescent="0.3">
      <c r="B302" s="517"/>
      <c r="C302" s="702"/>
      <c r="D302" s="697"/>
      <c r="E302" s="589" t="s">
        <v>593</v>
      </c>
      <c r="F302" s="586" t="s">
        <v>291</v>
      </c>
      <c r="G302" s="586" t="s">
        <v>578</v>
      </c>
      <c r="H302" s="586" t="s">
        <v>423</v>
      </c>
      <c r="I302" s="591" t="s">
        <v>594</v>
      </c>
      <c r="J302" s="586" t="s">
        <v>595</v>
      </c>
      <c r="K302" s="288"/>
      <c r="L302" s="288"/>
      <c r="M302" s="518"/>
      <c r="N302" s="516"/>
    </row>
    <row r="303" spans="2:14" ht="80.45" customHeight="1" thickBot="1" x14ac:dyDescent="0.3">
      <c r="B303" s="517"/>
      <c r="C303" s="699" t="s">
        <v>616</v>
      </c>
      <c r="D303" s="696" t="s">
        <v>565</v>
      </c>
      <c r="E303" s="586" t="s">
        <v>577</v>
      </c>
      <c r="F303" s="586" t="s">
        <v>496</v>
      </c>
      <c r="G303" s="586" t="s">
        <v>578</v>
      </c>
      <c r="H303" s="586" t="s">
        <v>423</v>
      </c>
      <c r="I303" s="590" t="s">
        <v>579</v>
      </c>
      <c r="J303" s="590" t="s">
        <v>580</v>
      </c>
      <c r="K303" s="288"/>
      <c r="L303" s="288"/>
      <c r="M303" s="518"/>
      <c r="N303" s="516"/>
    </row>
    <row r="304" spans="2:14" ht="80.45" customHeight="1" thickBot="1" x14ac:dyDescent="0.3">
      <c r="B304" s="517"/>
      <c r="C304" s="700"/>
      <c r="D304" s="698"/>
      <c r="E304" s="586" t="s">
        <v>584</v>
      </c>
      <c r="F304" s="586" t="s">
        <v>469</v>
      </c>
      <c r="G304" s="586" t="s">
        <v>578</v>
      </c>
      <c r="H304" s="586" t="s">
        <v>423</v>
      </c>
      <c r="I304" s="590" t="s">
        <v>585</v>
      </c>
      <c r="J304" s="590" t="s">
        <v>591</v>
      </c>
      <c r="K304" s="288"/>
      <c r="L304" s="288"/>
      <c r="M304" s="518"/>
      <c r="N304" s="516"/>
    </row>
    <row r="305" spans="2:14" ht="80.45" customHeight="1" thickBot="1" x14ac:dyDescent="0.3">
      <c r="B305" s="517"/>
      <c r="C305" s="702"/>
      <c r="D305" s="697"/>
      <c r="E305" s="589" t="s">
        <v>593</v>
      </c>
      <c r="F305" s="586" t="s">
        <v>291</v>
      </c>
      <c r="G305" s="586" t="s">
        <v>578</v>
      </c>
      <c r="H305" s="586" t="s">
        <v>423</v>
      </c>
      <c r="I305" s="591" t="s">
        <v>594</v>
      </c>
      <c r="J305" s="586" t="s">
        <v>595</v>
      </c>
      <c r="K305" s="288"/>
      <c r="L305" s="288"/>
      <c r="M305" s="518"/>
      <c r="N305" s="516"/>
    </row>
    <row r="306" spans="2:14" ht="80.45" customHeight="1" thickBot="1" x14ac:dyDescent="0.3">
      <c r="B306" s="517"/>
      <c r="C306" s="699" t="s">
        <v>617</v>
      </c>
      <c r="D306" s="696" t="s">
        <v>565</v>
      </c>
      <c r="E306" s="586" t="s">
        <v>577</v>
      </c>
      <c r="F306" s="586" t="s">
        <v>496</v>
      </c>
      <c r="G306" s="586" t="s">
        <v>578</v>
      </c>
      <c r="H306" s="586" t="s">
        <v>423</v>
      </c>
      <c r="I306" s="590" t="s">
        <v>579</v>
      </c>
      <c r="J306" s="590" t="s">
        <v>580</v>
      </c>
      <c r="K306" s="288"/>
      <c r="L306" s="288"/>
      <c r="M306" s="518"/>
      <c r="N306" s="516"/>
    </row>
    <row r="307" spans="2:14" ht="80.45" customHeight="1" thickBot="1" x14ac:dyDescent="0.3">
      <c r="B307" s="517"/>
      <c r="C307" s="700"/>
      <c r="D307" s="698"/>
      <c r="E307" s="696" t="s">
        <v>584</v>
      </c>
      <c r="F307" s="696" t="s">
        <v>469</v>
      </c>
      <c r="G307" s="586" t="s">
        <v>578</v>
      </c>
      <c r="H307" s="586" t="s">
        <v>423</v>
      </c>
      <c r="I307" s="590" t="s">
        <v>585</v>
      </c>
      <c r="J307" s="590" t="s">
        <v>591</v>
      </c>
      <c r="K307" s="288"/>
      <c r="L307" s="288"/>
      <c r="M307" s="518"/>
      <c r="N307" s="516"/>
    </row>
    <row r="308" spans="2:14" ht="80.45" customHeight="1" thickBot="1" x14ac:dyDescent="0.3">
      <c r="B308" s="517"/>
      <c r="C308" s="700"/>
      <c r="D308" s="698"/>
      <c r="E308" s="698"/>
      <c r="F308" s="698"/>
      <c r="G308" s="586" t="s">
        <v>578</v>
      </c>
      <c r="H308" s="586" t="s">
        <v>423</v>
      </c>
      <c r="I308" s="591" t="s">
        <v>608</v>
      </c>
      <c r="J308" s="590" t="s">
        <v>618</v>
      </c>
      <c r="K308" s="288"/>
      <c r="L308" s="288"/>
      <c r="M308" s="518"/>
      <c r="N308" s="516"/>
    </row>
    <row r="309" spans="2:14" ht="80.45" customHeight="1" thickBot="1" x14ac:dyDescent="0.3">
      <c r="B309" s="517"/>
      <c r="C309" s="700"/>
      <c r="D309" s="698"/>
      <c r="E309" s="697"/>
      <c r="F309" s="697"/>
      <c r="G309" s="586" t="s">
        <v>578</v>
      </c>
      <c r="H309" s="586" t="s">
        <v>423</v>
      </c>
      <c r="I309" s="591" t="s">
        <v>619</v>
      </c>
      <c r="J309" s="590" t="s">
        <v>620</v>
      </c>
      <c r="K309" s="288"/>
      <c r="L309" s="288"/>
      <c r="M309" s="518"/>
      <c r="N309" s="516"/>
    </row>
    <row r="310" spans="2:14" ht="80.45" customHeight="1" thickBot="1" x14ac:dyDescent="0.3">
      <c r="B310" s="517"/>
      <c r="C310" s="702"/>
      <c r="D310" s="697"/>
      <c r="E310" s="589" t="s">
        <v>593</v>
      </c>
      <c r="F310" s="586" t="s">
        <v>291</v>
      </c>
      <c r="G310" s="586" t="s">
        <v>578</v>
      </c>
      <c r="H310" s="586" t="s">
        <v>423</v>
      </c>
      <c r="I310" s="591" t="s">
        <v>594</v>
      </c>
      <c r="J310" s="586" t="s">
        <v>595</v>
      </c>
      <c r="K310" s="288"/>
      <c r="L310" s="288"/>
      <c r="M310" s="518"/>
      <c r="N310" s="516"/>
    </row>
    <row r="311" spans="2:14" ht="80.45" customHeight="1" thickBot="1" x14ac:dyDescent="0.3">
      <c r="B311" s="517"/>
      <c r="C311" s="699" t="s">
        <v>621</v>
      </c>
      <c r="D311" s="696" t="s">
        <v>565</v>
      </c>
      <c r="E311" s="586" t="s">
        <v>577</v>
      </c>
      <c r="F311" s="586" t="s">
        <v>496</v>
      </c>
      <c r="G311" s="586" t="s">
        <v>578</v>
      </c>
      <c r="H311" s="586" t="s">
        <v>423</v>
      </c>
      <c r="I311" s="590" t="s">
        <v>579</v>
      </c>
      <c r="J311" s="590" t="s">
        <v>580</v>
      </c>
      <c r="K311" s="288"/>
      <c r="L311" s="288"/>
      <c r="M311" s="518"/>
      <c r="N311" s="516"/>
    </row>
    <row r="312" spans="2:14" ht="80.45" customHeight="1" thickBot="1" x14ac:dyDescent="0.3">
      <c r="B312" s="517"/>
      <c r="C312" s="700"/>
      <c r="D312" s="698"/>
      <c r="E312" s="696" t="s">
        <v>584</v>
      </c>
      <c r="F312" s="696" t="s">
        <v>469</v>
      </c>
      <c r="G312" s="586" t="s">
        <v>578</v>
      </c>
      <c r="H312" s="586" t="s">
        <v>423</v>
      </c>
      <c r="I312" s="590" t="s">
        <v>585</v>
      </c>
      <c r="J312" s="590" t="s">
        <v>591</v>
      </c>
      <c r="K312" s="288"/>
      <c r="L312" s="288"/>
      <c r="M312" s="518"/>
      <c r="N312" s="516"/>
    </row>
    <row r="313" spans="2:14" ht="80.45" customHeight="1" thickBot="1" x14ac:dyDescent="0.3">
      <c r="B313" s="517"/>
      <c r="C313" s="700"/>
      <c r="D313" s="698"/>
      <c r="E313" s="698"/>
      <c r="F313" s="698"/>
      <c r="G313" s="586" t="s">
        <v>578</v>
      </c>
      <c r="H313" s="586" t="s">
        <v>423</v>
      </c>
      <c r="I313" s="591" t="s">
        <v>608</v>
      </c>
      <c r="J313" s="590" t="s">
        <v>618</v>
      </c>
      <c r="K313" s="288"/>
      <c r="L313" s="288"/>
      <c r="M313" s="518"/>
      <c r="N313" s="516"/>
    </row>
    <row r="314" spans="2:14" ht="80.45" customHeight="1" thickBot="1" x14ac:dyDescent="0.3">
      <c r="B314" s="517"/>
      <c r="C314" s="700"/>
      <c r="D314" s="698"/>
      <c r="E314" s="697"/>
      <c r="F314" s="697"/>
      <c r="G314" s="586" t="s">
        <v>578</v>
      </c>
      <c r="H314" s="586" t="s">
        <v>423</v>
      </c>
      <c r="I314" s="591" t="s">
        <v>619</v>
      </c>
      <c r="J314" s="590" t="s">
        <v>620</v>
      </c>
      <c r="K314" s="288"/>
      <c r="L314" s="288"/>
      <c r="M314" s="518"/>
      <c r="N314" s="516"/>
    </row>
    <row r="315" spans="2:14" ht="80.45" customHeight="1" thickBot="1" x14ac:dyDescent="0.3">
      <c r="B315" s="517"/>
      <c r="C315" s="702"/>
      <c r="D315" s="697"/>
      <c r="E315" s="589" t="s">
        <v>593</v>
      </c>
      <c r="F315" s="586" t="s">
        <v>291</v>
      </c>
      <c r="G315" s="586" t="s">
        <v>578</v>
      </c>
      <c r="H315" s="586" t="s">
        <v>423</v>
      </c>
      <c r="I315" s="591" t="s">
        <v>594</v>
      </c>
      <c r="J315" s="586" t="s">
        <v>595</v>
      </c>
      <c r="K315" s="288"/>
      <c r="L315" s="288"/>
      <c r="M315" s="518"/>
      <c r="N315" s="516"/>
    </row>
    <row r="316" spans="2:14" ht="80.45" customHeight="1" thickBot="1" x14ac:dyDescent="0.3">
      <c r="B316" s="517"/>
      <c r="C316" s="699" t="s">
        <v>622</v>
      </c>
      <c r="D316" s="696" t="s">
        <v>565</v>
      </c>
      <c r="E316" s="586" t="s">
        <v>577</v>
      </c>
      <c r="F316" s="586" t="s">
        <v>496</v>
      </c>
      <c r="G316" s="586" t="s">
        <v>578</v>
      </c>
      <c r="H316" s="586" t="s">
        <v>423</v>
      </c>
      <c r="I316" s="590" t="s">
        <v>579</v>
      </c>
      <c r="J316" s="590" t="s">
        <v>580</v>
      </c>
      <c r="K316" s="288"/>
      <c r="L316" s="288"/>
      <c r="M316" s="518"/>
      <c r="N316" s="516"/>
    </row>
    <row r="317" spans="2:14" ht="80.45" customHeight="1" thickBot="1" x14ac:dyDescent="0.3">
      <c r="B317" s="517"/>
      <c r="C317" s="700"/>
      <c r="D317" s="698"/>
      <c r="E317" s="696" t="s">
        <v>584</v>
      </c>
      <c r="F317" s="696" t="s">
        <v>496</v>
      </c>
      <c r="G317" s="586" t="s">
        <v>578</v>
      </c>
      <c r="H317" s="586" t="s">
        <v>423</v>
      </c>
      <c r="I317" s="591" t="s">
        <v>608</v>
      </c>
      <c r="J317" s="590" t="s">
        <v>618</v>
      </c>
      <c r="K317" s="288"/>
      <c r="L317" s="288"/>
      <c r="M317" s="518"/>
      <c r="N317" s="516"/>
    </row>
    <row r="318" spans="2:14" ht="80.45" customHeight="1" thickBot="1" x14ac:dyDescent="0.3">
      <c r="B318" s="517"/>
      <c r="C318" s="700"/>
      <c r="D318" s="698"/>
      <c r="E318" s="697"/>
      <c r="F318" s="697"/>
      <c r="G318" s="586" t="s">
        <v>578</v>
      </c>
      <c r="H318" s="586" t="s">
        <v>423</v>
      </c>
      <c r="I318" s="591" t="s">
        <v>619</v>
      </c>
      <c r="J318" s="590" t="s">
        <v>620</v>
      </c>
      <c r="K318" s="288"/>
      <c r="L318" s="288"/>
      <c r="M318" s="518"/>
      <c r="N318" s="516"/>
    </row>
    <row r="319" spans="2:14" ht="80.45" customHeight="1" thickBot="1" x14ac:dyDescent="0.3">
      <c r="B319" s="517"/>
      <c r="C319" s="702"/>
      <c r="D319" s="697"/>
      <c r="E319" s="589" t="s">
        <v>593</v>
      </c>
      <c r="F319" s="586" t="s">
        <v>291</v>
      </c>
      <c r="G319" s="586" t="s">
        <v>578</v>
      </c>
      <c r="H319" s="586" t="s">
        <v>423</v>
      </c>
      <c r="I319" s="591" t="s">
        <v>594</v>
      </c>
      <c r="J319" s="586" t="s">
        <v>595</v>
      </c>
      <c r="K319" s="288"/>
      <c r="L319" s="288"/>
      <c r="M319" s="518"/>
      <c r="N319" s="516"/>
    </row>
    <row r="320" spans="2:14" ht="80.45" customHeight="1" thickBot="1" x14ac:dyDescent="0.3">
      <c r="B320" s="517"/>
      <c r="C320" s="699" t="s">
        <v>623</v>
      </c>
      <c r="D320" s="696" t="s">
        <v>565</v>
      </c>
      <c r="E320" s="586" t="s">
        <v>577</v>
      </c>
      <c r="F320" s="586" t="s">
        <v>496</v>
      </c>
      <c r="G320" s="586" t="s">
        <v>578</v>
      </c>
      <c r="H320" s="586" t="s">
        <v>423</v>
      </c>
      <c r="I320" s="590" t="s">
        <v>579</v>
      </c>
      <c r="J320" s="590" t="s">
        <v>580</v>
      </c>
      <c r="K320" s="288"/>
      <c r="L320" s="288"/>
      <c r="M320" s="518"/>
      <c r="N320" s="516"/>
    </row>
    <row r="321" spans="2:14" ht="80.45" customHeight="1" thickBot="1" x14ac:dyDescent="0.3">
      <c r="B321" s="517"/>
      <c r="C321" s="700"/>
      <c r="D321" s="698"/>
      <c r="E321" s="696" t="s">
        <v>584</v>
      </c>
      <c r="F321" s="696" t="s">
        <v>496</v>
      </c>
      <c r="G321" s="586" t="s">
        <v>578</v>
      </c>
      <c r="H321" s="586" t="s">
        <v>423</v>
      </c>
      <c r="I321" s="591" t="s">
        <v>608</v>
      </c>
      <c r="J321" s="590" t="s">
        <v>618</v>
      </c>
      <c r="K321" s="288"/>
      <c r="L321" s="288"/>
      <c r="M321" s="518"/>
      <c r="N321" s="516"/>
    </row>
    <row r="322" spans="2:14" ht="80.45" customHeight="1" thickBot="1" x14ac:dyDescent="0.3">
      <c r="B322" s="517"/>
      <c r="C322" s="700"/>
      <c r="D322" s="698"/>
      <c r="E322" s="697"/>
      <c r="F322" s="697"/>
      <c r="G322" s="586" t="s">
        <v>578</v>
      </c>
      <c r="H322" s="586" t="s">
        <v>423</v>
      </c>
      <c r="I322" s="591" t="s">
        <v>619</v>
      </c>
      <c r="J322" s="590" t="s">
        <v>620</v>
      </c>
      <c r="K322" s="288"/>
      <c r="L322" s="288"/>
      <c r="M322" s="518"/>
      <c r="N322" s="516"/>
    </row>
    <row r="323" spans="2:14" ht="80.45" customHeight="1" thickBot="1" x14ac:dyDescent="0.3">
      <c r="B323" s="517"/>
      <c r="C323" s="702"/>
      <c r="D323" s="697"/>
      <c r="E323" s="589" t="s">
        <v>593</v>
      </c>
      <c r="F323" s="586" t="s">
        <v>291</v>
      </c>
      <c r="G323" s="586" t="s">
        <v>578</v>
      </c>
      <c r="H323" s="586" t="s">
        <v>423</v>
      </c>
      <c r="I323" s="591" t="s">
        <v>594</v>
      </c>
      <c r="J323" s="586" t="s">
        <v>595</v>
      </c>
      <c r="K323" s="288"/>
      <c r="L323" s="288"/>
      <c r="M323" s="518"/>
      <c r="N323" s="516"/>
    </row>
    <row r="324" spans="2:14" ht="80.45" customHeight="1" thickBot="1" x14ac:dyDescent="0.3">
      <c r="B324" s="517"/>
      <c r="C324" s="699" t="s">
        <v>624</v>
      </c>
      <c r="D324" s="696" t="s">
        <v>565</v>
      </c>
      <c r="E324" s="586" t="s">
        <v>577</v>
      </c>
      <c r="F324" s="586" t="s">
        <v>496</v>
      </c>
      <c r="G324" s="586" t="s">
        <v>578</v>
      </c>
      <c r="H324" s="586" t="s">
        <v>423</v>
      </c>
      <c r="I324" s="590" t="s">
        <v>579</v>
      </c>
      <c r="J324" s="590" t="s">
        <v>580</v>
      </c>
      <c r="K324" s="288"/>
      <c r="L324" s="288"/>
      <c r="M324" s="518"/>
      <c r="N324" s="516"/>
    </row>
    <row r="325" spans="2:14" ht="80.45" customHeight="1" thickBot="1" x14ac:dyDescent="0.3">
      <c r="B325" s="517"/>
      <c r="C325" s="700"/>
      <c r="D325" s="698"/>
      <c r="E325" s="696" t="s">
        <v>584</v>
      </c>
      <c r="F325" s="696" t="s">
        <v>496</v>
      </c>
      <c r="G325" s="586" t="s">
        <v>578</v>
      </c>
      <c r="H325" s="586" t="s">
        <v>423</v>
      </c>
      <c r="I325" s="591" t="s">
        <v>608</v>
      </c>
      <c r="J325" s="590" t="s">
        <v>609</v>
      </c>
      <c r="K325" s="288"/>
      <c r="L325" s="288"/>
      <c r="M325" s="518"/>
      <c r="N325" s="516"/>
    </row>
    <row r="326" spans="2:14" ht="80.45" customHeight="1" thickBot="1" x14ac:dyDescent="0.3">
      <c r="B326" s="517"/>
      <c r="C326" s="700"/>
      <c r="D326" s="698"/>
      <c r="E326" s="697"/>
      <c r="F326" s="697"/>
      <c r="G326" s="586" t="s">
        <v>578</v>
      </c>
      <c r="H326" s="586" t="s">
        <v>423</v>
      </c>
      <c r="I326" s="586" t="s">
        <v>610</v>
      </c>
      <c r="J326" s="590" t="s">
        <v>611</v>
      </c>
      <c r="K326" s="288"/>
      <c r="L326" s="288"/>
      <c r="M326" s="518"/>
      <c r="N326" s="516"/>
    </row>
    <row r="327" spans="2:14" ht="80.45" customHeight="1" thickBot="1" x14ac:dyDescent="0.3">
      <c r="B327" s="517"/>
      <c r="C327" s="702"/>
      <c r="D327" s="697"/>
      <c r="E327" s="589" t="s">
        <v>593</v>
      </c>
      <c r="F327" s="586" t="s">
        <v>291</v>
      </c>
      <c r="G327" s="586" t="s">
        <v>578</v>
      </c>
      <c r="H327" s="586" t="s">
        <v>423</v>
      </c>
      <c r="I327" s="591" t="s">
        <v>594</v>
      </c>
      <c r="J327" s="586" t="s">
        <v>595</v>
      </c>
      <c r="K327" s="288"/>
      <c r="L327" s="288"/>
      <c r="M327" s="518"/>
      <c r="N327" s="516"/>
    </row>
    <row r="328" spans="2:14" ht="80.45" customHeight="1" thickBot="1" x14ac:dyDescent="0.3">
      <c r="B328" s="517"/>
      <c r="C328" s="699" t="s">
        <v>625</v>
      </c>
      <c r="D328" s="696" t="s">
        <v>565</v>
      </c>
      <c r="E328" s="586" t="s">
        <v>577</v>
      </c>
      <c r="F328" s="586" t="s">
        <v>496</v>
      </c>
      <c r="G328" s="586" t="s">
        <v>578</v>
      </c>
      <c r="H328" s="586" t="s">
        <v>423</v>
      </c>
      <c r="I328" s="590" t="s">
        <v>579</v>
      </c>
      <c r="J328" s="590" t="s">
        <v>580</v>
      </c>
      <c r="K328" s="288"/>
      <c r="L328" s="288"/>
      <c r="M328" s="518"/>
      <c r="N328" s="516"/>
    </row>
    <row r="329" spans="2:14" ht="80.45" customHeight="1" thickBot="1" x14ac:dyDescent="0.3">
      <c r="B329" s="517"/>
      <c r="C329" s="700"/>
      <c r="D329" s="698"/>
      <c r="E329" s="589" t="s">
        <v>626</v>
      </c>
      <c r="F329" s="586" t="s">
        <v>291</v>
      </c>
      <c r="G329" s="586" t="s">
        <v>578</v>
      </c>
      <c r="H329" s="586" t="s">
        <v>423</v>
      </c>
      <c r="I329" s="591" t="s">
        <v>627</v>
      </c>
      <c r="J329" s="590" t="s">
        <v>628</v>
      </c>
      <c r="K329" s="288"/>
      <c r="L329" s="288"/>
      <c r="M329" s="518"/>
      <c r="N329" s="516"/>
    </row>
    <row r="330" spans="2:14" ht="80.45" customHeight="1" thickBot="1" x14ac:dyDescent="0.3">
      <c r="B330" s="517"/>
      <c r="C330" s="700"/>
      <c r="D330" s="698"/>
      <c r="E330" s="696" t="s">
        <v>584</v>
      </c>
      <c r="F330" s="696" t="s">
        <v>496</v>
      </c>
      <c r="G330" s="586" t="s">
        <v>578</v>
      </c>
      <c r="H330" s="586" t="s">
        <v>423</v>
      </c>
      <c r="I330" s="591" t="s">
        <v>608</v>
      </c>
      <c r="J330" s="590" t="s">
        <v>609</v>
      </c>
      <c r="K330" s="288"/>
      <c r="L330" s="288"/>
      <c r="M330" s="518"/>
      <c r="N330" s="516"/>
    </row>
    <row r="331" spans="2:14" ht="80.45" customHeight="1" thickBot="1" x14ac:dyDescent="0.3">
      <c r="B331" s="517"/>
      <c r="C331" s="700"/>
      <c r="D331" s="698"/>
      <c r="E331" s="697"/>
      <c r="F331" s="697"/>
      <c r="G331" s="586" t="s">
        <v>578</v>
      </c>
      <c r="H331" s="586" t="s">
        <v>423</v>
      </c>
      <c r="I331" s="586" t="s">
        <v>610</v>
      </c>
      <c r="J331" s="590" t="s">
        <v>611</v>
      </c>
      <c r="K331" s="288"/>
      <c r="L331" s="288"/>
      <c r="M331" s="518"/>
      <c r="N331" s="516"/>
    </row>
    <row r="332" spans="2:14" ht="80.45" customHeight="1" thickBot="1" x14ac:dyDescent="0.3">
      <c r="B332" s="517"/>
      <c r="C332" s="702"/>
      <c r="D332" s="697"/>
      <c r="E332" s="589" t="s">
        <v>593</v>
      </c>
      <c r="F332" s="586" t="s">
        <v>291</v>
      </c>
      <c r="G332" s="586" t="s">
        <v>578</v>
      </c>
      <c r="H332" s="586" t="s">
        <v>423</v>
      </c>
      <c r="I332" s="591" t="s">
        <v>594</v>
      </c>
      <c r="J332" s="586" t="s">
        <v>595</v>
      </c>
      <c r="K332" s="288"/>
      <c r="L332" s="288"/>
      <c r="M332" s="518"/>
      <c r="N332" s="516"/>
    </row>
    <row r="333" spans="2:14" ht="80.45" customHeight="1" thickBot="1" x14ac:dyDescent="0.3">
      <c r="B333" s="517"/>
      <c r="C333" s="699" t="s">
        <v>629</v>
      </c>
      <c r="D333" s="696" t="s">
        <v>565</v>
      </c>
      <c r="E333" s="586" t="s">
        <v>577</v>
      </c>
      <c r="F333" s="586" t="s">
        <v>496</v>
      </c>
      <c r="G333" s="586" t="s">
        <v>578</v>
      </c>
      <c r="H333" s="586" t="s">
        <v>423</v>
      </c>
      <c r="I333" s="590" t="s">
        <v>579</v>
      </c>
      <c r="J333" s="590" t="s">
        <v>580</v>
      </c>
      <c r="K333" s="288"/>
      <c r="L333" s="288"/>
      <c r="M333" s="518"/>
      <c r="N333" s="516"/>
    </row>
    <row r="334" spans="2:14" ht="80.45" customHeight="1" thickBot="1" x14ac:dyDescent="0.3">
      <c r="B334" s="517"/>
      <c r="C334" s="700"/>
      <c r="D334" s="698"/>
      <c r="E334" s="696" t="s">
        <v>584</v>
      </c>
      <c r="F334" s="696" t="s">
        <v>496</v>
      </c>
      <c r="G334" s="586" t="s">
        <v>578</v>
      </c>
      <c r="H334" s="586" t="s">
        <v>423</v>
      </c>
      <c r="I334" s="591" t="s">
        <v>608</v>
      </c>
      <c r="J334" s="590" t="s">
        <v>609</v>
      </c>
      <c r="K334" s="288"/>
      <c r="L334" s="288"/>
      <c r="M334" s="518"/>
      <c r="N334" s="516"/>
    </row>
    <row r="335" spans="2:14" ht="80.45" customHeight="1" thickBot="1" x14ac:dyDescent="0.3">
      <c r="B335" s="517"/>
      <c r="C335" s="700"/>
      <c r="D335" s="698"/>
      <c r="E335" s="697"/>
      <c r="F335" s="697"/>
      <c r="G335" s="586" t="s">
        <v>578</v>
      </c>
      <c r="H335" s="586" t="s">
        <v>423</v>
      </c>
      <c r="I335" s="586" t="s">
        <v>610</v>
      </c>
      <c r="J335" s="590" t="s">
        <v>611</v>
      </c>
      <c r="K335" s="288"/>
      <c r="L335" s="288"/>
      <c r="M335" s="518"/>
      <c r="N335" s="516"/>
    </row>
    <row r="336" spans="2:14" ht="80.45" customHeight="1" thickBot="1" x14ac:dyDescent="0.3">
      <c r="B336" s="517"/>
      <c r="C336" s="702"/>
      <c r="D336" s="697"/>
      <c r="E336" s="589" t="s">
        <v>593</v>
      </c>
      <c r="F336" s="586"/>
      <c r="G336" s="586" t="s">
        <v>578</v>
      </c>
      <c r="H336" s="586" t="s">
        <v>423</v>
      </c>
      <c r="I336" s="591" t="s">
        <v>594</v>
      </c>
      <c r="J336" s="586" t="s">
        <v>595</v>
      </c>
      <c r="K336" s="288"/>
      <c r="L336" s="288"/>
      <c r="M336" s="518"/>
      <c r="N336" s="516"/>
    </row>
    <row r="337" spans="2:14" ht="80.45" customHeight="1" thickBot="1" x14ac:dyDescent="0.3">
      <c r="B337" s="517"/>
      <c r="C337" s="699" t="s">
        <v>630</v>
      </c>
      <c r="D337" s="696" t="s">
        <v>565</v>
      </c>
      <c r="E337" s="586" t="s">
        <v>577</v>
      </c>
      <c r="F337" s="586" t="s">
        <v>496</v>
      </c>
      <c r="G337" s="586" t="s">
        <v>578</v>
      </c>
      <c r="H337" s="586" t="s">
        <v>423</v>
      </c>
      <c r="I337" s="590" t="s">
        <v>579</v>
      </c>
      <c r="J337" s="590" t="s">
        <v>580</v>
      </c>
      <c r="K337" s="288"/>
      <c r="L337" s="288"/>
      <c r="M337" s="518"/>
      <c r="N337" s="516"/>
    </row>
    <row r="338" spans="2:14" ht="80.45" customHeight="1" thickBot="1" x14ac:dyDescent="0.3">
      <c r="B338" s="517"/>
      <c r="C338" s="700"/>
      <c r="D338" s="698"/>
      <c r="E338" s="589" t="s">
        <v>631</v>
      </c>
      <c r="F338" s="586" t="s">
        <v>291</v>
      </c>
      <c r="G338" s="586" t="s">
        <v>578</v>
      </c>
      <c r="H338" s="586" t="s">
        <v>423</v>
      </c>
      <c r="I338" s="591" t="s">
        <v>627</v>
      </c>
      <c r="J338" s="590" t="s">
        <v>628</v>
      </c>
      <c r="K338" s="288"/>
      <c r="L338" s="288"/>
      <c r="M338" s="518"/>
      <c r="N338" s="516"/>
    </row>
    <row r="339" spans="2:14" ht="80.45" customHeight="1" thickBot="1" x14ac:dyDescent="0.3">
      <c r="B339" s="517"/>
      <c r="C339" s="700"/>
      <c r="D339" s="698"/>
      <c r="E339" s="696" t="s">
        <v>584</v>
      </c>
      <c r="F339" s="696" t="s">
        <v>496</v>
      </c>
      <c r="G339" s="586" t="s">
        <v>578</v>
      </c>
      <c r="H339" s="586" t="s">
        <v>423</v>
      </c>
      <c r="I339" s="591" t="s">
        <v>608</v>
      </c>
      <c r="J339" s="590" t="s">
        <v>609</v>
      </c>
      <c r="K339" s="288"/>
      <c r="L339" s="288"/>
      <c r="M339" s="518"/>
      <c r="N339" s="516"/>
    </row>
    <row r="340" spans="2:14" ht="80.45" customHeight="1" thickBot="1" x14ac:dyDescent="0.3">
      <c r="B340" s="517"/>
      <c r="C340" s="700"/>
      <c r="D340" s="698"/>
      <c r="E340" s="697"/>
      <c r="F340" s="697"/>
      <c r="G340" s="586" t="s">
        <v>578</v>
      </c>
      <c r="H340" s="586" t="s">
        <v>423</v>
      </c>
      <c r="I340" s="586" t="s">
        <v>610</v>
      </c>
      <c r="J340" s="590" t="s">
        <v>611</v>
      </c>
      <c r="K340" s="288"/>
      <c r="L340" s="288"/>
      <c r="M340" s="518"/>
      <c r="N340" s="516"/>
    </row>
    <row r="341" spans="2:14" ht="80.45" customHeight="1" thickBot="1" x14ac:dyDescent="0.3">
      <c r="B341" s="517"/>
      <c r="C341" s="702"/>
      <c r="D341" s="697"/>
      <c r="E341" s="589" t="s">
        <v>593</v>
      </c>
      <c r="F341" s="586" t="s">
        <v>291</v>
      </c>
      <c r="G341" s="586" t="s">
        <v>578</v>
      </c>
      <c r="H341" s="586" t="s">
        <v>423</v>
      </c>
      <c r="I341" s="591" t="s">
        <v>594</v>
      </c>
      <c r="J341" s="586" t="s">
        <v>595</v>
      </c>
      <c r="K341" s="288"/>
      <c r="L341" s="288"/>
      <c r="M341" s="518"/>
      <c r="N341" s="516"/>
    </row>
    <row r="342" spans="2:14" ht="80.45" customHeight="1" thickBot="1" x14ac:dyDescent="0.3">
      <c r="B342" s="517"/>
      <c r="C342" s="699" t="s">
        <v>632</v>
      </c>
      <c r="D342" s="696" t="s">
        <v>565</v>
      </c>
      <c r="E342" s="586" t="s">
        <v>577</v>
      </c>
      <c r="F342" s="586" t="s">
        <v>496</v>
      </c>
      <c r="G342" s="586" t="s">
        <v>578</v>
      </c>
      <c r="H342" s="586" t="s">
        <v>423</v>
      </c>
      <c r="I342" s="590" t="s">
        <v>579</v>
      </c>
      <c r="J342" s="590" t="s">
        <v>580</v>
      </c>
      <c r="K342" s="288"/>
      <c r="L342" s="288"/>
      <c r="M342" s="518"/>
      <c r="N342" s="516"/>
    </row>
    <row r="343" spans="2:14" ht="80.45" customHeight="1" thickBot="1" x14ac:dyDescent="0.3">
      <c r="B343" s="517"/>
      <c r="C343" s="700"/>
      <c r="D343" s="698"/>
      <c r="E343" s="696" t="s">
        <v>584</v>
      </c>
      <c r="F343" s="696" t="s">
        <v>496</v>
      </c>
      <c r="G343" s="586" t="s">
        <v>578</v>
      </c>
      <c r="H343" s="586" t="s">
        <v>423</v>
      </c>
      <c r="I343" s="591" t="s">
        <v>608</v>
      </c>
      <c r="J343" s="590" t="s">
        <v>609</v>
      </c>
      <c r="K343" s="288"/>
      <c r="L343" s="288"/>
      <c r="M343" s="518"/>
      <c r="N343" s="516"/>
    </row>
    <row r="344" spans="2:14" ht="80.45" customHeight="1" thickBot="1" x14ac:dyDescent="0.3">
      <c r="B344" s="517"/>
      <c r="C344" s="700"/>
      <c r="D344" s="698"/>
      <c r="E344" s="697"/>
      <c r="F344" s="697"/>
      <c r="G344" s="586" t="s">
        <v>578</v>
      </c>
      <c r="H344" s="586" t="s">
        <v>423</v>
      </c>
      <c r="I344" s="586" t="s">
        <v>610</v>
      </c>
      <c r="J344" s="590" t="s">
        <v>611</v>
      </c>
      <c r="K344" s="288"/>
      <c r="L344" s="288"/>
      <c r="M344" s="518"/>
      <c r="N344" s="516"/>
    </row>
    <row r="345" spans="2:14" ht="80.45" customHeight="1" thickBot="1" x14ac:dyDescent="0.3">
      <c r="B345" s="517"/>
      <c r="C345" s="702"/>
      <c r="D345" s="697"/>
      <c r="E345" s="589" t="s">
        <v>593</v>
      </c>
      <c r="F345" s="586" t="s">
        <v>291</v>
      </c>
      <c r="G345" s="586" t="s">
        <v>578</v>
      </c>
      <c r="H345" s="586" t="s">
        <v>423</v>
      </c>
      <c r="I345" s="591" t="s">
        <v>594</v>
      </c>
      <c r="J345" s="586" t="s">
        <v>595</v>
      </c>
      <c r="K345" s="288"/>
      <c r="L345" s="288"/>
      <c r="M345" s="518"/>
      <c r="N345" s="516"/>
    </row>
    <row r="346" spans="2:14" ht="80.45" customHeight="1" thickBot="1" x14ac:dyDescent="0.3">
      <c r="B346" s="517"/>
      <c r="C346" s="699" t="s">
        <v>633</v>
      </c>
      <c r="D346" s="696" t="s">
        <v>634</v>
      </c>
      <c r="E346" s="586" t="s">
        <v>577</v>
      </c>
      <c r="F346" s="586" t="s">
        <v>496</v>
      </c>
      <c r="G346" s="586" t="s">
        <v>578</v>
      </c>
      <c r="H346" s="586" t="s">
        <v>423</v>
      </c>
      <c r="I346" s="590" t="s">
        <v>579</v>
      </c>
      <c r="J346" s="590" t="s">
        <v>580</v>
      </c>
      <c r="K346" s="288"/>
      <c r="L346" s="288"/>
      <c r="M346" s="518"/>
      <c r="N346" s="516"/>
    </row>
    <row r="347" spans="2:14" ht="80.45" customHeight="1" thickBot="1" x14ac:dyDescent="0.3">
      <c r="B347" s="517"/>
      <c r="C347" s="700"/>
      <c r="D347" s="698"/>
      <c r="E347" s="696" t="s">
        <v>584</v>
      </c>
      <c r="F347" s="696" t="s">
        <v>496</v>
      </c>
      <c r="G347" s="586" t="s">
        <v>578</v>
      </c>
      <c r="H347" s="586" t="s">
        <v>423</v>
      </c>
      <c r="I347" s="591" t="s">
        <v>608</v>
      </c>
      <c r="J347" s="590" t="s">
        <v>609</v>
      </c>
      <c r="K347" s="288"/>
      <c r="L347" s="288"/>
      <c r="M347" s="518"/>
      <c r="N347" s="516"/>
    </row>
    <row r="348" spans="2:14" ht="80.45" customHeight="1" thickBot="1" x14ac:dyDescent="0.3">
      <c r="B348" s="517"/>
      <c r="C348" s="700"/>
      <c r="D348" s="698"/>
      <c r="E348" s="697"/>
      <c r="F348" s="697"/>
      <c r="G348" s="586" t="s">
        <v>578</v>
      </c>
      <c r="H348" s="586" t="s">
        <v>423</v>
      </c>
      <c r="I348" s="586" t="s">
        <v>610</v>
      </c>
      <c r="J348" s="590" t="s">
        <v>611</v>
      </c>
      <c r="K348" s="288"/>
      <c r="L348" s="288"/>
      <c r="M348" s="518"/>
      <c r="N348" s="516"/>
    </row>
    <row r="349" spans="2:14" ht="80.45" customHeight="1" thickBot="1" x14ac:dyDescent="0.3">
      <c r="B349" s="517"/>
      <c r="C349" s="702"/>
      <c r="D349" s="697"/>
      <c r="E349" s="589" t="s">
        <v>593</v>
      </c>
      <c r="F349" s="586" t="s">
        <v>291</v>
      </c>
      <c r="G349" s="586" t="s">
        <v>578</v>
      </c>
      <c r="H349" s="586" t="s">
        <v>423</v>
      </c>
      <c r="I349" s="591" t="s">
        <v>594</v>
      </c>
      <c r="J349" s="586" t="s">
        <v>595</v>
      </c>
      <c r="K349" s="288"/>
      <c r="L349" s="288"/>
      <c r="M349" s="518"/>
      <c r="N349" s="516"/>
    </row>
    <row r="350" spans="2:14" ht="80.45" customHeight="1" thickBot="1" x14ac:dyDescent="0.3">
      <c r="B350" s="517"/>
      <c r="C350" s="699" t="s">
        <v>635</v>
      </c>
      <c r="D350" s="696" t="s">
        <v>565</v>
      </c>
      <c r="E350" s="586" t="s">
        <v>577</v>
      </c>
      <c r="F350" s="586" t="s">
        <v>496</v>
      </c>
      <c r="G350" s="586" t="s">
        <v>578</v>
      </c>
      <c r="H350" s="586" t="s">
        <v>423</v>
      </c>
      <c r="I350" s="590" t="s">
        <v>579</v>
      </c>
      <c r="J350" s="590" t="s">
        <v>580</v>
      </c>
      <c r="K350" s="288"/>
      <c r="L350" s="288"/>
      <c r="M350" s="518"/>
      <c r="N350" s="516"/>
    </row>
    <row r="351" spans="2:14" ht="80.45" customHeight="1" thickBot="1" x14ac:dyDescent="0.3">
      <c r="B351" s="517"/>
      <c r="C351" s="700"/>
      <c r="D351" s="698"/>
      <c r="E351" s="589" t="s">
        <v>631</v>
      </c>
      <c r="F351" s="586" t="s">
        <v>291</v>
      </c>
      <c r="G351" s="586" t="s">
        <v>578</v>
      </c>
      <c r="H351" s="586" t="s">
        <v>423</v>
      </c>
      <c r="I351" s="591" t="s">
        <v>627</v>
      </c>
      <c r="J351" s="590" t="s">
        <v>628</v>
      </c>
      <c r="K351" s="288"/>
      <c r="L351" s="288"/>
      <c r="M351" s="518"/>
      <c r="N351" s="516"/>
    </row>
    <row r="352" spans="2:14" ht="80.45" customHeight="1" thickBot="1" x14ac:dyDescent="0.3">
      <c r="B352" s="517"/>
      <c r="C352" s="700"/>
      <c r="D352" s="698"/>
      <c r="E352" s="696" t="s">
        <v>584</v>
      </c>
      <c r="F352" s="696" t="s">
        <v>469</v>
      </c>
      <c r="G352" s="586" t="s">
        <v>578</v>
      </c>
      <c r="H352" s="586" t="s">
        <v>423</v>
      </c>
      <c r="I352" s="591" t="s">
        <v>608</v>
      </c>
      <c r="J352" s="590" t="s">
        <v>609</v>
      </c>
      <c r="K352" s="288"/>
      <c r="L352" s="288"/>
      <c r="M352" s="518"/>
      <c r="N352" s="516"/>
    </row>
    <row r="353" spans="2:14" ht="80.45" customHeight="1" thickBot="1" x14ac:dyDescent="0.3">
      <c r="B353" s="517"/>
      <c r="C353" s="700"/>
      <c r="D353" s="698"/>
      <c r="E353" s="697"/>
      <c r="F353" s="697"/>
      <c r="G353" s="586" t="s">
        <v>578</v>
      </c>
      <c r="H353" s="586" t="s">
        <v>423</v>
      </c>
      <c r="I353" s="586" t="s">
        <v>610</v>
      </c>
      <c r="J353" s="590" t="s">
        <v>611</v>
      </c>
      <c r="K353" s="288"/>
      <c r="L353" s="288"/>
      <c r="M353" s="518"/>
      <c r="N353" s="516"/>
    </row>
    <row r="354" spans="2:14" ht="80.45" customHeight="1" thickBot="1" x14ac:dyDescent="0.3">
      <c r="B354" s="517"/>
      <c r="C354" s="702"/>
      <c r="D354" s="697"/>
      <c r="E354" s="589" t="s">
        <v>593</v>
      </c>
      <c r="F354" s="586" t="s">
        <v>291</v>
      </c>
      <c r="G354" s="586" t="s">
        <v>578</v>
      </c>
      <c r="H354" s="586" t="s">
        <v>423</v>
      </c>
      <c r="I354" s="591" t="s">
        <v>594</v>
      </c>
      <c r="J354" s="586" t="s">
        <v>595</v>
      </c>
      <c r="K354" s="288"/>
      <c r="L354" s="288"/>
      <c r="M354" s="518"/>
      <c r="N354" s="516"/>
    </row>
    <row r="355" spans="2:14" ht="80.45" customHeight="1" thickBot="1" x14ac:dyDescent="0.3">
      <c r="B355" s="517"/>
      <c r="C355" s="699" t="s">
        <v>636</v>
      </c>
      <c r="D355" s="696" t="s">
        <v>565</v>
      </c>
      <c r="E355" s="586" t="s">
        <v>577</v>
      </c>
      <c r="F355" s="586" t="s">
        <v>496</v>
      </c>
      <c r="G355" s="586" t="s">
        <v>578</v>
      </c>
      <c r="H355" s="586" t="s">
        <v>423</v>
      </c>
      <c r="I355" s="590" t="s">
        <v>579</v>
      </c>
      <c r="J355" s="590" t="s">
        <v>580</v>
      </c>
      <c r="K355" s="288"/>
      <c r="L355" s="288"/>
      <c r="M355" s="518"/>
      <c r="N355" s="516"/>
    </row>
    <row r="356" spans="2:14" ht="80.45" customHeight="1" thickBot="1" x14ac:dyDescent="0.3">
      <c r="B356" s="517"/>
      <c r="C356" s="700"/>
      <c r="D356" s="698"/>
      <c r="E356" s="696" t="s">
        <v>584</v>
      </c>
      <c r="F356" s="696" t="s">
        <v>496</v>
      </c>
      <c r="G356" s="586" t="s">
        <v>578</v>
      </c>
      <c r="H356" s="586" t="s">
        <v>423</v>
      </c>
      <c r="I356" s="591" t="s">
        <v>608</v>
      </c>
      <c r="J356" s="590" t="s">
        <v>609</v>
      </c>
      <c r="K356" s="288"/>
      <c r="L356" s="288"/>
      <c r="M356" s="518"/>
      <c r="N356" s="516"/>
    </row>
    <row r="357" spans="2:14" ht="80.45" customHeight="1" thickBot="1" x14ac:dyDescent="0.3">
      <c r="B357" s="517"/>
      <c r="C357" s="700"/>
      <c r="D357" s="698"/>
      <c r="E357" s="697"/>
      <c r="F357" s="697"/>
      <c r="G357" s="586" t="s">
        <v>578</v>
      </c>
      <c r="H357" s="586" t="s">
        <v>423</v>
      </c>
      <c r="I357" s="586" t="s">
        <v>610</v>
      </c>
      <c r="J357" s="590" t="s">
        <v>611</v>
      </c>
      <c r="K357" s="288"/>
      <c r="L357" s="288"/>
      <c r="M357" s="518"/>
      <c r="N357" s="516"/>
    </row>
    <row r="358" spans="2:14" ht="80.45" customHeight="1" thickBot="1" x14ac:dyDescent="0.3">
      <c r="B358" s="517"/>
      <c r="C358" s="702"/>
      <c r="D358" s="697"/>
      <c r="E358" s="589" t="s">
        <v>593</v>
      </c>
      <c r="F358" s="586" t="s">
        <v>291</v>
      </c>
      <c r="G358" s="586" t="s">
        <v>578</v>
      </c>
      <c r="H358" s="586" t="s">
        <v>423</v>
      </c>
      <c r="I358" s="591" t="s">
        <v>594</v>
      </c>
      <c r="J358" s="586" t="s">
        <v>595</v>
      </c>
      <c r="K358" s="288"/>
      <c r="L358" s="288"/>
      <c r="M358" s="518"/>
      <c r="N358" s="516"/>
    </row>
    <row r="359" spans="2:14" ht="80.45" customHeight="1" thickBot="1" x14ac:dyDescent="0.3">
      <c r="B359" s="517"/>
      <c r="C359" s="699" t="s">
        <v>637</v>
      </c>
      <c r="D359" s="696" t="s">
        <v>565</v>
      </c>
      <c r="E359" s="589" t="s">
        <v>593</v>
      </c>
      <c r="F359" s="586" t="s">
        <v>291</v>
      </c>
      <c r="G359" s="586" t="s">
        <v>578</v>
      </c>
      <c r="H359" s="586" t="s">
        <v>423</v>
      </c>
      <c r="I359" s="591" t="s">
        <v>594</v>
      </c>
      <c r="J359" s="586" t="s">
        <v>595</v>
      </c>
      <c r="K359" s="288"/>
      <c r="L359" s="288"/>
      <c r="M359" s="518"/>
      <c r="N359" s="516"/>
    </row>
    <row r="360" spans="2:14" ht="80.45" customHeight="1" thickBot="1" x14ac:dyDescent="0.3">
      <c r="B360" s="517"/>
      <c r="C360" s="700"/>
      <c r="D360" s="698"/>
      <c r="E360" s="586" t="s">
        <v>613</v>
      </c>
      <c r="F360" s="586" t="s">
        <v>496</v>
      </c>
      <c r="G360" s="586" t="s">
        <v>578</v>
      </c>
      <c r="H360" s="586" t="s">
        <v>423</v>
      </c>
      <c r="I360" s="590" t="s">
        <v>579</v>
      </c>
      <c r="J360" s="590" t="s">
        <v>580</v>
      </c>
      <c r="K360" s="288"/>
      <c r="L360" s="288"/>
      <c r="M360" s="518"/>
      <c r="N360" s="516"/>
    </row>
    <row r="361" spans="2:14" ht="80.45" customHeight="1" thickBot="1" x14ac:dyDescent="0.3">
      <c r="B361" s="517"/>
      <c r="C361" s="700"/>
      <c r="D361" s="698"/>
      <c r="E361" s="703" t="s">
        <v>584</v>
      </c>
      <c r="F361" s="696" t="s">
        <v>496</v>
      </c>
      <c r="G361" s="586" t="s">
        <v>578</v>
      </c>
      <c r="H361" s="586" t="s">
        <v>423</v>
      </c>
      <c r="I361" s="591" t="s">
        <v>638</v>
      </c>
      <c r="J361" s="590" t="s">
        <v>639</v>
      </c>
      <c r="K361" s="288"/>
      <c r="L361" s="288"/>
      <c r="M361" s="518"/>
      <c r="N361" s="516"/>
    </row>
    <row r="362" spans="2:14" ht="80.45" customHeight="1" thickBot="1" x14ac:dyDescent="0.3">
      <c r="B362" s="517"/>
      <c r="C362" s="702"/>
      <c r="D362" s="697"/>
      <c r="E362" s="704"/>
      <c r="F362" s="697"/>
      <c r="G362" s="586" t="s">
        <v>578</v>
      </c>
      <c r="H362" s="586" t="s">
        <v>423</v>
      </c>
      <c r="I362" s="591" t="s">
        <v>608</v>
      </c>
      <c r="J362" s="590" t="s">
        <v>640</v>
      </c>
      <c r="K362" s="288"/>
      <c r="L362" s="288"/>
      <c r="M362" s="518"/>
      <c r="N362" s="516"/>
    </row>
    <row r="363" spans="2:14" ht="80.45" customHeight="1" thickBot="1" x14ac:dyDescent="0.3">
      <c r="B363" s="517"/>
      <c r="C363" s="699" t="s">
        <v>641</v>
      </c>
      <c r="D363" s="696" t="s">
        <v>642</v>
      </c>
      <c r="E363" s="589" t="s">
        <v>643</v>
      </c>
      <c r="F363" s="586" t="s">
        <v>496</v>
      </c>
      <c r="G363" s="586" t="s">
        <v>578</v>
      </c>
      <c r="H363" s="586" t="s">
        <v>423</v>
      </c>
      <c r="I363" s="586" t="s">
        <v>644</v>
      </c>
      <c r="J363" s="586" t="s">
        <v>645</v>
      </c>
      <c r="K363" s="288"/>
      <c r="L363" s="288"/>
      <c r="M363" s="518"/>
      <c r="N363" s="516"/>
    </row>
    <row r="364" spans="2:14" ht="80.45" customHeight="1" thickBot="1" x14ac:dyDescent="0.3">
      <c r="B364" s="517"/>
      <c r="C364" s="700"/>
      <c r="D364" s="698"/>
      <c r="E364" s="589" t="s">
        <v>593</v>
      </c>
      <c r="F364" s="586" t="s">
        <v>291</v>
      </c>
      <c r="G364" s="586" t="s">
        <v>578</v>
      </c>
      <c r="H364" s="586" t="s">
        <v>423</v>
      </c>
      <c r="I364" s="591" t="s">
        <v>594</v>
      </c>
      <c r="J364" s="586" t="s">
        <v>646</v>
      </c>
      <c r="K364" s="288"/>
      <c r="L364" s="288"/>
      <c r="M364" s="518"/>
      <c r="N364" s="516"/>
    </row>
    <row r="365" spans="2:14" ht="80.45" customHeight="1" thickBot="1" x14ac:dyDescent="0.3">
      <c r="B365" s="517"/>
      <c r="C365" s="700"/>
      <c r="D365" s="698"/>
      <c r="E365" s="703" t="s">
        <v>468</v>
      </c>
      <c r="F365" s="696" t="s">
        <v>469</v>
      </c>
      <c r="G365" s="586" t="s">
        <v>578</v>
      </c>
      <c r="H365" s="586" t="s">
        <v>423</v>
      </c>
      <c r="I365" s="591" t="s">
        <v>647</v>
      </c>
      <c r="J365" s="586" t="s">
        <v>648</v>
      </c>
      <c r="K365" s="288"/>
      <c r="L365" s="288"/>
      <c r="M365" s="518"/>
      <c r="N365" s="516"/>
    </row>
    <row r="366" spans="2:14" ht="80.45" customHeight="1" thickBot="1" x14ac:dyDescent="0.3">
      <c r="B366" s="517"/>
      <c r="C366" s="700"/>
      <c r="D366" s="698"/>
      <c r="E366" s="704"/>
      <c r="F366" s="697"/>
      <c r="G366" s="586" t="s">
        <v>578</v>
      </c>
      <c r="H366" s="586" t="s">
        <v>423</v>
      </c>
      <c r="I366" s="591" t="s">
        <v>649</v>
      </c>
      <c r="J366" s="586" t="s">
        <v>650</v>
      </c>
      <c r="K366" s="288"/>
      <c r="L366" s="288"/>
      <c r="M366" s="518"/>
      <c r="N366" s="516"/>
    </row>
    <row r="367" spans="2:14" ht="80.45" customHeight="1" thickBot="1" x14ac:dyDescent="0.3">
      <c r="B367" s="517"/>
      <c r="C367" s="700"/>
      <c r="D367" s="698"/>
      <c r="E367" s="589" t="s">
        <v>541</v>
      </c>
      <c r="F367" s="586" t="s">
        <v>496</v>
      </c>
      <c r="G367" s="586" t="s">
        <v>578</v>
      </c>
      <c r="H367" s="586" t="s">
        <v>423</v>
      </c>
      <c r="I367" s="591" t="s">
        <v>651</v>
      </c>
      <c r="J367" s="590" t="s">
        <v>652</v>
      </c>
      <c r="K367" s="288"/>
      <c r="L367" s="288"/>
      <c r="M367" s="518"/>
      <c r="N367" s="516"/>
    </row>
    <row r="368" spans="2:14" ht="80.45" customHeight="1" thickBot="1" x14ac:dyDescent="0.3">
      <c r="B368" s="517"/>
      <c r="C368" s="700"/>
      <c r="D368" s="698"/>
      <c r="E368" s="589" t="s">
        <v>653</v>
      </c>
      <c r="F368" s="586" t="s">
        <v>496</v>
      </c>
      <c r="G368" s="586" t="s">
        <v>578</v>
      </c>
      <c r="H368" s="586" t="s">
        <v>423</v>
      </c>
      <c r="I368" s="591" t="s">
        <v>654</v>
      </c>
      <c r="J368" s="590" t="s">
        <v>655</v>
      </c>
      <c r="K368" s="288"/>
      <c r="L368" s="288"/>
      <c r="M368" s="518"/>
      <c r="N368" s="516"/>
    </row>
    <row r="369" spans="2:14" ht="80.45" customHeight="1" thickBot="1" x14ac:dyDescent="0.3">
      <c r="B369" s="517"/>
      <c r="C369" s="700"/>
      <c r="D369" s="698"/>
      <c r="E369" s="703" t="s">
        <v>656</v>
      </c>
      <c r="F369" s="696" t="s">
        <v>491</v>
      </c>
      <c r="G369" s="586" t="s">
        <v>578</v>
      </c>
      <c r="H369" s="586" t="s">
        <v>423</v>
      </c>
      <c r="I369" s="591" t="s">
        <v>657</v>
      </c>
      <c r="J369" s="590" t="s">
        <v>658</v>
      </c>
      <c r="K369" s="288"/>
      <c r="L369" s="288"/>
      <c r="M369" s="518"/>
      <c r="N369" s="516"/>
    </row>
    <row r="370" spans="2:14" ht="80.45" customHeight="1" thickBot="1" x14ac:dyDescent="0.3">
      <c r="B370" s="517"/>
      <c r="C370" s="702"/>
      <c r="D370" s="697"/>
      <c r="E370" s="704"/>
      <c r="F370" s="697"/>
      <c r="G370" s="586" t="s">
        <v>578</v>
      </c>
      <c r="H370" s="586" t="s">
        <v>423</v>
      </c>
      <c r="I370" s="591" t="s">
        <v>659</v>
      </c>
      <c r="J370" s="590" t="s">
        <v>660</v>
      </c>
      <c r="K370" s="288"/>
      <c r="L370" s="288"/>
      <c r="M370" s="518"/>
      <c r="N370" s="516"/>
    </row>
    <row r="371" spans="2:14" ht="80.45" customHeight="1" thickBot="1" x14ac:dyDescent="0.3">
      <c r="B371" s="517"/>
      <c r="C371" s="699" t="s">
        <v>661</v>
      </c>
      <c r="D371" s="696" t="s">
        <v>662</v>
      </c>
      <c r="E371" s="589" t="s">
        <v>643</v>
      </c>
      <c r="F371" s="586" t="s">
        <v>496</v>
      </c>
      <c r="G371" s="586" t="s">
        <v>578</v>
      </c>
      <c r="H371" s="586" t="s">
        <v>423</v>
      </c>
      <c r="I371" s="586" t="s">
        <v>644</v>
      </c>
      <c r="J371" s="586" t="s">
        <v>645</v>
      </c>
      <c r="K371" s="288"/>
      <c r="L371" s="288"/>
      <c r="M371" s="518"/>
      <c r="N371" s="516"/>
    </row>
    <row r="372" spans="2:14" ht="80.45" customHeight="1" thickBot="1" x14ac:dyDescent="0.3">
      <c r="B372" s="517"/>
      <c r="C372" s="700"/>
      <c r="D372" s="698"/>
      <c r="E372" s="589" t="s">
        <v>593</v>
      </c>
      <c r="F372" s="586" t="s">
        <v>291</v>
      </c>
      <c r="G372" s="586" t="s">
        <v>578</v>
      </c>
      <c r="H372" s="586" t="s">
        <v>423</v>
      </c>
      <c r="I372" s="591" t="s">
        <v>594</v>
      </c>
      <c r="J372" s="586" t="s">
        <v>646</v>
      </c>
      <c r="K372" s="288"/>
      <c r="L372" s="288"/>
      <c r="M372" s="518"/>
      <c r="N372" s="516"/>
    </row>
    <row r="373" spans="2:14" ht="80.45" customHeight="1" thickBot="1" x14ac:dyDescent="0.3">
      <c r="B373" s="517"/>
      <c r="C373" s="700"/>
      <c r="D373" s="698"/>
      <c r="E373" s="703" t="s">
        <v>468</v>
      </c>
      <c r="F373" s="696" t="s">
        <v>469</v>
      </c>
      <c r="G373" s="586" t="s">
        <v>578</v>
      </c>
      <c r="H373" s="586" t="s">
        <v>423</v>
      </c>
      <c r="I373" s="591" t="s">
        <v>647</v>
      </c>
      <c r="J373" s="586" t="s">
        <v>648</v>
      </c>
      <c r="K373" s="288"/>
      <c r="L373" s="288"/>
      <c r="M373" s="518"/>
      <c r="N373" s="516"/>
    </row>
    <row r="374" spans="2:14" ht="80.45" customHeight="1" thickBot="1" x14ac:dyDescent="0.3">
      <c r="B374" s="517"/>
      <c r="C374" s="700"/>
      <c r="D374" s="698"/>
      <c r="E374" s="704"/>
      <c r="F374" s="697"/>
      <c r="G374" s="586" t="s">
        <v>578</v>
      </c>
      <c r="H374" s="586" t="s">
        <v>423</v>
      </c>
      <c r="I374" s="591" t="s">
        <v>649</v>
      </c>
      <c r="J374" s="586" t="s">
        <v>650</v>
      </c>
      <c r="K374" s="288"/>
      <c r="L374" s="288"/>
      <c r="M374" s="518"/>
      <c r="N374" s="516"/>
    </row>
    <row r="375" spans="2:14" ht="80.45" customHeight="1" thickBot="1" x14ac:dyDescent="0.3">
      <c r="B375" s="517"/>
      <c r="C375" s="700"/>
      <c r="D375" s="698"/>
      <c r="E375" s="589" t="s">
        <v>541</v>
      </c>
      <c r="F375" s="586" t="s">
        <v>496</v>
      </c>
      <c r="G375" s="586" t="s">
        <v>578</v>
      </c>
      <c r="H375" s="586" t="s">
        <v>423</v>
      </c>
      <c r="I375" s="591" t="s">
        <v>651</v>
      </c>
      <c r="J375" s="590" t="s">
        <v>652</v>
      </c>
      <c r="K375" s="288"/>
      <c r="L375" s="288"/>
      <c r="M375" s="518"/>
      <c r="N375" s="516"/>
    </row>
    <row r="376" spans="2:14" ht="80.45" customHeight="1" thickBot="1" x14ac:dyDescent="0.3">
      <c r="B376" s="517"/>
      <c r="C376" s="700"/>
      <c r="D376" s="698"/>
      <c r="E376" s="589" t="s">
        <v>653</v>
      </c>
      <c r="F376" s="586" t="s">
        <v>496</v>
      </c>
      <c r="G376" s="586" t="s">
        <v>578</v>
      </c>
      <c r="H376" s="586" t="s">
        <v>423</v>
      </c>
      <c r="I376" s="591" t="s">
        <v>654</v>
      </c>
      <c r="J376" s="590" t="s">
        <v>655</v>
      </c>
      <c r="K376" s="288"/>
      <c r="L376" s="288"/>
      <c r="M376" s="518"/>
      <c r="N376" s="516"/>
    </row>
    <row r="377" spans="2:14" ht="80.45" customHeight="1" thickBot="1" x14ac:dyDescent="0.3">
      <c r="B377" s="517"/>
      <c r="C377" s="700"/>
      <c r="D377" s="698"/>
      <c r="E377" s="703" t="s">
        <v>656</v>
      </c>
      <c r="F377" s="696" t="s">
        <v>491</v>
      </c>
      <c r="G377" s="586" t="s">
        <v>578</v>
      </c>
      <c r="H377" s="586" t="s">
        <v>423</v>
      </c>
      <c r="I377" s="591" t="s">
        <v>657</v>
      </c>
      <c r="J377" s="590" t="s">
        <v>658</v>
      </c>
      <c r="K377" s="288"/>
      <c r="L377" s="288"/>
      <c r="M377" s="518"/>
      <c r="N377" s="516"/>
    </row>
    <row r="378" spans="2:14" ht="80.45" customHeight="1" thickBot="1" x14ac:dyDescent="0.3">
      <c r="B378" s="517"/>
      <c r="C378" s="702"/>
      <c r="D378" s="697"/>
      <c r="E378" s="704"/>
      <c r="F378" s="697"/>
      <c r="G378" s="586" t="s">
        <v>578</v>
      </c>
      <c r="H378" s="586" t="s">
        <v>423</v>
      </c>
      <c r="I378" s="591" t="s">
        <v>659</v>
      </c>
      <c r="J378" s="590" t="s">
        <v>660</v>
      </c>
      <c r="K378" s="288"/>
      <c r="L378" s="288"/>
      <c r="M378" s="518"/>
      <c r="N378" s="516"/>
    </row>
    <row r="379" spans="2:14" ht="80.45" customHeight="1" thickBot="1" x14ac:dyDescent="0.3">
      <c r="B379" s="517"/>
      <c r="C379" s="699" t="s">
        <v>663</v>
      </c>
      <c r="D379" s="696" t="s">
        <v>664</v>
      </c>
      <c r="E379" s="589" t="s">
        <v>643</v>
      </c>
      <c r="F379" s="586" t="s">
        <v>496</v>
      </c>
      <c r="G379" s="586" t="s">
        <v>578</v>
      </c>
      <c r="H379" s="586" t="s">
        <v>423</v>
      </c>
      <c r="I379" s="586" t="s">
        <v>644</v>
      </c>
      <c r="J379" s="586" t="s">
        <v>645</v>
      </c>
      <c r="K379" s="288"/>
      <c r="L379" s="288"/>
      <c r="M379" s="518"/>
      <c r="N379" s="516"/>
    </row>
    <row r="380" spans="2:14" ht="80.45" customHeight="1" thickBot="1" x14ac:dyDescent="0.3">
      <c r="B380" s="517"/>
      <c r="C380" s="700"/>
      <c r="D380" s="698"/>
      <c r="E380" s="589" t="s">
        <v>593</v>
      </c>
      <c r="F380" s="586" t="s">
        <v>291</v>
      </c>
      <c r="G380" s="586" t="s">
        <v>578</v>
      </c>
      <c r="H380" s="586" t="s">
        <v>423</v>
      </c>
      <c r="I380" s="591" t="s">
        <v>594</v>
      </c>
      <c r="J380" s="586" t="s">
        <v>646</v>
      </c>
      <c r="K380" s="288"/>
      <c r="L380" s="288"/>
      <c r="M380" s="518"/>
      <c r="N380" s="516"/>
    </row>
    <row r="381" spans="2:14" ht="80.45" customHeight="1" thickBot="1" x14ac:dyDescent="0.3">
      <c r="B381" s="517"/>
      <c r="C381" s="700"/>
      <c r="D381" s="698"/>
      <c r="E381" s="703" t="s">
        <v>468</v>
      </c>
      <c r="F381" s="696" t="s">
        <v>469</v>
      </c>
      <c r="G381" s="586" t="s">
        <v>578</v>
      </c>
      <c r="H381" s="586" t="s">
        <v>423</v>
      </c>
      <c r="I381" s="591" t="s">
        <v>647</v>
      </c>
      <c r="J381" s="586" t="s">
        <v>648</v>
      </c>
      <c r="K381" s="288"/>
      <c r="L381" s="288"/>
      <c r="M381" s="518"/>
      <c r="N381" s="516"/>
    </row>
    <row r="382" spans="2:14" ht="80.45" customHeight="1" thickBot="1" x14ac:dyDescent="0.3">
      <c r="B382" s="517"/>
      <c r="C382" s="700"/>
      <c r="D382" s="698"/>
      <c r="E382" s="704"/>
      <c r="F382" s="697"/>
      <c r="G382" s="586" t="s">
        <v>578</v>
      </c>
      <c r="H382" s="586" t="s">
        <v>423</v>
      </c>
      <c r="I382" s="591" t="s">
        <v>649</v>
      </c>
      <c r="J382" s="586" t="s">
        <v>650</v>
      </c>
      <c r="K382" s="288"/>
      <c r="L382" s="288"/>
      <c r="M382" s="518"/>
      <c r="N382" s="516"/>
    </row>
    <row r="383" spans="2:14" ht="80.45" customHeight="1" thickBot="1" x14ac:dyDescent="0.3">
      <c r="B383" s="517"/>
      <c r="C383" s="700"/>
      <c r="D383" s="698"/>
      <c r="E383" s="589" t="s">
        <v>541</v>
      </c>
      <c r="F383" s="586" t="s">
        <v>496</v>
      </c>
      <c r="G383" s="586" t="s">
        <v>578</v>
      </c>
      <c r="H383" s="586" t="s">
        <v>423</v>
      </c>
      <c r="I383" s="591" t="s">
        <v>651</v>
      </c>
      <c r="J383" s="590" t="s">
        <v>652</v>
      </c>
      <c r="K383" s="288"/>
      <c r="L383" s="288"/>
      <c r="M383" s="518"/>
      <c r="N383" s="516"/>
    </row>
    <row r="384" spans="2:14" ht="80.45" customHeight="1" thickBot="1" x14ac:dyDescent="0.3">
      <c r="B384" s="517"/>
      <c r="C384" s="700"/>
      <c r="D384" s="698"/>
      <c r="E384" s="589" t="s">
        <v>653</v>
      </c>
      <c r="F384" s="586" t="s">
        <v>496</v>
      </c>
      <c r="G384" s="586" t="s">
        <v>578</v>
      </c>
      <c r="H384" s="586" t="s">
        <v>423</v>
      </c>
      <c r="I384" s="591" t="s">
        <v>654</v>
      </c>
      <c r="J384" s="590" t="s">
        <v>655</v>
      </c>
      <c r="K384" s="288"/>
      <c r="L384" s="288"/>
      <c r="M384" s="518"/>
      <c r="N384" s="516"/>
    </row>
    <row r="385" spans="2:14" ht="80.45" customHeight="1" thickBot="1" x14ac:dyDescent="0.3">
      <c r="B385" s="517"/>
      <c r="C385" s="700"/>
      <c r="D385" s="698"/>
      <c r="E385" s="703" t="s">
        <v>656</v>
      </c>
      <c r="F385" s="696" t="s">
        <v>491</v>
      </c>
      <c r="G385" s="586" t="s">
        <v>578</v>
      </c>
      <c r="H385" s="586" t="s">
        <v>423</v>
      </c>
      <c r="I385" s="591" t="s">
        <v>657</v>
      </c>
      <c r="J385" s="590" t="s">
        <v>658</v>
      </c>
      <c r="K385" s="288"/>
      <c r="L385" s="288"/>
      <c r="M385" s="518"/>
      <c r="N385" s="516"/>
    </row>
    <row r="386" spans="2:14" ht="80.45" customHeight="1" thickBot="1" x14ac:dyDescent="0.3">
      <c r="B386" s="517"/>
      <c r="C386" s="702"/>
      <c r="D386" s="697"/>
      <c r="E386" s="704"/>
      <c r="F386" s="697"/>
      <c r="G386" s="586" t="s">
        <v>578</v>
      </c>
      <c r="H386" s="586" t="s">
        <v>423</v>
      </c>
      <c r="I386" s="591" t="s">
        <v>659</v>
      </c>
      <c r="J386" s="590" t="s">
        <v>660</v>
      </c>
      <c r="K386" s="288"/>
      <c r="L386" s="288"/>
      <c r="M386" s="518"/>
      <c r="N386" s="516"/>
    </row>
    <row r="387" spans="2:14" ht="80.45" customHeight="1" thickBot="1" x14ac:dyDescent="0.3">
      <c r="B387" s="517"/>
      <c r="C387" s="699" t="s">
        <v>665</v>
      </c>
      <c r="D387" s="696" t="s">
        <v>662</v>
      </c>
      <c r="E387" s="589" t="s">
        <v>666</v>
      </c>
      <c r="F387" s="586" t="s">
        <v>491</v>
      </c>
      <c r="G387" s="586" t="s">
        <v>578</v>
      </c>
      <c r="H387" s="586" t="s">
        <v>423</v>
      </c>
      <c r="I387" s="591" t="s">
        <v>667</v>
      </c>
      <c r="J387" s="586" t="s">
        <v>668</v>
      </c>
      <c r="K387" s="288"/>
      <c r="L387" s="288"/>
      <c r="M387" s="518"/>
      <c r="N387" s="516"/>
    </row>
    <row r="388" spans="2:14" ht="80.45" customHeight="1" thickBot="1" x14ac:dyDescent="0.3">
      <c r="B388" s="517"/>
      <c r="C388" s="700"/>
      <c r="D388" s="698"/>
      <c r="E388" s="703" t="s">
        <v>653</v>
      </c>
      <c r="F388" s="696" t="s">
        <v>496</v>
      </c>
      <c r="G388" s="586" t="s">
        <v>578</v>
      </c>
      <c r="H388" s="586" t="s">
        <v>423</v>
      </c>
      <c r="I388" s="591" t="s">
        <v>654</v>
      </c>
      <c r="J388" s="590" t="s">
        <v>655</v>
      </c>
      <c r="K388" s="288"/>
      <c r="L388" s="288"/>
      <c r="M388" s="518"/>
      <c r="N388" s="516"/>
    </row>
    <row r="389" spans="2:14" ht="80.45" customHeight="1" thickBot="1" x14ac:dyDescent="0.3">
      <c r="B389" s="517"/>
      <c r="C389" s="700"/>
      <c r="D389" s="698"/>
      <c r="E389" s="704"/>
      <c r="F389" s="697"/>
      <c r="G389" s="586" t="s">
        <v>578</v>
      </c>
      <c r="H389" s="586" t="s">
        <v>423</v>
      </c>
      <c r="I389" s="591" t="s">
        <v>669</v>
      </c>
      <c r="J389" s="586" t="s">
        <v>670</v>
      </c>
      <c r="K389" s="288"/>
      <c r="L389" s="288"/>
      <c r="M389" s="518"/>
      <c r="N389" s="516"/>
    </row>
    <row r="390" spans="2:14" ht="80.45" customHeight="1" thickBot="1" x14ac:dyDescent="0.3">
      <c r="B390" s="517"/>
      <c r="C390" s="700"/>
      <c r="D390" s="698"/>
      <c r="E390" s="589" t="s">
        <v>671</v>
      </c>
      <c r="F390" s="586" t="s">
        <v>491</v>
      </c>
      <c r="G390" s="586" t="s">
        <v>578</v>
      </c>
      <c r="H390" s="586" t="s">
        <v>423</v>
      </c>
      <c r="I390" s="591" t="s">
        <v>672</v>
      </c>
      <c r="J390" s="590" t="s">
        <v>673</v>
      </c>
      <c r="K390" s="288"/>
      <c r="L390" s="288"/>
      <c r="M390" s="518"/>
      <c r="N390" s="516"/>
    </row>
    <row r="391" spans="2:14" ht="80.45" customHeight="1" thickBot="1" x14ac:dyDescent="0.3">
      <c r="B391" s="517"/>
      <c r="C391" s="700"/>
      <c r="D391" s="698"/>
      <c r="E391" s="703" t="s">
        <v>468</v>
      </c>
      <c r="F391" s="696" t="s">
        <v>496</v>
      </c>
      <c r="G391" s="586" t="s">
        <v>578</v>
      </c>
      <c r="H391" s="586" t="s">
        <v>423</v>
      </c>
      <c r="I391" s="591" t="s">
        <v>647</v>
      </c>
      <c r="J391" s="586" t="s">
        <v>648</v>
      </c>
      <c r="K391" s="288"/>
      <c r="L391" s="288"/>
      <c r="M391" s="518"/>
      <c r="N391" s="516"/>
    </row>
    <row r="392" spans="2:14" ht="80.45" customHeight="1" thickBot="1" x14ac:dyDescent="0.3">
      <c r="B392" s="517"/>
      <c r="C392" s="700"/>
      <c r="D392" s="698"/>
      <c r="E392" s="704"/>
      <c r="F392" s="697"/>
      <c r="G392" s="586" t="s">
        <v>578</v>
      </c>
      <c r="H392" s="586" t="s">
        <v>423</v>
      </c>
      <c r="I392" s="591" t="s">
        <v>649</v>
      </c>
      <c r="J392" s="586" t="s">
        <v>650</v>
      </c>
      <c r="K392" s="288"/>
      <c r="L392" s="288"/>
      <c r="M392" s="518"/>
      <c r="N392" s="516"/>
    </row>
    <row r="393" spans="2:14" ht="80.45" customHeight="1" thickBot="1" x14ac:dyDescent="0.3">
      <c r="B393" s="517"/>
      <c r="C393" s="700"/>
      <c r="D393" s="698"/>
      <c r="E393" s="703" t="s">
        <v>656</v>
      </c>
      <c r="F393" s="696" t="s">
        <v>491</v>
      </c>
      <c r="G393" s="586" t="s">
        <v>578</v>
      </c>
      <c r="H393" s="586" t="s">
        <v>423</v>
      </c>
      <c r="I393" s="591" t="s">
        <v>657</v>
      </c>
      <c r="J393" s="590" t="s">
        <v>658</v>
      </c>
      <c r="K393" s="288"/>
      <c r="L393" s="288"/>
      <c r="M393" s="518"/>
      <c r="N393" s="516"/>
    </row>
    <row r="394" spans="2:14" ht="80.45" customHeight="1" thickBot="1" x14ac:dyDescent="0.3">
      <c r="B394" s="517"/>
      <c r="C394" s="700"/>
      <c r="D394" s="698"/>
      <c r="E394" s="704"/>
      <c r="F394" s="697"/>
      <c r="G394" s="586" t="s">
        <v>578</v>
      </c>
      <c r="H394" s="586" t="s">
        <v>423</v>
      </c>
      <c r="I394" s="591" t="s">
        <v>659</v>
      </c>
      <c r="J394" s="590" t="s">
        <v>660</v>
      </c>
      <c r="K394" s="288"/>
      <c r="L394" s="288"/>
      <c r="M394" s="518"/>
      <c r="N394" s="516"/>
    </row>
    <row r="395" spans="2:14" ht="80.45" customHeight="1" thickBot="1" x14ac:dyDescent="0.3">
      <c r="B395" s="517"/>
      <c r="C395" s="700"/>
      <c r="D395" s="698"/>
      <c r="E395" s="703" t="s">
        <v>674</v>
      </c>
      <c r="F395" s="696" t="s">
        <v>469</v>
      </c>
      <c r="G395" s="586" t="s">
        <v>578</v>
      </c>
      <c r="H395" s="586" t="s">
        <v>423</v>
      </c>
      <c r="I395" s="591" t="s">
        <v>675</v>
      </c>
      <c r="J395" s="590" t="s">
        <v>676</v>
      </c>
      <c r="K395" s="288"/>
      <c r="L395" s="288"/>
      <c r="M395" s="518"/>
      <c r="N395" s="516"/>
    </row>
    <row r="396" spans="2:14" ht="80.45" customHeight="1" thickBot="1" x14ac:dyDescent="0.3">
      <c r="B396" s="517"/>
      <c r="C396" s="702"/>
      <c r="D396" s="697"/>
      <c r="E396" s="704"/>
      <c r="F396" s="697"/>
      <c r="G396" s="586" t="s">
        <v>578</v>
      </c>
      <c r="H396" s="586" t="s">
        <v>423</v>
      </c>
      <c r="I396" s="591" t="s">
        <v>677</v>
      </c>
      <c r="J396" s="590" t="s">
        <v>678</v>
      </c>
      <c r="K396" s="288"/>
      <c r="L396" s="288"/>
      <c r="M396" s="518"/>
      <c r="N396" s="516"/>
    </row>
    <row r="397" spans="2:14" ht="80.45" customHeight="1" thickBot="1" x14ac:dyDescent="0.3">
      <c r="B397" s="517"/>
      <c r="C397" s="699" t="s">
        <v>679</v>
      </c>
      <c r="D397" s="696" t="s">
        <v>565</v>
      </c>
      <c r="E397" s="586" t="s">
        <v>577</v>
      </c>
      <c r="F397" s="586" t="s">
        <v>496</v>
      </c>
      <c r="G397" s="586" t="s">
        <v>578</v>
      </c>
      <c r="H397" s="586" t="s">
        <v>423</v>
      </c>
      <c r="I397" s="590" t="s">
        <v>579</v>
      </c>
      <c r="J397" s="590" t="s">
        <v>580</v>
      </c>
      <c r="K397" s="288"/>
      <c r="L397" s="288"/>
      <c r="M397" s="518"/>
      <c r="N397" s="516"/>
    </row>
    <row r="398" spans="2:14" ht="80.45" customHeight="1" thickBot="1" x14ac:dyDescent="0.3">
      <c r="B398" s="517"/>
      <c r="C398" s="700"/>
      <c r="D398" s="698"/>
      <c r="E398" s="589" t="s">
        <v>581</v>
      </c>
      <c r="F398" s="586" t="s">
        <v>291</v>
      </c>
      <c r="G398" s="586" t="s">
        <v>578</v>
      </c>
      <c r="H398" s="586" t="s">
        <v>423</v>
      </c>
      <c r="I398" s="591" t="s">
        <v>627</v>
      </c>
      <c r="J398" s="590" t="s">
        <v>628</v>
      </c>
      <c r="K398" s="288"/>
      <c r="L398" s="288"/>
      <c r="M398" s="518"/>
      <c r="N398" s="516"/>
    </row>
    <row r="399" spans="2:14" ht="80.45" customHeight="1" thickBot="1" x14ac:dyDescent="0.3">
      <c r="B399" s="517"/>
      <c r="C399" s="700"/>
      <c r="D399" s="698"/>
      <c r="E399" s="696" t="s">
        <v>584</v>
      </c>
      <c r="F399" s="696" t="s">
        <v>496</v>
      </c>
      <c r="G399" s="586" t="s">
        <v>578</v>
      </c>
      <c r="H399" s="586" t="s">
        <v>423</v>
      </c>
      <c r="I399" s="591" t="s">
        <v>608</v>
      </c>
      <c r="J399" s="590" t="s">
        <v>609</v>
      </c>
      <c r="K399" s="288"/>
      <c r="L399" s="288"/>
      <c r="M399" s="518"/>
      <c r="N399" s="516"/>
    </row>
    <row r="400" spans="2:14" ht="80.45" customHeight="1" thickBot="1" x14ac:dyDescent="0.3">
      <c r="B400" s="517"/>
      <c r="C400" s="700"/>
      <c r="D400" s="698"/>
      <c r="E400" s="697"/>
      <c r="F400" s="697"/>
      <c r="G400" s="586" t="s">
        <v>578</v>
      </c>
      <c r="H400" s="586" t="s">
        <v>423</v>
      </c>
      <c r="I400" s="586" t="s">
        <v>610</v>
      </c>
      <c r="J400" s="590" t="s">
        <v>611</v>
      </c>
      <c r="K400" s="288"/>
      <c r="L400" s="288"/>
      <c r="M400" s="518"/>
      <c r="N400" s="516"/>
    </row>
    <row r="401" spans="2:14" ht="80.45" customHeight="1" thickBot="1" x14ac:dyDescent="0.3">
      <c r="B401" s="517"/>
      <c r="C401" s="702"/>
      <c r="D401" s="697"/>
      <c r="E401" s="589" t="s">
        <v>593</v>
      </c>
      <c r="F401" s="586" t="s">
        <v>291</v>
      </c>
      <c r="G401" s="586" t="s">
        <v>578</v>
      </c>
      <c r="H401" s="586" t="s">
        <v>423</v>
      </c>
      <c r="I401" s="591" t="s">
        <v>594</v>
      </c>
      <c r="J401" s="586" t="s">
        <v>595</v>
      </c>
      <c r="K401" s="288"/>
      <c r="L401" s="288"/>
      <c r="M401" s="518"/>
      <c r="N401" s="516"/>
    </row>
    <row r="402" spans="2:14" ht="80.45" customHeight="1" thickBot="1" x14ac:dyDescent="0.3">
      <c r="B402" s="517"/>
      <c r="C402" s="699" t="s">
        <v>680</v>
      </c>
      <c r="D402" s="696" t="s">
        <v>565</v>
      </c>
      <c r="E402" s="586" t="s">
        <v>577</v>
      </c>
      <c r="F402" s="586" t="s">
        <v>496</v>
      </c>
      <c r="G402" s="586" t="s">
        <v>578</v>
      </c>
      <c r="H402" s="586" t="s">
        <v>423</v>
      </c>
      <c r="I402" s="590" t="s">
        <v>579</v>
      </c>
      <c r="J402" s="590" t="s">
        <v>580</v>
      </c>
      <c r="K402" s="288"/>
      <c r="L402" s="288"/>
      <c r="M402" s="518"/>
      <c r="N402" s="516"/>
    </row>
    <row r="403" spans="2:14" ht="80.45" customHeight="1" thickBot="1" x14ac:dyDescent="0.3">
      <c r="B403" s="517"/>
      <c r="C403" s="700"/>
      <c r="D403" s="698"/>
      <c r="E403" s="589" t="s">
        <v>581</v>
      </c>
      <c r="F403" s="586" t="s">
        <v>291</v>
      </c>
      <c r="G403" s="586" t="s">
        <v>578</v>
      </c>
      <c r="H403" s="586" t="s">
        <v>423</v>
      </c>
      <c r="I403" s="591" t="s">
        <v>627</v>
      </c>
      <c r="J403" s="590" t="s">
        <v>628</v>
      </c>
      <c r="K403" s="288"/>
      <c r="L403" s="288"/>
      <c r="M403" s="518"/>
      <c r="N403" s="516"/>
    </row>
    <row r="404" spans="2:14" ht="80.45" customHeight="1" thickBot="1" x14ac:dyDescent="0.3">
      <c r="B404" s="517"/>
      <c r="C404" s="700"/>
      <c r="D404" s="698"/>
      <c r="E404" s="696" t="s">
        <v>584</v>
      </c>
      <c r="F404" s="696" t="s">
        <v>496</v>
      </c>
      <c r="G404" s="586" t="s">
        <v>578</v>
      </c>
      <c r="H404" s="586" t="s">
        <v>423</v>
      </c>
      <c r="I404" s="591" t="s">
        <v>608</v>
      </c>
      <c r="J404" s="590" t="s">
        <v>609</v>
      </c>
      <c r="K404" s="288"/>
      <c r="L404" s="288"/>
      <c r="M404" s="518"/>
      <c r="N404" s="516"/>
    </row>
    <row r="405" spans="2:14" ht="80.45" customHeight="1" thickBot="1" x14ac:dyDescent="0.3">
      <c r="B405" s="517"/>
      <c r="C405" s="700"/>
      <c r="D405" s="698"/>
      <c r="E405" s="697"/>
      <c r="F405" s="697"/>
      <c r="G405" s="586" t="s">
        <v>578</v>
      </c>
      <c r="H405" s="586" t="s">
        <v>423</v>
      </c>
      <c r="I405" s="586" t="s">
        <v>610</v>
      </c>
      <c r="J405" s="590" t="s">
        <v>611</v>
      </c>
      <c r="K405" s="288"/>
      <c r="L405" s="288"/>
      <c r="M405" s="518"/>
      <c r="N405" s="516"/>
    </row>
    <row r="406" spans="2:14" ht="80.45" customHeight="1" thickBot="1" x14ac:dyDescent="0.3">
      <c r="B406" s="517"/>
      <c r="C406" s="702"/>
      <c r="D406" s="697"/>
      <c r="E406" s="589" t="s">
        <v>593</v>
      </c>
      <c r="F406" s="586" t="s">
        <v>291</v>
      </c>
      <c r="G406" s="586" t="s">
        <v>578</v>
      </c>
      <c r="H406" s="586" t="s">
        <v>423</v>
      </c>
      <c r="I406" s="591" t="s">
        <v>594</v>
      </c>
      <c r="J406" s="586" t="s">
        <v>595</v>
      </c>
      <c r="K406" s="288"/>
      <c r="L406" s="288"/>
      <c r="M406" s="518"/>
      <c r="N406" s="516"/>
    </row>
    <row r="407" spans="2:14" ht="80.45" customHeight="1" thickBot="1" x14ac:dyDescent="0.3">
      <c r="B407" s="517"/>
      <c r="C407" s="699" t="s">
        <v>681</v>
      </c>
      <c r="D407" s="696" t="s">
        <v>565</v>
      </c>
      <c r="E407" s="586" t="s">
        <v>577</v>
      </c>
      <c r="F407" s="586" t="s">
        <v>496</v>
      </c>
      <c r="G407" s="586" t="s">
        <v>578</v>
      </c>
      <c r="H407" s="586" t="s">
        <v>423</v>
      </c>
      <c r="I407" s="590" t="s">
        <v>579</v>
      </c>
      <c r="J407" s="590" t="s">
        <v>580</v>
      </c>
      <c r="K407" s="288"/>
      <c r="L407" s="288"/>
      <c r="M407" s="518"/>
      <c r="N407" s="516"/>
    </row>
    <row r="408" spans="2:14" ht="80.45" customHeight="1" thickBot="1" x14ac:dyDescent="0.3">
      <c r="B408" s="517"/>
      <c r="C408" s="700"/>
      <c r="D408" s="698"/>
      <c r="E408" s="589" t="s">
        <v>581</v>
      </c>
      <c r="F408" s="586" t="s">
        <v>291</v>
      </c>
      <c r="G408" s="586" t="s">
        <v>578</v>
      </c>
      <c r="H408" s="586" t="s">
        <v>423</v>
      </c>
      <c r="I408" s="591" t="s">
        <v>627</v>
      </c>
      <c r="J408" s="590" t="s">
        <v>628</v>
      </c>
      <c r="K408" s="288"/>
      <c r="L408" s="288"/>
      <c r="M408" s="518"/>
      <c r="N408" s="516"/>
    </row>
    <row r="409" spans="2:14" ht="80.45" customHeight="1" thickBot="1" x14ac:dyDescent="0.3">
      <c r="B409" s="517"/>
      <c r="C409" s="700"/>
      <c r="D409" s="698"/>
      <c r="E409" s="696" t="s">
        <v>584</v>
      </c>
      <c r="F409" s="696" t="s">
        <v>469</v>
      </c>
      <c r="G409" s="586" t="s">
        <v>578</v>
      </c>
      <c r="H409" s="586" t="s">
        <v>423</v>
      </c>
      <c r="I409" s="591" t="s">
        <v>608</v>
      </c>
      <c r="J409" s="590" t="s">
        <v>609</v>
      </c>
      <c r="K409" s="288"/>
      <c r="L409" s="288"/>
      <c r="M409" s="518"/>
      <c r="N409" s="516"/>
    </row>
    <row r="410" spans="2:14" ht="80.45" customHeight="1" thickBot="1" x14ac:dyDescent="0.3">
      <c r="B410" s="517"/>
      <c r="C410" s="702"/>
      <c r="D410" s="697"/>
      <c r="E410" s="697"/>
      <c r="F410" s="697"/>
      <c r="G410" s="586" t="s">
        <v>578</v>
      </c>
      <c r="H410" s="586" t="s">
        <v>423</v>
      </c>
      <c r="I410" s="586" t="s">
        <v>610</v>
      </c>
      <c r="J410" s="590" t="s">
        <v>611</v>
      </c>
      <c r="K410" s="288"/>
      <c r="L410" s="288"/>
      <c r="M410" s="518"/>
      <c r="N410" s="516"/>
    </row>
    <row r="411" spans="2:14" ht="80.45" customHeight="1" thickBot="1" x14ac:dyDescent="0.3">
      <c r="B411" s="517"/>
      <c r="C411" s="699" t="s">
        <v>682</v>
      </c>
      <c r="D411" s="696" t="s">
        <v>565</v>
      </c>
      <c r="E411" s="586" t="s">
        <v>577</v>
      </c>
      <c r="F411" s="586" t="s">
        <v>496</v>
      </c>
      <c r="G411" s="586" t="s">
        <v>578</v>
      </c>
      <c r="H411" s="586" t="s">
        <v>423</v>
      </c>
      <c r="I411" s="590" t="s">
        <v>579</v>
      </c>
      <c r="J411" s="590" t="s">
        <v>580</v>
      </c>
      <c r="K411" s="288"/>
      <c r="L411" s="288"/>
      <c r="M411" s="518"/>
      <c r="N411" s="516"/>
    </row>
    <row r="412" spans="2:14" ht="80.45" customHeight="1" thickBot="1" x14ac:dyDescent="0.3">
      <c r="B412" s="517"/>
      <c r="C412" s="700"/>
      <c r="D412" s="698"/>
      <c r="E412" s="589" t="s">
        <v>581</v>
      </c>
      <c r="F412" s="586" t="s">
        <v>291</v>
      </c>
      <c r="G412" s="586" t="s">
        <v>578</v>
      </c>
      <c r="H412" s="586" t="s">
        <v>423</v>
      </c>
      <c r="I412" s="591" t="s">
        <v>627</v>
      </c>
      <c r="J412" s="590" t="s">
        <v>628</v>
      </c>
      <c r="K412" s="288"/>
      <c r="L412" s="288"/>
      <c r="M412" s="518"/>
      <c r="N412" s="516"/>
    </row>
    <row r="413" spans="2:14" ht="80.45" customHeight="1" thickBot="1" x14ac:dyDescent="0.3">
      <c r="B413" s="517"/>
      <c r="C413" s="700"/>
      <c r="D413" s="698"/>
      <c r="E413" s="696" t="s">
        <v>584</v>
      </c>
      <c r="F413" s="696" t="s">
        <v>469</v>
      </c>
      <c r="G413" s="586" t="s">
        <v>578</v>
      </c>
      <c r="H413" s="586" t="s">
        <v>423</v>
      </c>
      <c r="I413" s="591" t="s">
        <v>608</v>
      </c>
      <c r="J413" s="590" t="s">
        <v>609</v>
      </c>
      <c r="K413" s="288"/>
      <c r="L413" s="288"/>
      <c r="M413" s="518"/>
      <c r="N413" s="516"/>
    </row>
    <row r="414" spans="2:14" ht="80.45" customHeight="1" thickBot="1" x14ac:dyDescent="0.3">
      <c r="B414" s="517"/>
      <c r="C414" s="700"/>
      <c r="D414" s="698"/>
      <c r="E414" s="697"/>
      <c r="F414" s="697"/>
      <c r="G414" s="586" t="s">
        <v>578</v>
      </c>
      <c r="H414" s="586" t="s">
        <v>423</v>
      </c>
      <c r="I414" s="586" t="s">
        <v>610</v>
      </c>
      <c r="J414" s="590" t="s">
        <v>611</v>
      </c>
      <c r="K414" s="288"/>
      <c r="L414" s="288"/>
      <c r="M414" s="518"/>
      <c r="N414" s="516"/>
    </row>
    <row r="415" spans="2:14" ht="80.45" customHeight="1" thickBot="1" x14ac:dyDescent="0.3">
      <c r="B415" s="517"/>
      <c r="C415" s="702"/>
      <c r="D415" s="697"/>
      <c r="E415" s="589" t="s">
        <v>593</v>
      </c>
      <c r="F415" s="586" t="s">
        <v>291</v>
      </c>
      <c r="G415" s="586" t="s">
        <v>578</v>
      </c>
      <c r="H415" s="586" t="s">
        <v>423</v>
      </c>
      <c r="I415" s="591" t="s">
        <v>594</v>
      </c>
      <c r="J415" s="586" t="s">
        <v>595</v>
      </c>
      <c r="K415" s="288"/>
      <c r="L415" s="288"/>
      <c r="M415" s="518"/>
      <c r="N415" s="516"/>
    </row>
    <row r="416" spans="2:14" ht="80.45" customHeight="1" thickBot="1" x14ac:dyDescent="0.3">
      <c r="B416" s="517"/>
      <c r="C416" s="699" t="s">
        <v>683</v>
      </c>
      <c r="D416" s="696" t="s">
        <v>565</v>
      </c>
      <c r="E416" s="586" t="s">
        <v>577</v>
      </c>
      <c r="F416" s="586" t="s">
        <v>496</v>
      </c>
      <c r="G416" s="586" t="s">
        <v>578</v>
      </c>
      <c r="H416" s="586" t="s">
        <v>423</v>
      </c>
      <c r="I416" s="590" t="s">
        <v>579</v>
      </c>
      <c r="J416" s="590" t="s">
        <v>580</v>
      </c>
      <c r="K416" s="288"/>
      <c r="L416" s="288"/>
      <c r="M416" s="518"/>
      <c r="N416" s="516"/>
    </row>
    <row r="417" spans="2:14" ht="80.45" customHeight="1" thickBot="1" x14ac:dyDescent="0.3">
      <c r="B417" s="517"/>
      <c r="C417" s="700"/>
      <c r="D417" s="698"/>
      <c r="E417" s="589" t="s">
        <v>581</v>
      </c>
      <c r="F417" s="586" t="s">
        <v>291</v>
      </c>
      <c r="G417" s="586" t="s">
        <v>578</v>
      </c>
      <c r="H417" s="586" t="s">
        <v>423</v>
      </c>
      <c r="I417" s="591" t="s">
        <v>627</v>
      </c>
      <c r="J417" s="590" t="s">
        <v>628</v>
      </c>
      <c r="K417" s="288"/>
      <c r="L417" s="288"/>
      <c r="M417" s="518"/>
      <c r="N417" s="516"/>
    </row>
    <row r="418" spans="2:14" ht="80.45" customHeight="1" thickBot="1" x14ac:dyDescent="0.3">
      <c r="B418" s="517"/>
      <c r="C418" s="700"/>
      <c r="D418" s="698"/>
      <c r="E418" s="696" t="s">
        <v>584</v>
      </c>
      <c r="F418" s="696" t="s">
        <v>469</v>
      </c>
      <c r="G418" s="586" t="s">
        <v>578</v>
      </c>
      <c r="H418" s="586" t="s">
        <v>423</v>
      </c>
      <c r="I418" s="591" t="s">
        <v>608</v>
      </c>
      <c r="J418" s="590" t="s">
        <v>609</v>
      </c>
      <c r="K418" s="288"/>
      <c r="L418" s="288"/>
      <c r="M418" s="518"/>
      <c r="N418" s="516"/>
    </row>
    <row r="419" spans="2:14" ht="80.45" customHeight="1" thickBot="1" x14ac:dyDescent="0.3">
      <c r="B419" s="517"/>
      <c r="C419" s="702"/>
      <c r="D419" s="697"/>
      <c r="E419" s="697"/>
      <c r="F419" s="697"/>
      <c r="G419" s="586" t="s">
        <v>578</v>
      </c>
      <c r="H419" s="586" t="s">
        <v>423</v>
      </c>
      <c r="I419" s="586" t="s">
        <v>610</v>
      </c>
      <c r="J419" s="590" t="s">
        <v>611</v>
      </c>
      <c r="K419" s="288"/>
      <c r="L419" s="288"/>
      <c r="M419" s="518"/>
      <c r="N419" s="516"/>
    </row>
    <row r="420" spans="2:14" ht="80.45" customHeight="1" thickBot="1" x14ac:dyDescent="0.3">
      <c r="B420" s="517"/>
      <c r="C420" s="699" t="s">
        <v>684</v>
      </c>
      <c r="D420" s="696" t="s">
        <v>565</v>
      </c>
      <c r="E420" s="586" t="s">
        <v>577</v>
      </c>
      <c r="F420" s="586" t="s">
        <v>496</v>
      </c>
      <c r="G420" s="586" t="s">
        <v>578</v>
      </c>
      <c r="H420" s="586" t="s">
        <v>423</v>
      </c>
      <c r="I420" s="590" t="s">
        <v>579</v>
      </c>
      <c r="J420" s="590" t="s">
        <v>580</v>
      </c>
      <c r="K420" s="288"/>
      <c r="L420" s="288"/>
      <c r="M420" s="518"/>
      <c r="N420" s="516"/>
    </row>
    <row r="421" spans="2:14" ht="80.45" customHeight="1" thickBot="1" x14ac:dyDescent="0.3">
      <c r="B421" s="517"/>
      <c r="C421" s="700"/>
      <c r="D421" s="698"/>
      <c r="E421" s="589" t="s">
        <v>581</v>
      </c>
      <c r="F421" s="586" t="s">
        <v>291</v>
      </c>
      <c r="G421" s="586" t="s">
        <v>578</v>
      </c>
      <c r="H421" s="586" t="s">
        <v>423</v>
      </c>
      <c r="I421" s="591" t="s">
        <v>627</v>
      </c>
      <c r="J421" s="590" t="s">
        <v>628</v>
      </c>
      <c r="K421" s="288"/>
      <c r="L421" s="288"/>
      <c r="M421" s="518"/>
      <c r="N421" s="516"/>
    </row>
    <row r="422" spans="2:14" ht="80.45" customHeight="1" thickBot="1" x14ac:dyDescent="0.3">
      <c r="B422" s="517"/>
      <c r="C422" s="700"/>
      <c r="D422" s="698"/>
      <c r="E422" s="696" t="s">
        <v>584</v>
      </c>
      <c r="F422" s="696" t="s">
        <v>469</v>
      </c>
      <c r="G422" s="586" t="s">
        <v>578</v>
      </c>
      <c r="H422" s="586" t="s">
        <v>423</v>
      </c>
      <c r="I422" s="591" t="s">
        <v>608</v>
      </c>
      <c r="J422" s="590" t="s">
        <v>609</v>
      </c>
      <c r="K422" s="288"/>
      <c r="L422" s="288"/>
      <c r="M422" s="518"/>
      <c r="N422" s="516"/>
    </row>
    <row r="423" spans="2:14" ht="80.45" customHeight="1" thickBot="1" x14ac:dyDescent="0.3">
      <c r="B423" s="517"/>
      <c r="C423" s="700"/>
      <c r="D423" s="698"/>
      <c r="E423" s="697"/>
      <c r="F423" s="697"/>
      <c r="G423" s="586" t="s">
        <v>578</v>
      </c>
      <c r="H423" s="586" t="s">
        <v>423</v>
      </c>
      <c r="I423" s="586" t="s">
        <v>610</v>
      </c>
      <c r="J423" s="590" t="s">
        <v>611</v>
      </c>
      <c r="K423" s="288"/>
      <c r="L423" s="288"/>
      <c r="M423" s="518"/>
      <c r="N423" s="516"/>
    </row>
    <row r="424" spans="2:14" ht="80.45" customHeight="1" thickBot="1" x14ac:dyDescent="0.3">
      <c r="B424" s="517"/>
      <c r="C424" s="702"/>
      <c r="D424" s="697"/>
      <c r="E424" s="589" t="s">
        <v>593</v>
      </c>
      <c r="F424" s="586" t="s">
        <v>291</v>
      </c>
      <c r="G424" s="586" t="s">
        <v>578</v>
      </c>
      <c r="H424" s="586" t="s">
        <v>423</v>
      </c>
      <c r="I424" s="591" t="s">
        <v>594</v>
      </c>
      <c r="J424" s="586" t="s">
        <v>595</v>
      </c>
      <c r="K424" s="288"/>
      <c r="L424" s="288"/>
      <c r="M424" s="518"/>
      <c r="N424" s="516"/>
    </row>
    <row r="425" spans="2:14" ht="80.45" customHeight="1" thickBot="1" x14ac:dyDescent="0.3">
      <c r="B425" s="517"/>
      <c r="C425" s="699" t="s">
        <v>685</v>
      </c>
      <c r="D425" s="696" t="s">
        <v>686</v>
      </c>
      <c r="E425" s="586" t="s">
        <v>577</v>
      </c>
      <c r="F425" s="586" t="s">
        <v>496</v>
      </c>
      <c r="G425" s="586" t="s">
        <v>578</v>
      </c>
      <c r="H425" s="586" t="s">
        <v>423</v>
      </c>
      <c r="I425" s="590" t="s">
        <v>579</v>
      </c>
      <c r="J425" s="590" t="s">
        <v>580</v>
      </c>
      <c r="K425" s="288"/>
      <c r="L425" s="288"/>
      <c r="M425" s="518"/>
      <c r="N425" s="516"/>
    </row>
    <row r="426" spans="2:14" ht="80.45" customHeight="1" thickBot="1" x14ac:dyDescent="0.3">
      <c r="B426" s="517"/>
      <c r="C426" s="700"/>
      <c r="D426" s="698"/>
      <c r="E426" s="589" t="s">
        <v>581</v>
      </c>
      <c r="F426" s="586" t="s">
        <v>291</v>
      </c>
      <c r="G426" s="586" t="s">
        <v>578</v>
      </c>
      <c r="H426" s="586" t="s">
        <v>423</v>
      </c>
      <c r="I426" s="591" t="s">
        <v>627</v>
      </c>
      <c r="J426" s="590" t="s">
        <v>628</v>
      </c>
      <c r="K426" s="288"/>
      <c r="L426" s="288"/>
      <c r="M426" s="518"/>
      <c r="N426" s="516"/>
    </row>
    <row r="427" spans="2:14" ht="80.45" customHeight="1" thickBot="1" x14ac:dyDescent="0.3">
      <c r="B427" s="517"/>
      <c r="C427" s="700"/>
      <c r="D427" s="698"/>
      <c r="E427" s="696" t="s">
        <v>584</v>
      </c>
      <c r="F427" s="696" t="s">
        <v>469</v>
      </c>
      <c r="G427" s="586" t="s">
        <v>578</v>
      </c>
      <c r="H427" s="586" t="s">
        <v>423</v>
      </c>
      <c r="I427" s="591" t="s">
        <v>608</v>
      </c>
      <c r="J427" s="590" t="s">
        <v>609</v>
      </c>
      <c r="K427" s="288"/>
      <c r="L427" s="288"/>
      <c r="M427" s="518"/>
      <c r="N427" s="516"/>
    </row>
    <row r="428" spans="2:14" ht="80.45" customHeight="1" thickBot="1" x14ac:dyDescent="0.3">
      <c r="B428" s="517"/>
      <c r="C428" s="702"/>
      <c r="D428" s="697"/>
      <c r="E428" s="697"/>
      <c r="F428" s="697"/>
      <c r="G428" s="586" t="s">
        <v>578</v>
      </c>
      <c r="H428" s="586" t="s">
        <v>423</v>
      </c>
      <c r="I428" s="586" t="s">
        <v>610</v>
      </c>
      <c r="J428" s="590" t="s">
        <v>611</v>
      </c>
      <c r="K428" s="288"/>
      <c r="L428" s="288"/>
      <c r="M428" s="518"/>
      <c r="N428" s="516"/>
    </row>
    <row r="429" spans="2:14" ht="80.45" customHeight="1" thickBot="1" x14ac:dyDescent="0.3">
      <c r="B429" s="517"/>
      <c r="C429" s="699" t="s">
        <v>687</v>
      </c>
      <c r="D429" s="696" t="s">
        <v>565</v>
      </c>
      <c r="E429" s="586" t="s">
        <v>577</v>
      </c>
      <c r="F429" s="586" t="s">
        <v>496</v>
      </c>
      <c r="G429" s="586" t="s">
        <v>578</v>
      </c>
      <c r="H429" s="586" t="s">
        <v>423</v>
      </c>
      <c r="I429" s="590" t="s">
        <v>579</v>
      </c>
      <c r="J429" s="590" t="s">
        <v>580</v>
      </c>
      <c r="K429" s="288"/>
      <c r="L429" s="288"/>
      <c r="M429" s="518"/>
      <c r="N429" s="516"/>
    </row>
    <row r="430" spans="2:14" ht="80.45" customHeight="1" thickBot="1" x14ac:dyDescent="0.3">
      <c r="B430" s="517"/>
      <c r="C430" s="700"/>
      <c r="D430" s="698"/>
      <c r="E430" s="589" t="s">
        <v>581</v>
      </c>
      <c r="F430" s="586" t="s">
        <v>291</v>
      </c>
      <c r="G430" s="586" t="s">
        <v>578</v>
      </c>
      <c r="H430" s="586" t="s">
        <v>423</v>
      </c>
      <c r="I430" s="591" t="s">
        <v>627</v>
      </c>
      <c r="J430" s="590" t="s">
        <v>628</v>
      </c>
      <c r="K430" s="288"/>
      <c r="L430" s="288"/>
      <c r="M430" s="518"/>
      <c r="N430" s="516"/>
    </row>
    <row r="431" spans="2:14" ht="80.45" customHeight="1" thickBot="1" x14ac:dyDescent="0.3">
      <c r="B431" s="517"/>
      <c r="C431" s="700"/>
      <c r="D431" s="698"/>
      <c r="E431" s="696" t="s">
        <v>584</v>
      </c>
      <c r="F431" s="696" t="s">
        <v>469</v>
      </c>
      <c r="G431" s="586" t="s">
        <v>578</v>
      </c>
      <c r="H431" s="586" t="s">
        <v>423</v>
      </c>
      <c r="I431" s="591" t="s">
        <v>608</v>
      </c>
      <c r="J431" s="590" t="s">
        <v>609</v>
      </c>
      <c r="K431" s="288"/>
      <c r="L431" s="288"/>
      <c r="M431" s="518"/>
      <c r="N431" s="516"/>
    </row>
    <row r="432" spans="2:14" ht="80.45" customHeight="1" thickBot="1" x14ac:dyDescent="0.3">
      <c r="B432" s="517"/>
      <c r="C432" s="702"/>
      <c r="D432" s="697"/>
      <c r="E432" s="697"/>
      <c r="F432" s="697"/>
      <c r="G432" s="586" t="s">
        <v>578</v>
      </c>
      <c r="H432" s="586" t="s">
        <v>423</v>
      </c>
      <c r="I432" s="586" t="s">
        <v>610</v>
      </c>
      <c r="J432" s="590" t="s">
        <v>611</v>
      </c>
      <c r="K432" s="288"/>
      <c r="L432" s="288"/>
      <c r="M432" s="518"/>
      <c r="N432" s="516"/>
    </row>
    <row r="433" spans="2:14" ht="80.45" customHeight="1" thickBot="1" x14ac:dyDescent="0.3">
      <c r="B433" s="517"/>
      <c r="C433" s="699" t="s">
        <v>688</v>
      </c>
      <c r="D433" s="696" t="s">
        <v>565</v>
      </c>
      <c r="E433" s="586" t="s">
        <v>577</v>
      </c>
      <c r="F433" s="586" t="s">
        <v>496</v>
      </c>
      <c r="G433" s="586" t="s">
        <v>578</v>
      </c>
      <c r="H433" s="586" t="s">
        <v>423</v>
      </c>
      <c r="I433" s="590" t="s">
        <v>579</v>
      </c>
      <c r="J433" s="590" t="s">
        <v>580</v>
      </c>
      <c r="K433" s="288"/>
      <c r="L433" s="288"/>
      <c r="M433" s="518"/>
      <c r="N433" s="516"/>
    </row>
    <row r="434" spans="2:14" ht="80.45" customHeight="1" thickBot="1" x14ac:dyDescent="0.3">
      <c r="B434" s="517"/>
      <c r="C434" s="700"/>
      <c r="D434" s="698"/>
      <c r="E434" s="589" t="s">
        <v>581</v>
      </c>
      <c r="F434" s="586" t="s">
        <v>291</v>
      </c>
      <c r="G434" s="586" t="s">
        <v>578</v>
      </c>
      <c r="H434" s="586" t="s">
        <v>423</v>
      </c>
      <c r="I434" s="591" t="s">
        <v>627</v>
      </c>
      <c r="J434" s="590" t="s">
        <v>628</v>
      </c>
      <c r="K434" s="288"/>
      <c r="L434" s="288"/>
      <c r="M434" s="518"/>
      <c r="N434" s="516"/>
    </row>
    <row r="435" spans="2:14" ht="80.45" customHeight="1" thickBot="1" x14ac:dyDescent="0.3">
      <c r="B435" s="517"/>
      <c r="C435" s="700"/>
      <c r="D435" s="698"/>
      <c r="E435" s="696" t="s">
        <v>584</v>
      </c>
      <c r="F435" s="696" t="s">
        <v>469</v>
      </c>
      <c r="G435" s="586" t="s">
        <v>578</v>
      </c>
      <c r="H435" s="586" t="s">
        <v>423</v>
      </c>
      <c r="I435" s="591" t="s">
        <v>608</v>
      </c>
      <c r="J435" s="590" t="s">
        <v>609</v>
      </c>
      <c r="K435" s="288"/>
      <c r="L435" s="288"/>
      <c r="M435" s="518"/>
      <c r="N435" s="516"/>
    </row>
    <row r="436" spans="2:14" ht="80.45" customHeight="1" thickBot="1" x14ac:dyDescent="0.3">
      <c r="B436" s="517"/>
      <c r="C436" s="700"/>
      <c r="D436" s="698"/>
      <c r="E436" s="697"/>
      <c r="F436" s="697"/>
      <c r="G436" s="586" t="s">
        <v>578</v>
      </c>
      <c r="H436" s="586" t="s">
        <v>423</v>
      </c>
      <c r="I436" s="586" t="s">
        <v>610</v>
      </c>
      <c r="J436" s="590" t="s">
        <v>611</v>
      </c>
      <c r="K436" s="288"/>
      <c r="L436" s="288"/>
      <c r="M436" s="518"/>
      <c r="N436" s="516"/>
    </row>
    <row r="437" spans="2:14" ht="80.45" customHeight="1" thickBot="1" x14ac:dyDescent="0.3">
      <c r="B437" s="517"/>
      <c r="C437" s="702"/>
      <c r="D437" s="697"/>
      <c r="E437" s="589" t="s">
        <v>593</v>
      </c>
      <c r="F437" s="586" t="s">
        <v>291</v>
      </c>
      <c r="G437" s="586" t="s">
        <v>578</v>
      </c>
      <c r="H437" s="586" t="s">
        <v>423</v>
      </c>
      <c r="I437" s="591" t="s">
        <v>594</v>
      </c>
      <c r="J437" s="586" t="s">
        <v>595</v>
      </c>
      <c r="K437" s="288"/>
      <c r="L437" s="288"/>
      <c r="M437" s="518"/>
      <c r="N437" s="516"/>
    </row>
    <row r="438" spans="2:14" ht="80.45" customHeight="1" thickBot="1" x14ac:dyDescent="0.3">
      <c r="B438" s="517"/>
      <c r="C438" s="699" t="s">
        <v>689</v>
      </c>
      <c r="D438" s="696" t="s">
        <v>565</v>
      </c>
      <c r="E438" s="586" t="s">
        <v>577</v>
      </c>
      <c r="F438" s="586" t="s">
        <v>496</v>
      </c>
      <c r="G438" s="586" t="s">
        <v>578</v>
      </c>
      <c r="H438" s="586" t="s">
        <v>423</v>
      </c>
      <c r="I438" s="590" t="s">
        <v>579</v>
      </c>
      <c r="J438" s="590" t="s">
        <v>580</v>
      </c>
      <c r="K438" s="288"/>
      <c r="L438" s="288"/>
      <c r="M438" s="518"/>
      <c r="N438" s="516"/>
    </row>
    <row r="439" spans="2:14" ht="80.45" customHeight="1" thickBot="1" x14ac:dyDescent="0.3">
      <c r="B439" s="517"/>
      <c r="C439" s="700"/>
      <c r="D439" s="698"/>
      <c r="E439" s="589" t="s">
        <v>581</v>
      </c>
      <c r="F439" s="586" t="s">
        <v>291</v>
      </c>
      <c r="G439" s="586" t="s">
        <v>578</v>
      </c>
      <c r="H439" s="586" t="s">
        <v>423</v>
      </c>
      <c r="I439" s="591" t="s">
        <v>627</v>
      </c>
      <c r="J439" s="590" t="s">
        <v>628</v>
      </c>
      <c r="K439" s="288"/>
      <c r="L439" s="288"/>
      <c r="M439" s="518"/>
      <c r="N439" s="516"/>
    </row>
    <row r="440" spans="2:14" ht="80.45" customHeight="1" thickBot="1" x14ac:dyDescent="0.3">
      <c r="B440" s="517"/>
      <c r="C440" s="700"/>
      <c r="D440" s="698"/>
      <c r="E440" s="696" t="s">
        <v>584</v>
      </c>
      <c r="F440" s="696" t="s">
        <v>469</v>
      </c>
      <c r="G440" s="586" t="s">
        <v>578</v>
      </c>
      <c r="H440" s="586" t="s">
        <v>423</v>
      </c>
      <c r="I440" s="591" t="s">
        <v>608</v>
      </c>
      <c r="J440" s="590" t="s">
        <v>609</v>
      </c>
      <c r="K440" s="288"/>
      <c r="L440" s="288"/>
      <c r="M440" s="518"/>
      <c r="N440" s="516"/>
    </row>
    <row r="441" spans="2:14" ht="80.45" customHeight="1" thickBot="1" x14ac:dyDescent="0.3">
      <c r="B441" s="517"/>
      <c r="C441" s="702"/>
      <c r="D441" s="697"/>
      <c r="E441" s="697"/>
      <c r="F441" s="697"/>
      <c r="G441" s="586" t="s">
        <v>578</v>
      </c>
      <c r="H441" s="586" t="s">
        <v>423</v>
      </c>
      <c r="I441" s="586" t="s">
        <v>610</v>
      </c>
      <c r="J441" s="590" t="s">
        <v>611</v>
      </c>
      <c r="K441" s="288"/>
      <c r="L441" s="288"/>
      <c r="M441" s="518"/>
      <c r="N441" s="516"/>
    </row>
    <row r="442" spans="2:14" ht="80.45" customHeight="1" thickBot="1" x14ac:dyDescent="0.3">
      <c r="B442" s="517"/>
      <c r="C442" s="699" t="s">
        <v>690</v>
      </c>
      <c r="D442" s="696" t="s">
        <v>565</v>
      </c>
      <c r="E442" s="586" t="s">
        <v>577</v>
      </c>
      <c r="F442" s="586" t="s">
        <v>496</v>
      </c>
      <c r="G442" s="586" t="s">
        <v>578</v>
      </c>
      <c r="H442" s="586" t="s">
        <v>423</v>
      </c>
      <c r="I442" s="590" t="s">
        <v>579</v>
      </c>
      <c r="J442" s="590" t="s">
        <v>580</v>
      </c>
      <c r="K442" s="288"/>
      <c r="L442" s="288"/>
      <c r="M442" s="518"/>
      <c r="N442" s="516"/>
    </row>
    <row r="443" spans="2:14" ht="80.45" customHeight="1" thickBot="1" x14ac:dyDescent="0.3">
      <c r="B443" s="517"/>
      <c r="C443" s="700"/>
      <c r="D443" s="698"/>
      <c r="E443" s="589" t="s">
        <v>581</v>
      </c>
      <c r="F443" s="586" t="s">
        <v>291</v>
      </c>
      <c r="G443" s="586" t="s">
        <v>578</v>
      </c>
      <c r="H443" s="586" t="s">
        <v>423</v>
      </c>
      <c r="I443" s="591" t="s">
        <v>627</v>
      </c>
      <c r="J443" s="590" t="s">
        <v>628</v>
      </c>
      <c r="K443" s="288"/>
      <c r="L443" s="288"/>
      <c r="M443" s="518"/>
      <c r="N443" s="516"/>
    </row>
    <row r="444" spans="2:14" ht="80.45" customHeight="1" thickBot="1" x14ac:dyDescent="0.3">
      <c r="B444" s="517"/>
      <c r="C444" s="700"/>
      <c r="D444" s="698"/>
      <c r="E444" s="696" t="s">
        <v>584</v>
      </c>
      <c r="F444" s="696" t="s">
        <v>469</v>
      </c>
      <c r="G444" s="586" t="s">
        <v>578</v>
      </c>
      <c r="H444" s="586" t="s">
        <v>423</v>
      </c>
      <c r="I444" s="591" t="s">
        <v>608</v>
      </c>
      <c r="J444" s="590" t="s">
        <v>609</v>
      </c>
      <c r="K444" s="288"/>
      <c r="L444" s="288"/>
      <c r="M444" s="518"/>
      <c r="N444" s="516"/>
    </row>
    <row r="445" spans="2:14" ht="80.45" customHeight="1" thickBot="1" x14ac:dyDescent="0.3">
      <c r="B445" s="517"/>
      <c r="C445" s="702"/>
      <c r="D445" s="697"/>
      <c r="E445" s="697"/>
      <c r="F445" s="697"/>
      <c r="G445" s="586" t="s">
        <v>578</v>
      </c>
      <c r="H445" s="586" t="s">
        <v>423</v>
      </c>
      <c r="I445" s="586" t="s">
        <v>610</v>
      </c>
      <c r="J445" s="590" t="s">
        <v>611</v>
      </c>
      <c r="K445" s="288"/>
      <c r="L445" s="288"/>
      <c r="M445" s="518"/>
      <c r="N445" s="516"/>
    </row>
    <row r="446" spans="2:14" ht="80.45" customHeight="1" thickBot="1" x14ac:dyDescent="0.3">
      <c r="B446" s="517"/>
      <c r="C446" s="699" t="s">
        <v>691</v>
      </c>
      <c r="D446" s="696" t="s">
        <v>565</v>
      </c>
      <c r="E446" s="586" t="s">
        <v>577</v>
      </c>
      <c r="F446" s="586" t="s">
        <v>496</v>
      </c>
      <c r="G446" s="586" t="s">
        <v>578</v>
      </c>
      <c r="H446" s="586" t="s">
        <v>423</v>
      </c>
      <c r="I446" s="590" t="s">
        <v>579</v>
      </c>
      <c r="J446" s="590" t="s">
        <v>580</v>
      </c>
      <c r="K446" s="288"/>
      <c r="L446" s="288"/>
      <c r="M446" s="518"/>
      <c r="N446" s="516"/>
    </row>
    <row r="447" spans="2:14" ht="80.45" customHeight="1" thickBot="1" x14ac:dyDescent="0.3">
      <c r="B447" s="517"/>
      <c r="C447" s="700"/>
      <c r="D447" s="698"/>
      <c r="E447" s="589" t="s">
        <v>581</v>
      </c>
      <c r="F447" s="586" t="s">
        <v>291</v>
      </c>
      <c r="G447" s="586" t="s">
        <v>578</v>
      </c>
      <c r="H447" s="586" t="s">
        <v>423</v>
      </c>
      <c r="I447" s="591" t="s">
        <v>627</v>
      </c>
      <c r="J447" s="590" t="s">
        <v>628</v>
      </c>
      <c r="K447" s="288"/>
      <c r="L447" s="288"/>
      <c r="M447" s="518"/>
      <c r="N447" s="516"/>
    </row>
    <row r="448" spans="2:14" ht="80.45" customHeight="1" thickBot="1" x14ac:dyDescent="0.3">
      <c r="B448" s="517"/>
      <c r="C448" s="700"/>
      <c r="D448" s="698"/>
      <c r="E448" s="696" t="s">
        <v>584</v>
      </c>
      <c r="F448" s="696" t="s">
        <v>469</v>
      </c>
      <c r="G448" s="586" t="s">
        <v>578</v>
      </c>
      <c r="H448" s="586" t="s">
        <v>423</v>
      </c>
      <c r="I448" s="591" t="s">
        <v>608</v>
      </c>
      <c r="J448" s="590" t="s">
        <v>609</v>
      </c>
      <c r="K448" s="288"/>
      <c r="L448" s="288"/>
      <c r="M448" s="518"/>
      <c r="N448" s="516"/>
    </row>
    <row r="449" spans="2:14" ht="80.45" customHeight="1" thickBot="1" x14ac:dyDescent="0.3">
      <c r="B449" s="517"/>
      <c r="C449" s="702"/>
      <c r="D449" s="697"/>
      <c r="E449" s="697"/>
      <c r="F449" s="697"/>
      <c r="G449" s="586" t="s">
        <v>578</v>
      </c>
      <c r="H449" s="586" t="s">
        <v>423</v>
      </c>
      <c r="I449" s="586" t="s">
        <v>610</v>
      </c>
      <c r="J449" s="590" t="s">
        <v>611</v>
      </c>
      <c r="K449" s="288"/>
      <c r="L449" s="288"/>
      <c r="M449" s="518"/>
      <c r="N449" s="516"/>
    </row>
    <row r="450" spans="2:14" ht="80.45" customHeight="1" thickBot="1" x14ac:dyDescent="0.3">
      <c r="B450" s="517"/>
      <c r="C450" s="699" t="s">
        <v>692</v>
      </c>
      <c r="D450" s="696" t="s">
        <v>565</v>
      </c>
      <c r="E450" s="586" t="s">
        <v>577</v>
      </c>
      <c r="F450" s="586" t="s">
        <v>496</v>
      </c>
      <c r="G450" s="586" t="s">
        <v>578</v>
      </c>
      <c r="H450" s="586" t="s">
        <v>423</v>
      </c>
      <c r="I450" s="590" t="s">
        <v>579</v>
      </c>
      <c r="J450" s="590" t="s">
        <v>580</v>
      </c>
      <c r="K450" s="288"/>
      <c r="L450" s="288"/>
      <c r="M450" s="518"/>
      <c r="N450" s="516"/>
    </row>
    <row r="451" spans="2:14" ht="80.45" customHeight="1" thickBot="1" x14ac:dyDescent="0.3">
      <c r="B451" s="517"/>
      <c r="C451" s="700"/>
      <c r="D451" s="698"/>
      <c r="E451" s="589" t="s">
        <v>581</v>
      </c>
      <c r="F451" s="586" t="s">
        <v>291</v>
      </c>
      <c r="G451" s="586" t="s">
        <v>578</v>
      </c>
      <c r="H451" s="586" t="s">
        <v>423</v>
      </c>
      <c r="I451" s="591" t="s">
        <v>627</v>
      </c>
      <c r="J451" s="590" t="s">
        <v>628</v>
      </c>
      <c r="K451" s="288"/>
      <c r="L451" s="288"/>
      <c r="M451" s="518"/>
      <c r="N451" s="516"/>
    </row>
    <row r="452" spans="2:14" ht="80.45" customHeight="1" thickBot="1" x14ac:dyDescent="0.3">
      <c r="B452" s="517"/>
      <c r="C452" s="700"/>
      <c r="D452" s="698"/>
      <c r="E452" s="696" t="s">
        <v>584</v>
      </c>
      <c r="F452" s="696" t="s">
        <v>469</v>
      </c>
      <c r="G452" s="586" t="s">
        <v>578</v>
      </c>
      <c r="H452" s="586" t="s">
        <v>423</v>
      </c>
      <c r="I452" s="591" t="s">
        <v>608</v>
      </c>
      <c r="J452" s="590" t="s">
        <v>609</v>
      </c>
      <c r="K452" s="288"/>
      <c r="L452" s="288"/>
      <c r="M452" s="518"/>
      <c r="N452" s="516"/>
    </row>
    <row r="453" spans="2:14" ht="80.45" customHeight="1" thickBot="1" x14ac:dyDescent="0.3">
      <c r="B453" s="517"/>
      <c r="C453" s="700"/>
      <c r="D453" s="698"/>
      <c r="E453" s="697"/>
      <c r="F453" s="697"/>
      <c r="G453" s="586" t="s">
        <v>578</v>
      </c>
      <c r="H453" s="586" t="s">
        <v>423</v>
      </c>
      <c r="I453" s="586" t="s">
        <v>610</v>
      </c>
      <c r="J453" s="590" t="s">
        <v>611</v>
      </c>
      <c r="K453" s="288"/>
      <c r="L453" s="288"/>
      <c r="M453" s="518"/>
      <c r="N453" s="516"/>
    </row>
    <row r="454" spans="2:14" ht="80.45" customHeight="1" thickBot="1" x14ac:dyDescent="0.3">
      <c r="B454" s="517"/>
      <c r="C454" s="702"/>
      <c r="D454" s="697"/>
      <c r="E454" s="589" t="s">
        <v>593</v>
      </c>
      <c r="F454" s="586" t="s">
        <v>291</v>
      </c>
      <c r="G454" s="586" t="s">
        <v>578</v>
      </c>
      <c r="H454" s="586" t="s">
        <v>423</v>
      </c>
      <c r="I454" s="591" t="s">
        <v>594</v>
      </c>
      <c r="J454" s="586" t="s">
        <v>646</v>
      </c>
      <c r="K454" s="288"/>
      <c r="L454" s="288"/>
      <c r="M454" s="518"/>
      <c r="N454" s="516"/>
    </row>
    <row r="455" spans="2:14" ht="80.45" customHeight="1" thickBot="1" x14ac:dyDescent="0.3">
      <c r="B455" s="517"/>
      <c r="C455" s="699" t="s">
        <v>693</v>
      </c>
      <c r="D455" s="696" t="s">
        <v>565</v>
      </c>
      <c r="E455" s="586" t="s">
        <v>577</v>
      </c>
      <c r="F455" s="586" t="s">
        <v>496</v>
      </c>
      <c r="G455" s="586" t="s">
        <v>578</v>
      </c>
      <c r="H455" s="586" t="s">
        <v>423</v>
      </c>
      <c r="I455" s="590" t="s">
        <v>579</v>
      </c>
      <c r="J455" s="590" t="s">
        <v>580</v>
      </c>
      <c r="K455" s="288"/>
      <c r="L455" s="288"/>
      <c r="M455" s="518"/>
      <c r="N455" s="516"/>
    </row>
    <row r="456" spans="2:14" ht="80.45" customHeight="1" thickBot="1" x14ac:dyDescent="0.3">
      <c r="B456" s="517"/>
      <c r="C456" s="700"/>
      <c r="D456" s="698"/>
      <c r="E456" s="589" t="s">
        <v>581</v>
      </c>
      <c r="F456" s="586" t="s">
        <v>291</v>
      </c>
      <c r="G456" s="586" t="s">
        <v>578</v>
      </c>
      <c r="H456" s="586" t="s">
        <v>423</v>
      </c>
      <c r="I456" s="591" t="s">
        <v>627</v>
      </c>
      <c r="J456" s="590" t="s">
        <v>628</v>
      </c>
      <c r="K456" s="288"/>
      <c r="L456" s="288"/>
      <c r="M456" s="518"/>
      <c r="N456" s="516"/>
    </row>
    <row r="457" spans="2:14" ht="80.45" customHeight="1" thickBot="1" x14ac:dyDescent="0.3">
      <c r="B457" s="517"/>
      <c r="C457" s="700"/>
      <c r="D457" s="698"/>
      <c r="E457" s="696" t="s">
        <v>584</v>
      </c>
      <c r="F457" s="696" t="s">
        <v>469</v>
      </c>
      <c r="G457" s="586" t="s">
        <v>578</v>
      </c>
      <c r="H457" s="586" t="s">
        <v>423</v>
      </c>
      <c r="I457" s="591" t="s">
        <v>608</v>
      </c>
      <c r="J457" s="590" t="s">
        <v>609</v>
      </c>
      <c r="K457" s="288"/>
      <c r="L457" s="288"/>
      <c r="M457" s="518"/>
      <c r="N457" s="516"/>
    </row>
    <row r="458" spans="2:14" ht="80.45" customHeight="1" thickBot="1" x14ac:dyDescent="0.3">
      <c r="B458" s="517"/>
      <c r="C458" s="700"/>
      <c r="D458" s="698"/>
      <c r="E458" s="697"/>
      <c r="F458" s="697"/>
      <c r="G458" s="586" t="s">
        <v>578</v>
      </c>
      <c r="H458" s="586" t="s">
        <v>423</v>
      </c>
      <c r="I458" s="586" t="s">
        <v>610</v>
      </c>
      <c r="J458" s="590" t="s">
        <v>611</v>
      </c>
      <c r="K458" s="288"/>
      <c r="L458" s="288"/>
      <c r="M458" s="518"/>
      <c r="N458" s="516"/>
    </row>
    <row r="459" spans="2:14" ht="80.45" customHeight="1" thickBot="1" x14ac:dyDescent="0.3">
      <c r="B459" s="517"/>
      <c r="C459" s="702"/>
      <c r="D459" s="697"/>
      <c r="E459" s="589" t="s">
        <v>593</v>
      </c>
      <c r="F459" s="586" t="s">
        <v>291</v>
      </c>
      <c r="G459" s="586" t="s">
        <v>578</v>
      </c>
      <c r="H459" s="586" t="s">
        <v>423</v>
      </c>
      <c r="I459" s="591" t="s">
        <v>594</v>
      </c>
      <c r="J459" s="586" t="s">
        <v>646</v>
      </c>
      <c r="K459" s="288"/>
      <c r="L459" s="288"/>
      <c r="M459" s="518"/>
      <c r="N459" s="516"/>
    </row>
    <row r="460" spans="2:14" ht="80.45" customHeight="1" thickBot="1" x14ac:dyDescent="0.3">
      <c r="B460" s="517"/>
      <c r="C460" s="699" t="s">
        <v>694</v>
      </c>
      <c r="D460" s="696" t="s">
        <v>565</v>
      </c>
      <c r="E460" s="586" t="s">
        <v>577</v>
      </c>
      <c r="F460" s="586" t="s">
        <v>496</v>
      </c>
      <c r="G460" s="586" t="s">
        <v>578</v>
      </c>
      <c r="H460" s="586" t="s">
        <v>423</v>
      </c>
      <c r="I460" s="590" t="s">
        <v>579</v>
      </c>
      <c r="J460" s="590" t="s">
        <v>580</v>
      </c>
      <c r="K460" s="288"/>
      <c r="L460" s="288"/>
      <c r="M460" s="518"/>
      <c r="N460" s="516"/>
    </row>
    <row r="461" spans="2:14" ht="80.45" customHeight="1" thickBot="1" x14ac:dyDescent="0.3">
      <c r="B461" s="517"/>
      <c r="C461" s="700"/>
      <c r="D461" s="698"/>
      <c r="E461" s="589" t="s">
        <v>581</v>
      </c>
      <c r="F461" s="586" t="s">
        <v>291</v>
      </c>
      <c r="G461" s="586" t="s">
        <v>578</v>
      </c>
      <c r="H461" s="586" t="s">
        <v>423</v>
      </c>
      <c r="I461" s="591" t="s">
        <v>627</v>
      </c>
      <c r="J461" s="590" t="s">
        <v>628</v>
      </c>
      <c r="K461" s="288"/>
      <c r="L461" s="288"/>
      <c r="M461" s="518"/>
      <c r="N461" s="516"/>
    </row>
    <row r="462" spans="2:14" ht="80.45" customHeight="1" thickBot="1" x14ac:dyDescent="0.3">
      <c r="B462" s="517"/>
      <c r="C462" s="700"/>
      <c r="D462" s="698"/>
      <c r="E462" s="696" t="s">
        <v>584</v>
      </c>
      <c r="F462" s="696" t="s">
        <v>469</v>
      </c>
      <c r="G462" s="586" t="s">
        <v>578</v>
      </c>
      <c r="H462" s="586" t="s">
        <v>423</v>
      </c>
      <c r="I462" s="591" t="s">
        <v>608</v>
      </c>
      <c r="J462" s="590" t="s">
        <v>609</v>
      </c>
      <c r="K462" s="288"/>
      <c r="L462" s="288"/>
      <c r="M462" s="518"/>
      <c r="N462" s="516"/>
    </row>
    <row r="463" spans="2:14" ht="80.45" customHeight="1" thickBot="1" x14ac:dyDescent="0.3">
      <c r="B463" s="517"/>
      <c r="C463" s="702"/>
      <c r="D463" s="697"/>
      <c r="E463" s="697"/>
      <c r="F463" s="697"/>
      <c r="G463" s="586" t="s">
        <v>578</v>
      </c>
      <c r="H463" s="586" t="s">
        <v>423</v>
      </c>
      <c r="I463" s="586" t="s">
        <v>610</v>
      </c>
      <c r="J463" s="590" t="s">
        <v>611</v>
      </c>
      <c r="K463" s="288"/>
      <c r="L463" s="288"/>
      <c r="M463" s="518"/>
      <c r="N463" s="516"/>
    </row>
    <row r="464" spans="2:14" ht="80.45" customHeight="1" thickBot="1" x14ac:dyDescent="0.3">
      <c r="B464" s="517"/>
      <c r="C464" s="699" t="s">
        <v>695</v>
      </c>
      <c r="D464" s="696" t="s">
        <v>565</v>
      </c>
      <c r="E464" s="586" t="s">
        <v>577</v>
      </c>
      <c r="F464" s="586" t="s">
        <v>496</v>
      </c>
      <c r="G464" s="586" t="s">
        <v>578</v>
      </c>
      <c r="H464" s="586" t="s">
        <v>423</v>
      </c>
      <c r="I464" s="590" t="s">
        <v>579</v>
      </c>
      <c r="J464" s="590" t="s">
        <v>580</v>
      </c>
      <c r="K464" s="288"/>
      <c r="L464" s="288"/>
      <c r="M464" s="518"/>
      <c r="N464" s="516"/>
    </row>
    <row r="465" spans="2:14" ht="80.45" customHeight="1" thickBot="1" x14ac:dyDescent="0.3">
      <c r="B465" s="517"/>
      <c r="C465" s="700"/>
      <c r="D465" s="698"/>
      <c r="E465" s="589" t="s">
        <v>581</v>
      </c>
      <c r="F465" s="586" t="s">
        <v>291</v>
      </c>
      <c r="G465" s="586" t="s">
        <v>578</v>
      </c>
      <c r="H465" s="586" t="s">
        <v>423</v>
      </c>
      <c r="I465" s="591" t="s">
        <v>627</v>
      </c>
      <c r="J465" s="590" t="s">
        <v>551</v>
      </c>
      <c r="K465" s="288"/>
      <c r="L465" s="288"/>
      <c r="M465" s="518"/>
      <c r="N465" s="516"/>
    </row>
    <row r="466" spans="2:14" ht="80.45" customHeight="1" thickBot="1" x14ac:dyDescent="0.3">
      <c r="B466" s="517"/>
      <c r="C466" s="700"/>
      <c r="D466" s="698"/>
      <c r="E466" s="696" t="s">
        <v>584</v>
      </c>
      <c r="F466" s="696" t="s">
        <v>469</v>
      </c>
      <c r="G466" s="586" t="s">
        <v>578</v>
      </c>
      <c r="H466" s="586" t="s">
        <v>423</v>
      </c>
      <c r="I466" s="591" t="s">
        <v>608</v>
      </c>
      <c r="J466" s="590" t="s">
        <v>609</v>
      </c>
      <c r="K466" s="288"/>
      <c r="L466" s="288"/>
      <c r="M466" s="518"/>
      <c r="N466" s="516"/>
    </row>
    <row r="467" spans="2:14" ht="80.45" customHeight="1" thickBot="1" x14ac:dyDescent="0.3">
      <c r="B467" s="517"/>
      <c r="C467" s="700"/>
      <c r="D467" s="698"/>
      <c r="E467" s="698"/>
      <c r="F467" s="698"/>
      <c r="G467" s="586" t="s">
        <v>578</v>
      </c>
      <c r="H467" s="586" t="s">
        <v>423</v>
      </c>
      <c r="I467" s="586" t="s">
        <v>610</v>
      </c>
      <c r="J467" s="590" t="s">
        <v>611</v>
      </c>
      <c r="K467" s="288"/>
      <c r="L467" s="288"/>
      <c r="M467" s="518"/>
      <c r="N467" s="516"/>
    </row>
    <row r="468" spans="2:14" ht="80.45" customHeight="1" thickBot="1" x14ac:dyDescent="0.3">
      <c r="B468" s="517"/>
      <c r="C468" s="702"/>
      <c r="D468" s="697"/>
      <c r="E468" s="697"/>
      <c r="F468" s="697"/>
      <c r="G468" s="586" t="s">
        <v>578</v>
      </c>
      <c r="H468" s="586" t="s">
        <v>423</v>
      </c>
      <c r="I468" s="591"/>
      <c r="J468" s="590"/>
      <c r="K468" s="288"/>
      <c r="L468" s="288"/>
      <c r="M468" s="518"/>
      <c r="N468" s="516"/>
    </row>
    <row r="469" spans="2:14" ht="80.45" customHeight="1" thickBot="1" x14ac:dyDescent="0.3">
      <c r="B469" s="517"/>
      <c r="C469" s="699" t="s">
        <v>696</v>
      </c>
      <c r="D469" s="696" t="s">
        <v>565</v>
      </c>
      <c r="E469" s="586" t="s">
        <v>577</v>
      </c>
      <c r="F469" s="586" t="s">
        <v>496</v>
      </c>
      <c r="G469" s="586" t="s">
        <v>578</v>
      </c>
      <c r="H469" s="586" t="s">
        <v>423</v>
      </c>
      <c r="I469" s="590" t="s">
        <v>579</v>
      </c>
      <c r="J469" s="590" t="s">
        <v>580</v>
      </c>
      <c r="K469" s="288"/>
      <c r="L469" s="288"/>
      <c r="M469" s="518"/>
      <c r="N469" s="516"/>
    </row>
    <row r="470" spans="2:14" ht="80.45" customHeight="1" thickBot="1" x14ac:dyDescent="0.3">
      <c r="B470" s="517"/>
      <c r="C470" s="700"/>
      <c r="D470" s="698"/>
      <c r="E470" s="589" t="s">
        <v>581</v>
      </c>
      <c r="F470" s="586" t="s">
        <v>291</v>
      </c>
      <c r="G470" s="586" t="s">
        <v>578</v>
      </c>
      <c r="H470" s="586" t="s">
        <v>423</v>
      </c>
      <c r="I470" s="591" t="s">
        <v>627</v>
      </c>
      <c r="J470" s="590" t="s">
        <v>628</v>
      </c>
      <c r="K470" s="288"/>
      <c r="L470" s="288"/>
      <c r="M470" s="518"/>
      <c r="N470" s="516"/>
    </row>
    <row r="471" spans="2:14" ht="80.45" customHeight="1" thickBot="1" x14ac:dyDescent="0.3">
      <c r="B471" s="517"/>
      <c r="C471" s="700"/>
      <c r="D471" s="698"/>
      <c r="E471" s="696" t="s">
        <v>584</v>
      </c>
      <c r="F471" s="696" t="s">
        <v>469</v>
      </c>
      <c r="G471" s="586" t="s">
        <v>578</v>
      </c>
      <c r="H471" s="586" t="s">
        <v>423</v>
      </c>
      <c r="I471" s="591" t="s">
        <v>608</v>
      </c>
      <c r="J471" s="590" t="s">
        <v>609</v>
      </c>
      <c r="K471" s="288"/>
      <c r="L471" s="288"/>
      <c r="M471" s="518"/>
      <c r="N471" s="516"/>
    </row>
    <row r="472" spans="2:14" ht="80.45" customHeight="1" thickBot="1" x14ac:dyDescent="0.3">
      <c r="B472" s="517"/>
      <c r="C472" s="702"/>
      <c r="D472" s="697"/>
      <c r="E472" s="697"/>
      <c r="F472" s="697"/>
      <c r="G472" s="586" t="s">
        <v>578</v>
      </c>
      <c r="H472" s="586" t="s">
        <v>423</v>
      </c>
      <c r="I472" s="586" t="s">
        <v>610</v>
      </c>
      <c r="J472" s="590" t="s">
        <v>611</v>
      </c>
      <c r="K472" s="288"/>
      <c r="L472" s="288"/>
      <c r="M472" s="518"/>
      <c r="N472" s="516"/>
    </row>
    <row r="473" spans="2:14" ht="80.45" customHeight="1" thickBot="1" x14ac:dyDescent="0.3">
      <c r="B473" s="517"/>
      <c r="C473" s="699" t="s">
        <v>697</v>
      </c>
      <c r="D473" s="696" t="s">
        <v>565</v>
      </c>
      <c r="E473" s="586" t="s">
        <v>577</v>
      </c>
      <c r="F473" s="586" t="s">
        <v>496</v>
      </c>
      <c r="G473" s="586" t="s">
        <v>578</v>
      </c>
      <c r="H473" s="586" t="s">
        <v>423</v>
      </c>
      <c r="I473" s="590" t="s">
        <v>579</v>
      </c>
      <c r="J473" s="590" t="s">
        <v>580</v>
      </c>
      <c r="K473" s="288"/>
      <c r="L473" s="288"/>
      <c r="M473" s="518"/>
      <c r="N473" s="516"/>
    </row>
    <row r="474" spans="2:14" ht="80.45" customHeight="1" thickBot="1" x14ac:dyDescent="0.3">
      <c r="B474" s="517"/>
      <c r="C474" s="700"/>
      <c r="D474" s="698"/>
      <c r="E474" s="589" t="s">
        <v>581</v>
      </c>
      <c r="F474" s="586" t="s">
        <v>291</v>
      </c>
      <c r="G474" s="586" t="s">
        <v>578</v>
      </c>
      <c r="H474" s="586" t="s">
        <v>423</v>
      </c>
      <c r="I474" s="591" t="s">
        <v>627</v>
      </c>
      <c r="J474" s="590" t="s">
        <v>628</v>
      </c>
      <c r="K474" s="288"/>
      <c r="L474" s="288"/>
      <c r="M474" s="518"/>
      <c r="N474" s="516"/>
    </row>
    <row r="475" spans="2:14" ht="80.45" customHeight="1" thickBot="1" x14ac:dyDescent="0.3">
      <c r="B475" s="517"/>
      <c r="C475" s="700"/>
      <c r="D475" s="698"/>
      <c r="E475" s="696" t="s">
        <v>584</v>
      </c>
      <c r="F475" s="696" t="s">
        <v>469</v>
      </c>
      <c r="G475" s="586" t="s">
        <v>578</v>
      </c>
      <c r="H475" s="586" t="s">
        <v>423</v>
      </c>
      <c r="I475" s="591" t="s">
        <v>608</v>
      </c>
      <c r="J475" s="590" t="s">
        <v>609</v>
      </c>
      <c r="K475" s="288"/>
      <c r="L475" s="288"/>
      <c r="M475" s="518"/>
      <c r="N475" s="516"/>
    </row>
    <row r="476" spans="2:14" ht="80.45" customHeight="1" thickBot="1" x14ac:dyDescent="0.3">
      <c r="B476" s="517"/>
      <c r="C476" s="700"/>
      <c r="D476" s="698"/>
      <c r="E476" s="697"/>
      <c r="F476" s="697"/>
      <c r="G476" s="586" t="s">
        <v>578</v>
      </c>
      <c r="H476" s="586" t="s">
        <v>423</v>
      </c>
      <c r="I476" s="586" t="s">
        <v>610</v>
      </c>
      <c r="J476" s="590" t="s">
        <v>611</v>
      </c>
      <c r="K476" s="288"/>
      <c r="L476" s="288"/>
      <c r="M476" s="518"/>
      <c r="N476" s="516"/>
    </row>
    <row r="477" spans="2:14" ht="80.45" customHeight="1" thickBot="1" x14ac:dyDescent="0.3">
      <c r="B477" s="517"/>
      <c r="C477" s="702"/>
      <c r="D477" s="697"/>
      <c r="E477" s="589" t="s">
        <v>593</v>
      </c>
      <c r="F477" s="586" t="s">
        <v>291</v>
      </c>
      <c r="G477" s="586" t="s">
        <v>578</v>
      </c>
      <c r="H477" s="586" t="s">
        <v>423</v>
      </c>
      <c r="I477" s="591" t="s">
        <v>594</v>
      </c>
      <c r="J477" s="586" t="s">
        <v>595</v>
      </c>
      <c r="K477" s="288"/>
      <c r="L477" s="288"/>
      <c r="M477" s="518"/>
      <c r="N477" s="516"/>
    </row>
    <row r="478" spans="2:14" ht="75.95" customHeight="1" thickBot="1" x14ac:dyDescent="0.3">
      <c r="B478" s="517"/>
      <c r="C478" s="699" t="s">
        <v>698</v>
      </c>
      <c r="D478" s="696" t="s">
        <v>565</v>
      </c>
      <c r="E478" s="586" t="s">
        <v>577</v>
      </c>
      <c r="F478" s="586" t="s">
        <v>496</v>
      </c>
      <c r="G478" s="586" t="s">
        <v>578</v>
      </c>
      <c r="H478" s="586" t="s">
        <v>423</v>
      </c>
      <c r="I478" s="590" t="s">
        <v>579</v>
      </c>
      <c r="J478" s="590" t="s">
        <v>580</v>
      </c>
      <c r="K478" s="288"/>
      <c r="L478" s="288"/>
      <c r="M478" s="518"/>
      <c r="N478" s="516"/>
    </row>
    <row r="479" spans="2:14" ht="80.45" customHeight="1" thickBot="1" x14ac:dyDescent="0.3">
      <c r="B479" s="517"/>
      <c r="C479" s="700"/>
      <c r="D479" s="698"/>
      <c r="E479" s="589" t="s">
        <v>581</v>
      </c>
      <c r="F479" s="586" t="s">
        <v>291</v>
      </c>
      <c r="G479" s="586" t="s">
        <v>578</v>
      </c>
      <c r="H479" s="586" t="s">
        <v>423</v>
      </c>
      <c r="I479" s="591" t="s">
        <v>627</v>
      </c>
      <c r="J479" s="590" t="s">
        <v>551</v>
      </c>
      <c r="K479" s="288"/>
      <c r="L479" s="288"/>
      <c r="M479" s="518"/>
      <c r="N479" s="516"/>
    </row>
    <row r="480" spans="2:14" ht="80.45" customHeight="1" thickBot="1" x14ac:dyDescent="0.3">
      <c r="B480" s="517"/>
      <c r="C480" s="700"/>
      <c r="D480" s="698"/>
      <c r="E480" s="696" t="s">
        <v>584</v>
      </c>
      <c r="F480" s="696" t="s">
        <v>469</v>
      </c>
      <c r="G480" s="586" t="s">
        <v>578</v>
      </c>
      <c r="H480" s="586" t="s">
        <v>423</v>
      </c>
      <c r="I480" s="591" t="s">
        <v>608</v>
      </c>
      <c r="J480" s="590" t="s">
        <v>609</v>
      </c>
      <c r="K480" s="288"/>
      <c r="L480" s="288"/>
      <c r="M480" s="518"/>
      <c r="N480" s="516"/>
    </row>
    <row r="481" spans="2:14" ht="80.45" customHeight="1" thickBot="1" x14ac:dyDescent="0.3">
      <c r="B481" s="517"/>
      <c r="C481" s="700"/>
      <c r="D481" s="698"/>
      <c r="E481" s="697"/>
      <c r="F481" s="697"/>
      <c r="G481" s="586" t="s">
        <v>578</v>
      </c>
      <c r="H481" s="586" t="s">
        <v>423</v>
      </c>
      <c r="I481" s="586" t="s">
        <v>610</v>
      </c>
      <c r="J481" s="590" t="s">
        <v>611</v>
      </c>
      <c r="K481" s="288"/>
      <c r="L481" s="288"/>
      <c r="M481" s="518"/>
      <c r="N481" s="516"/>
    </row>
    <row r="482" spans="2:14" ht="80.45" customHeight="1" thickBot="1" x14ac:dyDescent="0.3">
      <c r="B482" s="517"/>
      <c r="C482" s="702"/>
      <c r="D482" s="697"/>
      <c r="E482" s="589" t="s">
        <v>593</v>
      </c>
      <c r="F482" s="586" t="s">
        <v>291</v>
      </c>
      <c r="G482" s="586" t="s">
        <v>578</v>
      </c>
      <c r="H482" s="586" t="s">
        <v>423</v>
      </c>
      <c r="I482" s="591" t="s">
        <v>594</v>
      </c>
      <c r="J482" s="586" t="s">
        <v>595</v>
      </c>
      <c r="K482" s="288"/>
      <c r="L482" s="288"/>
      <c r="M482" s="518"/>
      <c r="N482" s="516"/>
    </row>
    <row r="483" spans="2:14" ht="75.95" customHeight="1" thickBot="1" x14ac:dyDescent="0.3">
      <c r="B483" s="517"/>
      <c r="C483" s="699" t="s">
        <v>699</v>
      </c>
      <c r="D483" s="696" t="s">
        <v>565</v>
      </c>
      <c r="E483" s="586" t="s">
        <v>577</v>
      </c>
      <c r="F483" s="586" t="s">
        <v>496</v>
      </c>
      <c r="G483" s="586" t="s">
        <v>578</v>
      </c>
      <c r="H483" s="586" t="s">
        <v>423</v>
      </c>
      <c r="I483" s="590" t="s">
        <v>579</v>
      </c>
      <c r="J483" s="590" t="s">
        <v>580</v>
      </c>
      <c r="K483" s="288"/>
      <c r="L483" s="288"/>
      <c r="M483" s="518"/>
      <c r="N483" s="516"/>
    </row>
    <row r="484" spans="2:14" ht="80.45" customHeight="1" thickBot="1" x14ac:dyDescent="0.3">
      <c r="B484" s="517"/>
      <c r="C484" s="700"/>
      <c r="D484" s="698"/>
      <c r="E484" s="589" t="s">
        <v>581</v>
      </c>
      <c r="F484" s="586" t="s">
        <v>291</v>
      </c>
      <c r="G484" s="586" t="s">
        <v>578</v>
      </c>
      <c r="H484" s="586" t="s">
        <v>423</v>
      </c>
      <c r="I484" s="591" t="s">
        <v>627</v>
      </c>
      <c r="J484" s="590" t="s">
        <v>551</v>
      </c>
      <c r="K484" s="288"/>
      <c r="L484" s="288"/>
      <c r="M484" s="518"/>
      <c r="N484" s="516"/>
    </row>
    <row r="485" spans="2:14" ht="80.45" customHeight="1" thickBot="1" x14ac:dyDescent="0.3">
      <c r="B485" s="517"/>
      <c r="C485" s="700"/>
      <c r="D485" s="698"/>
      <c r="E485" s="696" t="s">
        <v>584</v>
      </c>
      <c r="F485" s="696" t="s">
        <v>469</v>
      </c>
      <c r="G485" s="586" t="s">
        <v>578</v>
      </c>
      <c r="H485" s="586" t="s">
        <v>423</v>
      </c>
      <c r="I485" s="591" t="s">
        <v>608</v>
      </c>
      <c r="J485" s="590" t="s">
        <v>609</v>
      </c>
      <c r="K485" s="288"/>
      <c r="L485" s="288"/>
      <c r="M485" s="518"/>
      <c r="N485" s="516"/>
    </row>
    <row r="486" spans="2:14" ht="80.45" customHeight="1" thickBot="1" x14ac:dyDescent="0.3">
      <c r="B486" s="517"/>
      <c r="C486" s="700"/>
      <c r="D486" s="698"/>
      <c r="E486" s="697"/>
      <c r="F486" s="697"/>
      <c r="G486" s="586" t="s">
        <v>578</v>
      </c>
      <c r="H486" s="586" t="s">
        <v>423</v>
      </c>
      <c r="I486" s="586" t="s">
        <v>610</v>
      </c>
      <c r="J486" s="590" t="s">
        <v>611</v>
      </c>
      <c r="K486" s="288"/>
      <c r="L486" s="288"/>
      <c r="M486" s="518"/>
      <c r="N486" s="516"/>
    </row>
    <row r="487" spans="2:14" ht="80.45" customHeight="1" thickBot="1" x14ac:dyDescent="0.3">
      <c r="B487" s="517"/>
      <c r="C487" s="702"/>
      <c r="D487" s="697"/>
      <c r="E487" s="589" t="s">
        <v>593</v>
      </c>
      <c r="F487" s="586" t="s">
        <v>291</v>
      </c>
      <c r="G487" s="586" t="s">
        <v>578</v>
      </c>
      <c r="H487" s="586" t="s">
        <v>423</v>
      </c>
      <c r="I487" s="591" t="s">
        <v>594</v>
      </c>
      <c r="J487" s="586" t="s">
        <v>595</v>
      </c>
      <c r="K487" s="288"/>
      <c r="L487" s="288"/>
      <c r="M487" s="518"/>
      <c r="N487" s="516"/>
    </row>
    <row r="488" spans="2:14" ht="80.45" customHeight="1" thickBot="1" x14ac:dyDescent="0.3">
      <c r="B488" s="517"/>
      <c r="C488" s="699" t="s">
        <v>700</v>
      </c>
      <c r="D488" s="696" t="s">
        <v>664</v>
      </c>
      <c r="E488" s="589" t="s">
        <v>666</v>
      </c>
      <c r="F488" s="586" t="s">
        <v>491</v>
      </c>
      <c r="G488" s="586" t="s">
        <v>578</v>
      </c>
      <c r="H488" s="586" t="s">
        <v>423</v>
      </c>
      <c r="I488" s="591" t="s">
        <v>667</v>
      </c>
      <c r="J488" s="586" t="s">
        <v>668</v>
      </c>
      <c r="K488" s="288"/>
      <c r="L488" s="288"/>
      <c r="M488" s="518"/>
      <c r="N488" s="516"/>
    </row>
    <row r="489" spans="2:14" ht="80.45" customHeight="1" thickBot="1" x14ac:dyDescent="0.3">
      <c r="B489" s="517"/>
      <c r="C489" s="700"/>
      <c r="D489" s="698"/>
      <c r="E489" s="703" t="s">
        <v>653</v>
      </c>
      <c r="F489" s="696" t="s">
        <v>496</v>
      </c>
      <c r="G489" s="586" t="s">
        <v>578</v>
      </c>
      <c r="H489" s="586" t="s">
        <v>423</v>
      </c>
      <c r="I489" s="591" t="s">
        <v>654</v>
      </c>
      <c r="J489" s="590" t="s">
        <v>655</v>
      </c>
      <c r="K489" s="288"/>
      <c r="L489" s="288"/>
      <c r="M489" s="518"/>
      <c r="N489" s="516"/>
    </row>
    <row r="490" spans="2:14" ht="80.45" customHeight="1" thickBot="1" x14ac:dyDescent="0.3">
      <c r="B490" s="517"/>
      <c r="C490" s="700"/>
      <c r="D490" s="698"/>
      <c r="E490" s="704"/>
      <c r="F490" s="697"/>
      <c r="G490" s="586" t="s">
        <v>578</v>
      </c>
      <c r="H490" s="586" t="s">
        <v>423</v>
      </c>
      <c r="I490" s="591" t="s">
        <v>669</v>
      </c>
      <c r="J490" s="586" t="s">
        <v>701</v>
      </c>
      <c r="K490" s="288"/>
      <c r="L490" s="288"/>
      <c r="M490" s="518"/>
      <c r="N490" s="516"/>
    </row>
    <row r="491" spans="2:14" ht="80.45" customHeight="1" thickBot="1" x14ac:dyDescent="0.3">
      <c r="B491" s="517"/>
      <c r="C491" s="700"/>
      <c r="D491" s="698"/>
      <c r="E491" s="589" t="s">
        <v>671</v>
      </c>
      <c r="F491" s="586" t="s">
        <v>491</v>
      </c>
      <c r="G491" s="586" t="s">
        <v>578</v>
      </c>
      <c r="H491" s="586" t="s">
        <v>423</v>
      </c>
      <c r="I491" s="591" t="s">
        <v>672</v>
      </c>
      <c r="J491" s="590" t="s">
        <v>673</v>
      </c>
      <c r="K491" s="288"/>
      <c r="L491" s="288"/>
      <c r="M491" s="518"/>
      <c r="N491" s="516"/>
    </row>
    <row r="492" spans="2:14" ht="80.45" customHeight="1" thickBot="1" x14ac:dyDescent="0.3">
      <c r="B492" s="517"/>
      <c r="C492" s="700"/>
      <c r="D492" s="698"/>
      <c r="E492" s="703" t="s">
        <v>468</v>
      </c>
      <c r="F492" s="696" t="s">
        <v>469</v>
      </c>
      <c r="G492" s="586" t="s">
        <v>578</v>
      </c>
      <c r="H492" s="586" t="s">
        <v>423</v>
      </c>
      <c r="I492" s="591" t="s">
        <v>647</v>
      </c>
      <c r="J492" s="586" t="s">
        <v>648</v>
      </c>
      <c r="K492" s="288"/>
      <c r="L492" s="288"/>
      <c r="M492" s="518"/>
      <c r="N492" s="516"/>
    </row>
    <row r="493" spans="2:14" ht="80.45" customHeight="1" thickBot="1" x14ac:dyDescent="0.3">
      <c r="B493" s="517"/>
      <c r="C493" s="700"/>
      <c r="D493" s="698"/>
      <c r="E493" s="704"/>
      <c r="F493" s="697"/>
      <c r="G493" s="586" t="s">
        <v>578</v>
      </c>
      <c r="H493" s="586" t="s">
        <v>423</v>
      </c>
      <c r="I493" s="591" t="s">
        <v>649</v>
      </c>
      <c r="J493" s="586" t="s">
        <v>650</v>
      </c>
      <c r="K493" s="288"/>
      <c r="L493" s="288"/>
      <c r="M493" s="518"/>
      <c r="N493" s="516"/>
    </row>
    <row r="494" spans="2:14" ht="80.45" customHeight="1" thickBot="1" x14ac:dyDescent="0.3">
      <c r="B494" s="517"/>
      <c r="C494" s="700"/>
      <c r="D494" s="698"/>
      <c r="E494" s="703" t="s">
        <v>656</v>
      </c>
      <c r="F494" s="696" t="s">
        <v>491</v>
      </c>
      <c r="G494" s="586" t="s">
        <v>578</v>
      </c>
      <c r="H494" s="586" t="s">
        <v>423</v>
      </c>
      <c r="I494" s="591" t="s">
        <v>657</v>
      </c>
      <c r="J494" s="590" t="s">
        <v>658</v>
      </c>
      <c r="K494" s="288"/>
      <c r="L494" s="288"/>
      <c r="M494" s="518"/>
      <c r="N494" s="516"/>
    </row>
    <row r="495" spans="2:14" ht="80.45" customHeight="1" thickBot="1" x14ac:dyDescent="0.3">
      <c r="B495" s="517"/>
      <c r="C495" s="700"/>
      <c r="D495" s="698"/>
      <c r="E495" s="704"/>
      <c r="F495" s="697"/>
      <c r="G495" s="586" t="s">
        <v>578</v>
      </c>
      <c r="H495" s="586" t="s">
        <v>423</v>
      </c>
      <c r="I495" s="591" t="s">
        <v>659</v>
      </c>
      <c r="J495" s="590" t="s">
        <v>660</v>
      </c>
      <c r="K495" s="288"/>
      <c r="L495" s="288"/>
      <c r="M495" s="518"/>
      <c r="N495" s="516"/>
    </row>
    <row r="496" spans="2:14" ht="80.45" customHeight="1" thickBot="1" x14ac:dyDescent="0.3">
      <c r="B496" s="517"/>
      <c r="C496" s="700"/>
      <c r="D496" s="698"/>
      <c r="E496" s="703" t="s">
        <v>674</v>
      </c>
      <c r="F496" s="696" t="s">
        <v>469</v>
      </c>
      <c r="G496" s="586" t="s">
        <v>578</v>
      </c>
      <c r="H496" s="586" t="s">
        <v>423</v>
      </c>
      <c r="I496" s="591" t="s">
        <v>675</v>
      </c>
      <c r="J496" s="590" t="s">
        <v>676</v>
      </c>
      <c r="K496" s="288"/>
      <c r="L496" s="288"/>
      <c r="M496" s="518"/>
      <c r="N496" s="516"/>
    </row>
    <row r="497" spans="2:14" ht="80.45" customHeight="1" thickBot="1" x14ac:dyDescent="0.3">
      <c r="B497" s="517"/>
      <c r="C497" s="702"/>
      <c r="D497" s="697"/>
      <c r="E497" s="704"/>
      <c r="F497" s="697"/>
      <c r="G497" s="586" t="s">
        <v>578</v>
      </c>
      <c r="H497" s="586" t="s">
        <v>423</v>
      </c>
      <c r="I497" s="591" t="s">
        <v>677</v>
      </c>
      <c r="J497" s="590" t="s">
        <v>678</v>
      </c>
      <c r="K497" s="288"/>
      <c r="L497" s="288"/>
      <c r="M497" s="518"/>
      <c r="N497" s="516"/>
    </row>
    <row r="498" spans="2:14" ht="80.45" customHeight="1" thickBot="1" x14ac:dyDescent="0.3">
      <c r="B498" s="517"/>
      <c r="C498" s="699" t="s">
        <v>702</v>
      </c>
      <c r="D498" s="696" t="s">
        <v>703</v>
      </c>
      <c r="E498" s="586" t="s">
        <v>577</v>
      </c>
      <c r="F498" s="586" t="s">
        <v>496</v>
      </c>
      <c r="G498" s="586" t="s">
        <v>578</v>
      </c>
      <c r="H498" s="586" t="s">
        <v>423</v>
      </c>
      <c r="I498" s="590" t="s">
        <v>579</v>
      </c>
      <c r="J498" s="590" t="s">
        <v>580</v>
      </c>
      <c r="K498" s="288"/>
      <c r="L498" s="288"/>
      <c r="M498" s="518"/>
      <c r="N498" s="516"/>
    </row>
    <row r="499" spans="2:14" ht="80.45" customHeight="1" thickBot="1" x14ac:dyDescent="0.3">
      <c r="B499" s="517"/>
      <c r="C499" s="700"/>
      <c r="D499" s="698"/>
      <c r="E499" s="696" t="s">
        <v>584</v>
      </c>
      <c r="F499" s="696" t="s">
        <v>469</v>
      </c>
      <c r="G499" s="586" t="s">
        <v>578</v>
      </c>
      <c r="H499" s="586" t="s">
        <v>423</v>
      </c>
      <c r="I499" s="591" t="s">
        <v>608</v>
      </c>
      <c r="J499" s="590" t="s">
        <v>609</v>
      </c>
      <c r="K499" s="288"/>
      <c r="L499" s="288"/>
      <c r="M499" s="518"/>
      <c r="N499" s="516"/>
    </row>
    <row r="500" spans="2:14" ht="80.45" customHeight="1" thickBot="1" x14ac:dyDescent="0.3">
      <c r="B500" s="517"/>
      <c r="C500" s="700"/>
      <c r="D500" s="698"/>
      <c r="E500" s="697"/>
      <c r="F500" s="697"/>
      <c r="G500" s="586" t="s">
        <v>578</v>
      </c>
      <c r="H500" s="586" t="s">
        <v>423</v>
      </c>
      <c r="I500" s="586" t="s">
        <v>610</v>
      </c>
      <c r="J500" s="590" t="s">
        <v>611</v>
      </c>
      <c r="K500" s="288"/>
      <c r="L500" s="288"/>
      <c r="M500" s="518"/>
      <c r="N500" s="516"/>
    </row>
    <row r="501" spans="2:14" ht="80.45" customHeight="1" thickBot="1" x14ac:dyDescent="0.3">
      <c r="B501" s="517"/>
      <c r="C501" s="702"/>
      <c r="D501" s="697"/>
      <c r="E501" s="589" t="s">
        <v>593</v>
      </c>
      <c r="F501" s="586" t="s">
        <v>291</v>
      </c>
      <c r="G501" s="586" t="s">
        <v>578</v>
      </c>
      <c r="H501" s="586" t="s">
        <v>423</v>
      </c>
      <c r="I501" s="591" t="s">
        <v>594</v>
      </c>
      <c r="J501" s="586" t="s">
        <v>595</v>
      </c>
      <c r="K501" s="288"/>
      <c r="L501" s="288"/>
      <c r="M501" s="518"/>
      <c r="N501" s="516"/>
    </row>
    <row r="502" spans="2:14" ht="80.45" customHeight="1" thickBot="1" x14ac:dyDescent="0.3">
      <c r="B502" s="517"/>
      <c r="C502" s="699" t="s">
        <v>704</v>
      </c>
      <c r="D502" s="696" t="s">
        <v>705</v>
      </c>
      <c r="E502" s="586" t="s">
        <v>577</v>
      </c>
      <c r="F502" s="586" t="s">
        <v>496</v>
      </c>
      <c r="G502" s="586" t="s">
        <v>578</v>
      </c>
      <c r="H502" s="586" t="s">
        <v>423</v>
      </c>
      <c r="I502" s="590" t="s">
        <v>579</v>
      </c>
      <c r="J502" s="590" t="s">
        <v>580</v>
      </c>
      <c r="K502" s="288"/>
      <c r="L502" s="288"/>
      <c r="M502" s="518"/>
      <c r="N502" s="516"/>
    </row>
    <row r="503" spans="2:14" ht="80.45" customHeight="1" thickBot="1" x14ac:dyDescent="0.3">
      <c r="B503" s="517"/>
      <c r="C503" s="700"/>
      <c r="D503" s="698"/>
      <c r="E503" s="696" t="s">
        <v>584</v>
      </c>
      <c r="F503" s="696" t="s">
        <v>469</v>
      </c>
      <c r="G503" s="586" t="s">
        <v>578</v>
      </c>
      <c r="H503" s="586" t="s">
        <v>423</v>
      </c>
      <c r="I503" s="591" t="s">
        <v>608</v>
      </c>
      <c r="J503" s="590" t="s">
        <v>609</v>
      </c>
      <c r="K503" s="288"/>
      <c r="L503" s="288"/>
      <c r="M503" s="518"/>
      <c r="N503" s="516"/>
    </row>
    <row r="504" spans="2:14" ht="80.45" customHeight="1" thickBot="1" x14ac:dyDescent="0.3">
      <c r="B504" s="517"/>
      <c r="C504" s="700"/>
      <c r="D504" s="698"/>
      <c r="E504" s="697"/>
      <c r="F504" s="697"/>
      <c r="G504" s="586" t="s">
        <v>578</v>
      </c>
      <c r="H504" s="586" t="s">
        <v>423</v>
      </c>
      <c r="I504" s="586" t="s">
        <v>610</v>
      </c>
      <c r="J504" s="590" t="s">
        <v>611</v>
      </c>
      <c r="K504" s="288"/>
      <c r="L504" s="288"/>
      <c r="M504" s="518"/>
      <c r="N504" s="516"/>
    </row>
    <row r="505" spans="2:14" ht="80.45" customHeight="1" thickBot="1" x14ac:dyDescent="0.3">
      <c r="B505" s="517"/>
      <c r="C505" s="702"/>
      <c r="D505" s="697"/>
      <c r="E505" s="589" t="s">
        <v>593</v>
      </c>
      <c r="F505" s="586" t="s">
        <v>291</v>
      </c>
      <c r="G505" s="586" t="s">
        <v>578</v>
      </c>
      <c r="H505" s="586" t="s">
        <v>423</v>
      </c>
      <c r="I505" s="591" t="s">
        <v>594</v>
      </c>
      <c r="J505" s="586" t="s">
        <v>595</v>
      </c>
      <c r="K505" s="288"/>
      <c r="L505" s="288"/>
      <c r="M505" s="518"/>
      <c r="N505" s="516"/>
    </row>
    <row r="506" spans="2:14" ht="80.45" customHeight="1" thickBot="1" x14ac:dyDescent="0.3">
      <c r="B506" s="517"/>
      <c r="C506" s="699" t="s">
        <v>706</v>
      </c>
      <c r="D506" s="696" t="s">
        <v>565</v>
      </c>
      <c r="E506" s="586" t="s">
        <v>577</v>
      </c>
      <c r="F506" s="586" t="s">
        <v>496</v>
      </c>
      <c r="G506" s="586" t="s">
        <v>578</v>
      </c>
      <c r="H506" s="586" t="s">
        <v>423</v>
      </c>
      <c r="I506" s="590" t="s">
        <v>579</v>
      </c>
      <c r="J506" s="590" t="s">
        <v>580</v>
      </c>
      <c r="K506" s="288"/>
      <c r="L506" s="288"/>
      <c r="M506" s="518"/>
      <c r="N506" s="516"/>
    </row>
    <row r="507" spans="2:14" ht="80.45" customHeight="1" thickBot="1" x14ac:dyDescent="0.3">
      <c r="B507" s="517"/>
      <c r="C507" s="700"/>
      <c r="D507" s="698"/>
      <c r="E507" s="589" t="s">
        <v>707</v>
      </c>
      <c r="F507" s="586" t="s">
        <v>291</v>
      </c>
      <c r="G507" s="586" t="s">
        <v>578</v>
      </c>
      <c r="H507" s="586" t="s">
        <v>423</v>
      </c>
      <c r="I507" s="591" t="s">
        <v>627</v>
      </c>
      <c r="J507" s="590" t="s">
        <v>628</v>
      </c>
      <c r="K507" s="288"/>
      <c r="L507" s="288"/>
      <c r="M507" s="518"/>
      <c r="N507" s="516"/>
    </row>
    <row r="508" spans="2:14" ht="80.45" customHeight="1" thickBot="1" x14ac:dyDescent="0.3">
      <c r="B508" s="517"/>
      <c r="C508" s="700"/>
      <c r="D508" s="698"/>
      <c r="E508" s="696" t="s">
        <v>584</v>
      </c>
      <c r="F508" s="696" t="s">
        <v>469</v>
      </c>
      <c r="G508" s="586" t="s">
        <v>578</v>
      </c>
      <c r="H508" s="586" t="s">
        <v>423</v>
      </c>
      <c r="I508" s="591" t="s">
        <v>608</v>
      </c>
      <c r="J508" s="590" t="s">
        <v>609</v>
      </c>
      <c r="K508" s="288"/>
      <c r="L508" s="288"/>
      <c r="M508" s="518"/>
      <c r="N508" s="516"/>
    </row>
    <row r="509" spans="2:14" ht="80.45" customHeight="1" thickBot="1" x14ac:dyDescent="0.3">
      <c r="B509" s="517"/>
      <c r="C509" s="700"/>
      <c r="D509" s="698"/>
      <c r="E509" s="697"/>
      <c r="F509" s="697"/>
      <c r="G509" s="586" t="s">
        <v>578</v>
      </c>
      <c r="H509" s="586" t="s">
        <v>423</v>
      </c>
      <c r="I509" s="586" t="s">
        <v>610</v>
      </c>
      <c r="J509" s="590" t="s">
        <v>611</v>
      </c>
      <c r="K509" s="288"/>
      <c r="L509" s="288"/>
      <c r="M509" s="518"/>
      <c r="N509" s="516"/>
    </row>
    <row r="510" spans="2:14" ht="80.45" customHeight="1" thickBot="1" x14ac:dyDescent="0.3">
      <c r="B510" s="517"/>
      <c r="C510" s="702"/>
      <c r="D510" s="697"/>
      <c r="E510" s="589" t="s">
        <v>593</v>
      </c>
      <c r="F510" s="586" t="s">
        <v>291</v>
      </c>
      <c r="G510" s="586" t="s">
        <v>578</v>
      </c>
      <c r="H510" s="586" t="s">
        <v>423</v>
      </c>
      <c r="I510" s="591" t="s">
        <v>594</v>
      </c>
      <c r="J510" s="586" t="s">
        <v>595</v>
      </c>
      <c r="K510" s="288"/>
      <c r="L510" s="288"/>
      <c r="M510" s="518"/>
      <c r="N510" s="516"/>
    </row>
    <row r="511" spans="2:14" ht="80.45" customHeight="1" thickBot="1" x14ac:dyDescent="0.3">
      <c r="B511" s="517"/>
      <c r="C511" s="699" t="s">
        <v>708</v>
      </c>
      <c r="D511" s="696" t="s">
        <v>565</v>
      </c>
      <c r="E511" s="586" t="s">
        <v>577</v>
      </c>
      <c r="F511" s="586" t="s">
        <v>496</v>
      </c>
      <c r="G511" s="586" t="s">
        <v>578</v>
      </c>
      <c r="H511" s="586" t="s">
        <v>423</v>
      </c>
      <c r="I511" s="590" t="s">
        <v>579</v>
      </c>
      <c r="J511" s="590" t="s">
        <v>580</v>
      </c>
      <c r="K511" s="288"/>
      <c r="L511" s="288"/>
      <c r="M511" s="518"/>
      <c r="N511" s="516"/>
    </row>
    <row r="512" spans="2:14" ht="80.45" customHeight="1" thickBot="1" x14ac:dyDescent="0.3">
      <c r="B512" s="517"/>
      <c r="C512" s="700"/>
      <c r="D512" s="698"/>
      <c r="E512" s="696" t="s">
        <v>584</v>
      </c>
      <c r="F512" s="696" t="s">
        <v>469</v>
      </c>
      <c r="G512" s="586" t="s">
        <v>578</v>
      </c>
      <c r="H512" s="586" t="s">
        <v>423</v>
      </c>
      <c r="I512" s="591" t="s">
        <v>608</v>
      </c>
      <c r="J512" s="590" t="s">
        <v>609</v>
      </c>
      <c r="K512" s="288"/>
      <c r="L512" s="288"/>
      <c r="M512" s="518"/>
      <c r="N512" s="516"/>
    </row>
    <row r="513" spans="2:14" ht="80.45" customHeight="1" thickBot="1" x14ac:dyDescent="0.3">
      <c r="B513" s="517"/>
      <c r="C513" s="700"/>
      <c r="D513" s="698"/>
      <c r="E513" s="697"/>
      <c r="F513" s="697"/>
      <c r="G513" s="586" t="s">
        <v>578</v>
      </c>
      <c r="H513" s="586" t="s">
        <v>423</v>
      </c>
      <c r="I513" s="586" t="s">
        <v>610</v>
      </c>
      <c r="J513" s="590" t="s">
        <v>611</v>
      </c>
      <c r="K513" s="288"/>
      <c r="L513" s="288"/>
      <c r="M513" s="518"/>
      <c r="N513" s="516"/>
    </row>
    <row r="514" spans="2:14" ht="80.45" customHeight="1" thickBot="1" x14ac:dyDescent="0.3">
      <c r="B514" s="517"/>
      <c r="C514" s="700"/>
      <c r="D514" s="698"/>
      <c r="E514" s="589" t="s">
        <v>709</v>
      </c>
      <c r="F514" s="586" t="s">
        <v>291</v>
      </c>
      <c r="G514" s="586" t="s">
        <v>578</v>
      </c>
      <c r="H514" s="586" t="s">
        <v>423</v>
      </c>
      <c r="I514" s="586" t="s">
        <v>710</v>
      </c>
      <c r="J514" s="590" t="s">
        <v>711</v>
      </c>
      <c r="K514" s="288"/>
      <c r="L514" s="288"/>
      <c r="M514" s="518"/>
      <c r="N514" s="516"/>
    </row>
    <row r="515" spans="2:14" ht="80.45" customHeight="1" thickBot="1" x14ac:dyDescent="0.3">
      <c r="B515" s="517"/>
      <c r="C515" s="702"/>
      <c r="D515" s="697"/>
      <c r="E515" s="586" t="s">
        <v>712</v>
      </c>
      <c r="F515" s="586" t="s">
        <v>291</v>
      </c>
      <c r="G515" s="586" t="s">
        <v>578</v>
      </c>
      <c r="H515" s="586" t="s">
        <v>423</v>
      </c>
      <c r="I515" s="591" t="s">
        <v>713</v>
      </c>
      <c r="J515" s="586" t="s">
        <v>714</v>
      </c>
      <c r="K515" s="288"/>
      <c r="L515" s="288"/>
      <c r="M515" s="518"/>
      <c r="N515" s="516"/>
    </row>
    <row r="516" spans="2:14" ht="80.45" customHeight="1" thickBot="1" x14ac:dyDescent="0.3">
      <c r="B516" s="517"/>
      <c r="C516" s="699" t="s">
        <v>715</v>
      </c>
      <c r="D516" s="696" t="s">
        <v>716</v>
      </c>
      <c r="E516" s="589" t="s">
        <v>717</v>
      </c>
      <c r="F516" s="586" t="s">
        <v>491</v>
      </c>
      <c r="G516" s="586" t="s">
        <v>578</v>
      </c>
      <c r="H516" s="586" t="s">
        <v>423</v>
      </c>
      <c r="I516" s="591" t="s">
        <v>675</v>
      </c>
      <c r="J516" s="590" t="s">
        <v>676</v>
      </c>
      <c r="K516" s="288"/>
      <c r="L516" s="288"/>
      <c r="M516" s="518"/>
      <c r="N516" s="516"/>
    </row>
    <row r="517" spans="2:14" ht="80.45" customHeight="1" thickBot="1" x14ac:dyDescent="0.3">
      <c r="B517" s="517"/>
      <c r="C517" s="700"/>
      <c r="D517" s="698"/>
      <c r="E517" s="589" t="s">
        <v>581</v>
      </c>
      <c r="F517" s="586" t="s">
        <v>291</v>
      </c>
      <c r="G517" s="586" t="s">
        <v>578</v>
      </c>
      <c r="H517" s="586" t="s">
        <v>423</v>
      </c>
      <c r="I517" s="591" t="s">
        <v>627</v>
      </c>
      <c r="J517" s="590" t="s">
        <v>628</v>
      </c>
      <c r="K517" s="288"/>
      <c r="L517" s="288"/>
      <c r="M517" s="518"/>
      <c r="N517" s="516"/>
    </row>
    <row r="518" spans="2:14" ht="80.45" customHeight="1" thickBot="1" x14ac:dyDescent="0.3">
      <c r="B518" s="517"/>
      <c r="C518" s="700"/>
      <c r="D518" s="698"/>
      <c r="E518" s="696" t="s">
        <v>584</v>
      </c>
      <c r="F518" s="696" t="s">
        <v>469</v>
      </c>
      <c r="G518" s="586" t="s">
        <v>578</v>
      </c>
      <c r="H518" s="586" t="s">
        <v>423</v>
      </c>
      <c r="I518" s="591" t="s">
        <v>608</v>
      </c>
      <c r="J518" s="590" t="s">
        <v>609</v>
      </c>
      <c r="K518" s="288"/>
      <c r="L518" s="288"/>
      <c r="M518" s="518"/>
      <c r="N518" s="516"/>
    </row>
    <row r="519" spans="2:14" ht="80.45" customHeight="1" thickBot="1" x14ac:dyDescent="0.3">
      <c r="B519" s="517"/>
      <c r="C519" s="702"/>
      <c r="D519" s="697"/>
      <c r="E519" s="697"/>
      <c r="F519" s="697"/>
      <c r="G519" s="586" t="s">
        <v>578</v>
      </c>
      <c r="H519" s="586" t="s">
        <v>423</v>
      </c>
      <c r="I519" s="586" t="s">
        <v>610</v>
      </c>
      <c r="J519" s="590" t="s">
        <v>611</v>
      </c>
      <c r="K519" s="288"/>
      <c r="L519" s="288"/>
      <c r="M519" s="518"/>
      <c r="N519" s="516"/>
    </row>
    <row r="520" spans="2:14" ht="80.45" customHeight="1" thickBot="1" x14ac:dyDescent="0.3">
      <c r="B520" s="517"/>
      <c r="C520" s="699" t="s">
        <v>718</v>
      </c>
      <c r="D520" s="696" t="s">
        <v>719</v>
      </c>
      <c r="E520" s="589" t="s">
        <v>666</v>
      </c>
      <c r="F520" s="586" t="s">
        <v>491</v>
      </c>
      <c r="G520" s="586" t="s">
        <v>578</v>
      </c>
      <c r="H520" s="586" t="s">
        <v>423</v>
      </c>
      <c r="I520" s="591" t="s">
        <v>667</v>
      </c>
      <c r="J520" s="586" t="s">
        <v>668</v>
      </c>
      <c r="K520" s="288"/>
      <c r="L520" s="288"/>
      <c r="M520" s="518"/>
      <c r="N520" s="516"/>
    </row>
    <row r="521" spans="2:14" ht="80.45" customHeight="1" thickBot="1" x14ac:dyDescent="0.3">
      <c r="B521" s="517"/>
      <c r="C521" s="700"/>
      <c r="D521" s="698"/>
      <c r="E521" s="703" t="s">
        <v>653</v>
      </c>
      <c r="F521" s="696" t="s">
        <v>496</v>
      </c>
      <c r="G521" s="586" t="s">
        <v>578</v>
      </c>
      <c r="H521" s="586" t="s">
        <v>423</v>
      </c>
      <c r="I521" s="591" t="s">
        <v>654</v>
      </c>
      <c r="J521" s="590" t="s">
        <v>655</v>
      </c>
      <c r="K521" s="288"/>
      <c r="L521" s="288"/>
      <c r="M521" s="518"/>
      <c r="N521" s="516"/>
    </row>
    <row r="522" spans="2:14" ht="80.45" customHeight="1" thickBot="1" x14ac:dyDescent="0.3">
      <c r="B522" s="517"/>
      <c r="C522" s="700"/>
      <c r="D522" s="698"/>
      <c r="E522" s="704"/>
      <c r="F522" s="697"/>
      <c r="G522" s="586" t="s">
        <v>578</v>
      </c>
      <c r="H522" s="586" t="s">
        <v>423</v>
      </c>
      <c r="I522" s="591" t="s">
        <v>669</v>
      </c>
      <c r="J522" s="586" t="s">
        <v>670</v>
      </c>
      <c r="K522" s="288"/>
      <c r="L522" s="288"/>
      <c r="M522" s="518"/>
      <c r="N522" s="516"/>
    </row>
    <row r="523" spans="2:14" ht="80.45" customHeight="1" thickBot="1" x14ac:dyDescent="0.3">
      <c r="B523" s="517"/>
      <c r="C523" s="700"/>
      <c r="D523" s="698"/>
      <c r="E523" s="589" t="s">
        <v>671</v>
      </c>
      <c r="F523" s="586" t="s">
        <v>491</v>
      </c>
      <c r="G523" s="586" t="s">
        <v>578</v>
      </c>
      <c r="H523" s="586" t="s">
        <v>423</v>
      </c>
      <c r="I523" s="591" t="s">
        <v>672</v>
      </c>
      <c r="J523" s="590" t="s">
        <v>673</v>
      </c>
      <c r="K523" s="288"/>
      <c r="L523" s="288"/>
      <c r="M523" s="518"/>
      <c r="N523" s="516"/>
    </row>
    <row r="524" spans="2:14" ht="80.45" customHeight="1" thickBot="1" x14ac:dyDescent="0.3">
      <c r="B524" s="517"/>
      <c r="C524" s="700"/>
      <c r="D524" s="698"/>
      <c r="E524" s="703" t="s">
        <v>468</v>
      </c>
      <c r="F524" s="696" t="s">
        <v>469</v>
      </c>
      <c r="G524" s="586" t="s">
        <v>578</v>
      </c>
      <c r="H524" s="586" t="s">
        <v>423</v>
      </c>
      <c r="I524" s="591" t="s">
        <v>647</v>
      </c>
      <c r="J524" s="586" t="s">
        <v>648</v>
      </c>
      <c r="K524" s="288"/>
      <c r="L524" s="288"/>
      <c r="M524" s="518"/>
      <c r="N524" s="516"/>
    </row>
    <row r="525" spans="2:14" ht="80.45" customHeight="1" thickBot="1" x14ac:dyDescent="0.3">
      <c r="B525" s="517"/>
      <c r="C525" s="700"/>
      <c r="D525" s="698"/>
      <c r="E525" s="704"/>
      <c r="F525" s="697"/>
      <c r="G525" s="586" t="s">
        <v>578</v>
      </c>
      <c r="H525" s="586" t="s">
        <v>423</v>
      </c>
      <c r="I525" s="591" t="s">
        <v>649</v>
      </c>
      <c r="J525" s="586" t="s">
        <v>650</v>
      </c>
      <c r="K525" s="288"/>
      <c r="L525" s="288"/>
      <c r="M525" s="518"/>
      <c r="N525" s="516"/>
    </row>
    <row r="526" spans="2:14" ht="80.45" customHeight="1" thickBot="1" x14ac:dyDescent="0.3">
      <c r="B526" s="517"/>
      <c r="C526" s="700"/>
      <c r="D526" s="698"/>
      <c r="E526" s="703" t="s">
        <v>656</v>
      </c>
      <c r="F526" s="696" t="s">
        <v>491</v>
      </c>
      <c r="G526" s="586" t="s">
        <v>578</v>
      </c>
      <c r="H526" s="586" t="s">
        <v>423</v>
      </c>
      <c r="I526" s="591" t="s">
        <v>657</v>
      </c>
      <c r="J526" s="590" t="s">
        <v>658</v>
      </c>
      <c r="K526" s="288"/>
      <c r="L526" s="288"/>
      <c r="M526" s="518"/>
      <c r="N526" s="516"/>
    </row>
    <row r="527" spans="2:14" ht="80.45" customHeight="1" thickBot="1" x14ac:dyDescent="0.3">
      <c r="B527" s="517"/>
      <c r="C527" s="700"/>
      <c r="D527" s="698"/>
      <c r="E527" s="704"/>
      <c r="F527" s="697"/>
      <c r="G527" s="586" t="s">
        <v>578</v>
      </c>
      <c r="H527" s="586" t="s">
        <v>423</v>
      </c>
      <c r="I527" s="591" t="s">
        <v>659</v>
      </c>
      <c r="J527" s="590" t="s">
        <v>660</v>
      </c>
      <c r="K527" s="288"/>
      <c r="L527" s="288"/>
      <c r="M527" s="518"/>
      <c r="N527" s="516"/>
    </row>
    <row r="528" spans="2:14" ht="80.45" customHeight="1" thickBot="1" x14ac:dyDescent="0.3">
      <c r="B528" s="517"/>
      <c r="C528" s="700"/>
      <c r="D528" s="698"/>
      <c r="E528" s="703" t="s">
        <v>674</v>
      </c>
      <c r="F528" s="696" t="s">
        <v>469</v>
      </c>
      <c r="G528" s="586" t="s">
        <v>578</v>
      </c>
      <c r="H528" s="586" t="s">
        <v>423</v>
      </c>
      <c r="I528" s="591" t="s">
        <v>675</v>
      </c>
      <c r="J528" s="590" t="s">
        <v>676</v>
      </c>
      <c r="K528" s="288"/>
      <c r="L528" s="288"/>
      <c r="M528" s="518"/>
      <c r="N528" s="516"/>
    </row>
    <row r="529" spans="2:14" ht="80.45" customHeight="1" thickBot="1" x14ac:dyDescent="0.3">
      <c r="B529" s="517"/>
      <c r="C529" s="702"/>
      <c r="D529" s="697"/>
      <c r="E529" s="704"/>
      <c r="F529" s="697"/>
      <c r="G529" s="586" t="s">
        <v>578</v>
      </c>
      <c r="H529" s="586" t="s">
        <v>423</v>
      </c>
      <c r="I529" s="591" t="s">
        <v>677</v>
      </c>
      <c r="J529" s="590" t="s">
        <v>678</v>
      </c>
      <c r="K529" s="288"/>
      <c r="L529" s="288"/>
      <c r="M529" s="518"/>
      <c r="N529" s="516"/>
    </row>
    <row r="530" spans="2:14" ht="80.45" customHeight="1" thickBot="1" x14ac:dyDescent="0.3">
      <c r="B530" s="517"/>
      <c r="C530" s="699" t="s">
        <v>720</v>
      </c>
      <c r="D530" s="696" t="s">
        <v>664</v>
      </c>
      <c r="E530" s="589" t="s">
        <v>666</v>
      </c>
      <c r="F530" s="586" t="s">
        <v>491</v>
      </c>
      <c r="G530" s="586" t="s">
        <v>578</v>
      </c>
      <c r="H530" s="586" t="s">
        <v>423</v>
      </c>
      <c r="I530" s="591" t="s">
        <v>667</v>
      </c>
      <c r="J530" s="586" t="s">
        <v>668</v>
      </c>
      <c r="K530" s="288"/>
      <c r="L530" s="288"/>
      <c r="M530" s="518"/>
      <c r="N530" s="516"/>
    </row>
    <row r="531" spans="2:14" ht="80.45" customHeight="1" thickBot="1" x14ac:dyDescent="0.3">
      <c r="B531" s="517"/>
      <c r="C531" s="700"/>
      <c r="D531" s="698"/>
      <c r="E531" s="703" t="s">
        <v>653</v>
      </c>
      <c r="F531" s="696" t="s">
        <v>496</v>
      </c>
      <c r="G531" s="586" t="s">
        <v>578</v>
      </c>
      <c r="H531" s="586" t="s">
        <v>423</v>
      </c>
      <c r="I531" s="591" t="s">
        <v>654</v>
      </c>
      <c r="J531" s="590" t="s">
        <v>655</v>
      </c>
      <c r="K531" s="288"/>
      <c r="L531" s="288"/>
      <c r="M531" s="518"/>
      <c r="N531" s="516"/>
    </row>
    <row r="532" spans="2:14" ht="80.45" customHeight="1" thickBot="1" x14ac:dyDescent="0.3">
      <c r="B532" s="517"/>
      <c r="C532" s="700"/>
      <c r="D532" s="698"/>
      <c r="E532" s="704"/>
      <c r="F532" s="697"/>
      <c r="G532" s="586" t="s">
        <v>578</v>
      </c>
      <c r="H532" s="586" t="s">
        <v>423</v>
      </c>
      <c r="I532" s="591" t="s">
        <v>669</v>
      </c>
      <c r="J532" s="586" t="s">
        <v>670</v>
      </c>
      <c r="K532" s="288"/>
      <c r="L532" s="288"/>
      <c r="M532" s="518"/>
      <c r="N532" s="516"/>
    </row>
    <row r="533" spans="2:14" ht="80.45" customHeight="1" thickBot="1" x14ac:dyDescent="0.3">
      <c r="B533" s="517"/>
      <c r="C533" s="700"/>
      <c r="D533" s="698"/>
      <c r="E533" s="589" t="s">
        <v>671</v>
      </c>
      <c r="F533" s="586" t="s">
        <v>491</v>
      </c>
      <c r="G533" s="586" t="s">
        <v>578</v>
      </c>
      <c r="H533" s="586" t="s">
        <v>423</v>
      </c>
      <c r="I533" s="591" t="s">
        <v>672</v>
      </c>
      <c r="J533" s="590" t="s">
        <v>673</v>
      </c>
      <c r="K533" s="288"/>
      <c r="L533" s="288"/>
      <c r="M533" s="518"/>
      <c r="N533" s="516"/>
    </row>
    <row r="534" spans="2:14" ht="80.45" customHeight="1" thickBot="1" x14ac:dyDescent="0.3">
      <c r="B534" s="517"/>
      <c r="C534" s="700"/>
      <c r="D534" s="698"/>
      <c r="E534" s="703" t="s">
        <v>468</v>
      </c>
      <c r="F534" s="696" t="s">
        <v>469</v>
      </c>
      <c r="G534" s="586" t="s">
        <v>578</v>
      </c>
      <c r="H534" s="586" t="s">
        <v>423</v>
      </c>
      <c r="I534" s="591" t="s">
        <v>647</v>
      </c>
      <c r="J534" s="586" t="s">
        <v>648</v>
      </c>
      <c r="K534" s="288"/>
      <c r="L534" s="288"/>
      <c r="M534" s="518"/>
      <c r="N534" s="516"/>
    </row>
    <row r="535" spans="2:14" ht="80.45" customHeight="1" thickBot="1" x14ac:dyDescent="0.3">
      <c r="B535" s="517"/>
      <c r="C535" s="700"/>
      <c r="D535" s="698"/>
      <c r="E535" s="704"/>
      <c r="F535" s="697"/>
      <c r="G535" s="586" t="s">
        <v>578</v>
      </c>
      <c r="H535" s="586" t="s">
        <v>423</v>
      </c>
      <c r="I535" s="591" t="s">
        <v>649</v>
      </c>
      <c r="J535" s="586" t="s">
        <v>650</v>
      </c>
      <c r="K535" s="288"/>
      <c r="L535" s="288"/>
      <c r="M535" s="518"/>
      <c r="N535" s="516"/>
    </row>
    <row r="536" spans="2:14" ht="80.45" customHeight="1" thickBot="1" x14ac:dyDescent="0.3">
      <c r="B536" s="517"/>
      <c r="C536" s="700"/>
      <c r="D536" s="698"/>
      <c r="E536" s="703" t="s">
        <v>656</v>
      </c>
      <c r="F536" s="696" t="s">
        <v>491</v>
      </c>
      <c r="G536" s="586" t="s">
        <v>578</v>
      </c>
      <c r="H536" s="586" t="s">
        <v>423</v>
      </c>
      <c r="I536" s="591" t="s">
        <v>657</v>
      </c>
      <c r="J536" s="590" t="s">
        <v>658</v>
      </c>
      <c r="K536" s="288"/>
      <c r="L536" s="288"/>
      <c r="M536" s="518"/>
      <c r="N536" s="516"/>
    </row>
    <row r="537" spans="2:14" ht="80.45" customHeight="1" thickBot="1" x14ac:dyDescent="0.3">
      <c r="B537" s="517"/>
      <c r="C537" s="700"/>
      <c r="D537" s="698"/>
      <c r="E537" s="704"/>
      <c r="F537" s="697"/>
      <c r="G537" s="586" t="s">
        <v>578</v>
      </c>
      <c r="H537" s="586" t="s">
        <v>423</v>
      </c>
      <c r="I537" s="591" t="s">
        <v>659</v>
      </c>
      <c r="J537" s="590" t="s">
        <v>660</v>
      </c>
      <c r="K537" s="288"/>
      <c r="L537" s="288"/>
      <c r="M537" s="518"/>
      <c r="N537" s="516"/>
    </row>
    <row r="538" spans="2:14" ht="80.45" customHeight="1" thickBot="1" x14ac:dyDescent="0.3">
      <c r="B538" s="517"/>
      <c r="C538" s="700"/>
      <c r="D538" s="698"/>
      <c r="E538" s="703" t="s">
        <v>674</v>
      </c>
      <c r="F538" s="696" t="s">
        <v>469</v>
      </c>
      <c r="G538" s="586" t="s">
        <v>578</v>
      </c>
      <c r="H538" s="586" t="s">
        <v>423</v>
      </c>
      <c r="I538" s="591" t="s">
        <v>675</v>
      </c>
      <c r="J538" s="590" t="s">
        <v>676</v>
      </c>
      <c r="K538" s="288"/>
      <c r="L538" s="288"/>
      <c r="M538" s="518"/>
      <c r="N538" s="516"/>
    </row>
    <row r="539" spans="2:14" ht="80.45" customHeight="1" thickBot="1" x14ac:dyDescent="0.3">
      <c r="B539" s="517"/>
      <c r="C539" s="702"/>
      <c r="D539" s="697"/>
      <c r="E539" s="704"/>
      <c r="F539" s="697"/>
      <c r="G539" s="586" t="s">
        <v>578</v>
      </c>
      <c r="H539" s="586" t="s">
        <v>423</v>
      </c>
      <c r="I539" s="591" t="s">
        <v>677</v>
      </c>
      <c r="J539" s="590" t="s">
        <v>678</v>
      </c>
      <c r="K539" s="288"/>
      <c r="L539" s="288"/>
      <c r="M539" s="518"/>
      <c r="N539" s="516"/>
    </row>
    <row r="540" spans="2:14" ht="80.45" customHeight="1" thickBot="1" x14ac:dyDescent="0.3">
      <c r="B540" s="517"/>
      <c r="C540" s="699" t="s">
        <v>721</v>
      </c>
      <c r="D540" s="696" t="s">
        <v>722</v>
      </c>
      <c r="E540" s="589" t="s">
        <v>666</v>
      </c>
      <c r="F540" s="586" t="s">
        <v>491</v>
      </c>
      <c r="G540" s="586" t="s">
        <v>578</v>
      </c>
      <c r="H540" s="586" t="s">
        <v>423</v>
      </c>
      <c r="I540" s="591" t="s">
        <v>667</v>
      </c>
      <c r="J540" s="586" t="s">
        <v>668</v>
      </c>
      <c r="K540" s="288"/>
      <c r="L540" s="288"/>
      <c r="M540" s="518"/>
      <c r="N540" s="516"/>
    </row>
    <row r="541" spans="2:14" ht="80.45" customHeight="1" thickBot="1" x14ac:dyDescent="0.3">
      <c r="B541" s="517"/>
      <c r="C541" s="700"/>
      <c r="D541" s="698"/>
      <c r="E541" s="703" t="s">
        <v>653</v>
      </c>
      <c r="F541" s="696" t="s">
        <v>496</v>
      </c>
      <c r="G541" s="586" t="s">
        <v>578</v>
      </c>
      <c r="H541" s="586" t="s">
        <v>423</v>
      </c>
      <c r="I541" s="591" t="s">
        <v>654</v>
      </c>
      <c r="J541" s="590" t="s">
        <v>655</v>
      </c>
      <c r="K541" s="288"/>
      <c r="L541" s="288"/>
      <c r="M541" s="518"/>
      <c r="N541" s="516"/>
    </row>
    <row r="542" spans="2:14" ht="80.45" customHeight="1" thickBot="1" x14ac:dyDescent="0.3">
      <c r="B542" s="517"/>
      <c r="C542" s="700"/>
      <c r="D542" s="698"/>
      <c r="E542" s="704"/>
      <c r="F542" s="697"/>
      <c r="G542" s="586" t="s">
        <v>578</v>
      </c>
      <c r="H542" s="586" t="s">
        <v>423</v>
      </c>
      <c r="I542" s="591" t="s">
        <v>669</v>
      </c>
      <c r="J542" s="586" t="s">
        <v>670</v>
      </c>
      <c r="K542" s="288"/>
      <c r="L542" s="288"/>
      <c r="M542" s="518"/>
      <c r="N542" s="516"/>
    </row>
    <row r="543" spans="2:14" ht="80.45" customHeight="1" thickBot="1" x14ac:dyDescent="0.3">
      <c r="B543" s="517"/>
      <c r="C543" s="700"/>
      <c r="D543" s="698"/>
      <c r="E543" s="589" t="s">
        <v>671</v>
      </c>
      <c r="F543" s="586" t="s">
        <v>491</v>
      </c>
      <c r="G543" s="586" t="s">
        <v>578</v>
      </c>
      <c r="H543" s="586" t="s">
        <v>423</v>
      </c>
      <c r="I543" s="591" t="s">
        <v>672</v>
      </c>
      <c r="J543" s="590" t="s">
        <v>673</v>
      </c>
      <c r="K543" s="288"/>
      <c r="L543" s="288"/>
      <c r="M543" s="518"/>
      <c r="N543" s="516"/>
    </row>
    <row r="544" spans="2:14" ht="80.45" customHeight="1" thickBot="1" x14ac:dyDescent="0.3">
      <c r="B544" s="517"/>
      <c r="C544" s="700"/>
      <c r="D544" s="698"/>
      <c r="E544" s="703" t="s">
        <v>468</v>
      </c>
      <c r="F544" s="696" t="s">
        <v>469</v>
      </c>
      <c r="G544" s="586" t="s">
        <v>578</v>
      </c>
      <c r="H544" s="586" t="s">
        <v>423</v>
      </c>
      <c r="I544" s="591" t="s">
        <v>647</v>
      </c>
      <c r="J544" s="586" t="s">
        <v>648</v>
      </c>
      <c r="K544" s="288"/>
      <c r="L544" s="288"/>
      <c r="M544" s="518"/>
      <c r="N544" s="516"/>
    </row>
    <row r="545" spans="2:14" ht="80.45" customHeight="1" thickBot="1" x14ac:dyDescent="0.3">
      <c r="B545" s="517"/>
      <c r="C545" s="700"/>
      <c r="D545" s="698"/>
      <c r="E545" s="704"/>
      <c r="F545" s="697"/>
      <c r="G545" s="586" t="s">
        <v>578</v>
      </c>
      <c r="H545" s="586" t="s">
        <v>423</v>
      </c>
      <c r="I545" s="591" t="s">
        <v>649</v>
      </c>
      <c r="J545" s="586" t="s">
        <v>650</v>
      </c>
      <c r="K545" s="288"/>
      <c r="L545" s="288"/>
      <c r="M545" s="518"/>
      <c r="N545" s="516"/>
    </row>
    <row r="546" spans="2:14" ht="80.45" customHeight="1" thickBot="1" x14ac:dyDescent="0.3">
      <c r="B546" s="517"/>
      <c r="C546" s="700"/>
      <c r="D546" s="698"/>
      <c r="E546" s="703" t="s">
        <v>656</v>
      </c>
      <c r="F546" s="696" t="s">
        <v>491</v>
      </c>
      <c r="G546" s="586" t="s">
        <v>578</v>
      </c>
      <c r="H546" s="586" t="s">
        <v>423</v>
      </c>
      <c r="I546" s="591" t="s">
        <v>657</v>
      </c>
      <c r="J546" s="590" t="s">
        <v>658</v>
      </c>
      <c r="K546" s="288"/>
      <c r="L546" s="288"/>
      <c r="M546" s="518"/>
      <c r="N546" s="516"/>
    </row>
    <row r="547" spans="2:14" ht="80.45" customHeight="1" thickBot="1" x14ac:dyDescent="0.3">
      <c r="B547" s="517"/>
      <c r="C547" s="700"/>
      <c r="D547" s="698"/>
      <c r="E547" s="704"/>
      <c r="F547" s="697"/>
      <c r="G547" s="586" t="s">
        <v>578</v>
      </c>
      <c r="H547" s="586" t="s">
        <v>423</v>
      </c>
      <c r="I547" s="591" t="s">
        <v>659</v>
      </c>
      <c r="J547" s="590" t="s">
        <v>660</v>
      </c>
      <c r="K547" s="288"/>
      <c r="L547" s="288"/>
      <c r="M547" s="518"/>
      <c r="N547" s="516"/>
    </row>
    <row r="548" spans="2:14" ht="80.45" customHeight="1" thickBot="1" x14ac:dyDescent="0.3">
      <c r="B548" s="517"/>
      <c r="C548" s="700"/>
      <c r="D548" s="698"/>
      <c r="E548" s="703" t="s">
        <v>674</v>
      </c>
      <c r="F548" s="696" t="s">
        <v>469</v>
      </c>
      <c r="G548" s="586" t="s">
        <v>578</v>
      </c>
      <c r="H548" s="586" t="s">
        <v>423</v>
      </c>
      <c r="I548" s="591" t="s">
        <v>675</v>
      </c>
      <c r="J548" s="590" t="s">
        <v>676</v>
      </c>
      <c r="K548" s="288"/>
      <c r="L548" s="288"/>
      <c r="M548" s="518"/>
      <c r="N548" s="516"/>
    </row>
    <row r="549" spans="2:14" ht="80.45" customHeight="1" thickBot="1" x14ac:dyDescent="0.3">
      <c r="B549" s="517"/>
      <c r="C549" s="702"/>
      <c r="D549" s="697"/>
      <c r="E549" s="704"/>
      <c r="F549" s="697"/>
      <c r="G549" s="586" t="s">
        <v>578</v>
      </c>
      <c r="H549" s="586" t="s">
        <v>423</v>
      </c>
      <c r="I549" s="591" t="s">
        <v>677</v>
      </c>
      <c r="J549" s="590" t="s">
        <v>678</v>
      </c>
      <c r="K549" s="288"/>
      <c r="L549" s="288"/>
      <c r="M549" s="518"/>
      <c r="N549" s="516"/>
    </row>
    <row r="550" spans="2:14" s="298" customFormat="1" ht="30.6" customHeight="1" thickBot="1" x14ac:dyDescent="0.3">
      <c r="B550" s="300"/>
      <c r="C550" s="308" t="s">
        <v>723</v>
      </c>
      <c r="D550" s="308"/>
      <c r="E550" s="308"/>
      <c r="F550" s="308"/>
      <c r="G550" s="586" t="s">
        <v>578</v>
      </c>
      <c r="H550" s="308"/>
      <c r="I550" s="309"/>
      <c r="J550" s="309"/>
      <c r="K550" s="592"/>
      <c r="L550" s="592"/>
      <c r="M550" s="296"/>
      <c r="N550" s="297"/>
    </row>
    <row r="551" spans="2:14" ht="27.95" customHeight="1" thickBot="1" x14ac:dyDescent="0.3">
      <c r="B551" s="517"/>
      <c r="C551" s="707" t="s">
        <v>724</v>
      </c>
      <c r="D551" s="695" t="s">
        <v>719</v>
      </c>
      <c r="E551" s="695" t="s">
        <v>725</v>
      </c>
      <c r="F551" s="695" t="s">
        <v>496</v>
      </c>
      <c r="G551" s="586" t="s">
        <v>578</v>
      </c>
      <c r="H551" s="696" t="s">
        <v>423</v>
      </c>
      <c r="I551" s="586" t="s">
        <v>726</v>
      </c>
      <c r="J551" s="586" t="s">
        <v>727</v>
      </c>
      <c r="K551" s="288"/>
      <c r="L551" s="288"/>
      <c r="M551" s="518"/>
      <c r="N551" s="516"/>
    </row>
    <row r="552" spans="2:14" ht="22.5" customHeight="1" thickBot="1" x14ac:dyDescent="0.3">
      <c r="B552" s="517"/>
      <c r="C552" s="707"/>
      <c r="D552" s="695"/>
      <c r="E552" s="695"/>
      <c r="F552" s="695"/>
      <c r="G552" s="586" t="s">
        <v>578</v>
      </c>
      <c r="H552" s="698"/>
      <c r="I552" s="586" t="s">
        <v>728</v>
      </c>
      <c r="J552" s="586" t="s">
        <v>425</v>
      </c>
      <c r="K552" s="288"/>
      <c r="L552" s="288"/>
      <c r="M552" s="518"/>
      <c r="N552" s="516"/>
    </row>
    <row r="553" spans="2:14" ht="44.45" customHeight="1" thickBot="1" x14ac:dyDescent="0.3">
      <c r="B553" s="517"/>
      <c r="C553" s="707"/>
      <c r="D553" s="695"/>
      <c r="E553" s="695"/>
      <c r="F553" s="695"/>
      <c r="G553" s="586" t="s">
        <v>578</v>
      </c>
      <c r="H553" s="698"/>
      <c r="I553" s="586" t="s">
        <v>729</v>
      </c>
      <c r="J553" s="586" t="s">
        <v>730</v>
      </c>
      <c r="K553" s="288"/>
      <c r="L553" s="288"/>
      <c r="M553" s="518"/>
      <c r="N553" s="516"/>
    </row>
    <row r="554" spans="2:14" ht="31.5" customHeight="1" thickBot="1" x14ac:dyDescent="0.3">
      <c r="B554" s="517"/>
      <c r="C554" s="707"/>
      <c r="D554" s="695"/>
      <c r="E554" s="695"/>
      <c r="F554" s="695"/>
      <c r="G554" s="586" t="s">
        <v>578</v>
      </c>
      <c r="H554" s="697"/>
      <c r="I554" s="586" t="s">
        <v>731</v>
      </c>
      <c r="J554" s="586" t="s">
        <v>732</v>
      </c>
      <c r="K554" s="288"/>
      <c r="L554" s="288"/>
      <c r="M554" s="518"/>
      <c r="N554" s="516"/>
    </row>
    <row r="555" spans="2:14" ht="57" customHeight="1" thickBot="1" x14ac:dyDescent="0.3">
      <c r="B555" s="517"/>
      <c r="C555" s="707"/>
      <c r="D555" s="695"/>
      <c r="E555" s="695" t="s">
        <v>733</v>
      </c>
      <c r="F555" s="695" t="s">
        <v>291</v>
      </c>
      <c r="G555" s="586" t="s">
        <v>578</v>
      </c>
      <c r="H555" s="696" t="s">
        <v>423</v>
      </c>
      <c r="I555" s="586" t="s">
        <v>734</v>
      </c>
      <c r="J555" s="586" t="s">
        <v>735</v>
      </c>
      <c r="K555" s="288"/>
      <c r="L555" s="288"/>
      <c r="M555" s="518"/>
      <c r="N555" s="516"/>
    </row>
    <row r="556" spans="2:14" ht="31.5" customHeight="1" thickBot="1" x14ac:dyDescent="0.3">
      <c r="B556" s="517"/>
      <c r="C556" s="707"/>
      <c r="D556" s="695"/>
      <c r="E556" s="695"/>
      <c r="F556" s="695"/>
      <c r="G556" s="586" t="s">
        <v>578</v>
      </c>
      <c r="H556" s="698"/>
      <c r="I556" s="586" t="s">
        <v>736</v>
      </c>
      <c r="J556" s="586" t="s">
        <v>737</v>
      </c>
      <c r="K556" s="288"/>
      <c r="L556" s="288"/>
      <c r="M556" s="518"/>
      <c r="N556" s="516"/>
    </row>
    <row r="557" spans="2:14" ht="31.5" customHeight="1" thickBot="1" x14ac:dyDescent="0.3">
      <c r="B557" s="517"/>
      <c r="C557" s="707"/>
      <c r="D557" s="695"/>
      <c r="E557" s="695"/>
      <c r="F557" s="695"/>
      <c r="G557" s="586" t="s">
        <v>578</v>
      </c>
      <c r="H557" s="697"/>
      <c r="I557" s="586" t="s">
        <v>738</v>
      </c>
      <c r="J557" s="586" t="s">
        <v>739</v>
      </c>
      <c r="K557" s="288"/>
      <c r="L557" s="288"/>
      <c r="M557" s="518"/>
      <c r="N557" s="516"/>
    </row>
    <row r="558" spans="2:14" ht="57.95" customHeight="1" thickBot="1" x14ac:dyDescent="0.3">
      <c r="B558" s="517"/>
      <c r="C558" s="707"/>
      <c r="D558" s="695"/>
      <c r="E558" s="586" t="s">
        <v>740</v>
      </c>
      <c r="F558" s="586" t="s">
        <v>291</v>
      </c>
      <c r="G558" s="586" t="s">
        <v>578</v>
      </c>
      <c r="H558" s="586" t="s">
        <v>423</v>
      </c>
      <c r="I558" s="590" t="s">
        <v>741</v>
      </c>
      <c r="J558" s="586" t="s">
        <v>742</v>
      </c>
      <c r="K558" s="288"/>
      <c r="L558" s="288"/>
      <c r="M558" s="518"/>
      <c r="N558" s="516"/>
    </row>
    <row r="559" spans="2:14" ht="31.5" customHeight="1" thickBot="1" x14ac:dyDescent="0.3">
      <c r="B559" s="517"/>
      <c r="C559" s="707"/>
      <c r="D559" s="695"/>
      <c r="E559" s="695" t="s">
        <v>743</v>
      </c>
      <c r="F559" s="695" t="s">
        <v>291</v>
      </c>
      <c r="G559" s="586" t="s">
        <v>578</v>
      </c>
      <c r="H559" s="696" t="s">
        <v>423</v>
      </c>
      <c r="I559" s="590" t="s">
        <v>744</v>
      </c>
      <c r="J559" s="586" t="s">
        <v>745</v>
      </c>
      <c r="K559" s="288"/>
      <c r="L559" s="288"/>
      <c r="M559" s="518"/>
      <c r="N559" s="516"/>
    </row>
    <row r="560" spans="2:14" ht="31.5" customHeight="1" thickBot="1" x14ac:dyDescent="0.3">
      <c r="B560" s="517"/>
      <c r="C560" s="707"/>
      <c r="D560" s="695"/>
      <c r="E560" s="695"/>
      <c r="F560" s="695"/>
      <c r="G560" s="586" t="s">
        <v>578</v>
      </c>
      <c r="H560" s="698"/>
      <c r="I560" s="590" t="s">
        <v>746</v>
      </c>
      <c r="J560" s="586" t="s">
        <v>747</v>
      </c>
      <c r="K560" s="288"/>
      <c r="L560" s="288"/>
      <c r="M560" s="518"/>
      <c r="N560" s="516"/>
    </row>
    <row r="561" spans="2:14" ht="31.5" customHeight="1" thickBot="1" x14ac:dyDescent="0.3">
      <c r="B561" s="517"/>
      <c r="C561" s="707"/>
      <c r="D561" s="695"/>
      <c r="E561" s="695"/>
      <c r="F561" s="695"/>
      <c r="G561" s="586" t="s">
        <v>578</v>
      </c>
      <c r="H561" s="698"/>
      <c r="I561" s="591" t="s">
        <v>748</v>
      </c>
      <c r="J561" s="586" t="s">
        <v>747</v>
      </c>
      <c r="K561" s="288"/>
      <c r="L561" s="288"/>
      <c r="M561" s="518"/>
      <c r="N561" s="516"/>
    </row>
    <row r="562" spans="2:14" ht="31.5" customHeight="1" thickBot="1" x14ac:dyDescent="0.3">
      <c r="B562" s="517"/>
      <c r="C562" s="707"/>
      <c r="D562" s="695"/>
      <c r="E562" s="695"/>
      <c r="F562" s="695"/>
      <c r="G562" s="586" t="s">
        <v>578</v>
      </c>
      <c r="H562" s="697"/>
      <c r="I562" s="591" t="s">
        <v>749</v>
      </c>
      <c r="J562" s="586" t="s">
        <v>750</v>
      </c>
      <c r="K562" s="288"/>
      <c r="L562" s="288"/>
      <c r="M562" s="518"/>
      <c r="N562" s="516"/>
    </row>
    <row r="563" spans="2:14" ht="31.5" customHeight="1" thickBot="1" x14ac:dyDescent="0.3">
      <c r="B563" s="517"/>
      <c r="C563" s="707"/>
      <c r="D563" s="695"/>
      <c r="E563" s="701" t="s">
        <v>751</v>
      </c>
      <c r="F563" s="695" t="s">
        <v>291</v>
      </c>
      <c r="G563" s="586" t="s">
        <v>578</v>
      </c>
      <c r="H563" s="696" t="s">
        <v>423</v>
      </c>
      <c r="I563" s="590" t="s">
        <v>738</v>
      </c>
      <c r="J563" s="590" t="s">
        <v>752</v>
      </c>
      <c r="K563" s="288"/>
      <c r="L563" s="288"/>
      <c r="M563" s="518"/>
      <c r="N563" s="516"/>
    </row>
    <row r="564" spans="2:14" ht="31.5" customHeight="1" thickBot="1" x14ac:dyDescent="0.3">
      <c r="B564" s="517"/>
      <c r="C564" s="707"/>
      <c r="D564" s="695"/>
      <c r="E564" s="701"/>
      <c r="F564" s="695"/>
      <c r="G564" s="586" t="s">
        <v>578</v>
      </c>
      <c r="H564" s="697"/>
      <c r="I564" s="590" t="s">
        <v>753</v>
      </c>
      <c r="J564" s="590" t="s">
        <v>754</v>
      </c>
      <c r="K564" s="288"/>
      <c r="L564" s="288"/>
      <c r="M564" s="518"/>
      <c r="N564" s="516"/>
    </row>
    <row r="565" spans="2:14" ht="54.95" customHeight="1" thickBot="1" x14ac:dyDescent="0.3">
      <c r="B565" s="517"/>
      <c r="C565" s="707"/>
      <c r="D565" s="695"/>
      <c r="E565" s="701" t="s">
        <v>755</v>
      </c>
      <c r="F565" s="695" t="s">
        <v>291</v>
      </c>
      <c r="G565" s="586" t="s">
        <v>578</v>
      </c>
      <c r="H565" s="696" t="s">
        <v>423</v>
      </c>
      <c r="I565" s="590" t="s">
        <v>756</v>
      </c>
      <c r="J565" s="590" t="s">
        <v>747</v>
      </c>
      <c r="K565" s="288"/>
      <c r="L565" s="288"/>
      <c r="M565" s="518"/>
      <c r="N565" s="516"/>
    </row>
    <row r="566" spans="2:14" ht="42" customHeight="1" thickBot="1" x14ac:dyDescent="0.3">
      <c r="B566" s="517"/>
      <c r="C566" s="707"/>
      <c r="D566" s="695"/>
      <c r="E566" s="701"/>
      <c r="F566" s="695"/>
      <c r="G566" s="586" t="s">
        <v>578</v>
      </c>
      <c r="H566" s="697"/>
      <c r="I566" s="590" t="s">
        <v>757</v>
      </c>
      <c r="J566" s="590" t="s">
        <v>758</v>
      </c>
      <c r="K566" s="288"/>
      <c r="L566" s="288"/>
      <c r="M566" s="518"/>
      <c r="N566" s="516"/>
    </row>
    <row r="567" spans="2:14" ht="27.95" customHeight="1" thickBot="1" x14ac:dyDescent="0.3">
      <c r="B567" s="517"/>
      <c r="C567" s="699" t="s">
        <v>759</v>
      </c>
      <c r="D567" s="695" t="s">
        <v>719</v>
      </c>
      <c r="E567" s="695" t="s">
        <v>725</v>
      </c>
      <c r="F567" s="695" t="s">
        <v>496</v>
      </c>
      <c r="G567" s="586" t="s">
        <v>578</v>
      </c>
      <c r="H567" s="696" t="s">
        <v>423</v>
      </c>
      <c r="I567" s="586" t="s">
        <v>726</v>
      </c>
      <c r="J567" s="586" t="s">
        <v>727</v>
      </c>
      <c r="K567" s="288"/>
      <c r="L567" s="288"/>
      <c r="M567" s="518"/>
      <c r="N567" s="516"/>
    </row>
    <row r="568" spans="2:14" ht="22.5" customHeight="1" thickBot="1" x14ac:dyDescent="0.3">
      <c r="B568" s="517"/>
      <c r="C568" s="700"/>
      <c r="D568" s="695"/>
      <c r="E568" s="695"/>
      <c r="F568" s="695"/>
      <c r="G568" s="586" t="s">
        <v>578</v>
      </c>
      <c r="H568" s="698"/>
      <c r="I568" s="586" t="s">
        <v>728</v>
      </c>
      <c r="J568" s="586" t="s">
        <v>425</v>
      </c>
      <c r="K568" s="288"/>
      <c r="L568" s="288"/>
      <c r="M568" s="518"/>
      <c r="N568" s="516"/>
    </row>
    <row r="569" spans="2:14" ht="44.45" customHeight="1" thickBot="1" x14ac:dyDescent="0.3">
      <c r="B569" s="517"/>
      <c r="C569" s="700"/>
      <c r="D569" s="695"/>
      <c r="E569" s="695"/>
      <c r="F569" s="695"/>
      <c r="G569" s="586" t="s">
        <v>578</v>
      </c>
      <c r="H569" s="698"/>
      <c r="I569" s="586" t="s">
        <v>729</v>
      </c>
      <c r="J569" s="586" t="s">
        <v>730</v>
      </c>
      <c r="K569" s="288"/>
      <c r="L569" s="288"/>
      <c r="M569" s="518"/>
      <c r="N569" s="516"/>
    </row>
    <row r="570" spans="2:14" ht="31.5" customHeight="1" thickBot="1" x14ac:dyDescent="0.3">
      <c r="B570" s="517"/>
      <c r="C570" s="700"/>
      <c r="D570" s="695"/>
      <c r="E570" s="695"/>
      <c r="F570" s="695"/>
      <c r="G570" s="586" t="s">
        <v>578</v>
      </c>
      <c r="H570" s="697"/>
      <c r="I570" s="586" t="s">
        <v>731</v>
      </c>
      <c r="J570" s="586" t="s">
        <v>732</v>
      </c>
      <c r="K570" s="288"/>
      <c r="L570" s="288"/>
      <c r="M570" s="518"/>
      <c r="N570" s="516"/>
    </row>
    <row r="571" spans="2:14" ht="57" customHeight="1" thickBot="1" x14ac:dyDescent="0.3">
      <c r="B571" s="517"/>
      <c r="C571" s="700"/>
      <c r="D571" s="695"/>
      <c r="E571" s="695" t="s">
        <v>733</v>
      </c>
      <c r="F571" s="695" t="s">
        <v>291</v>
      </c>
      <c r="G571" s="586" t="s">
        <v>578</v>
      </c>
      <c r="H571" s="696" t="s">
        <v>423</v>
      </c>
      <c r="I571" s="586" t="s">
        <v>734</v>
      </c>
      <c r="J571" s="586" t="s">
        <v>760</v>
      </c>
      <c r="K571" s="288"/>
      <c r="L571" s="288"/>
      <c r="M571" s="518"/>
      <c r="N571" s="516"/>
    </row>
    <row r="572" spans="2:14" ht="31.5" customHeight="1" thickBot="1" x14ac:dyDescent="0.3">
      <c r="B572" s="517"/>
      <c r="C572" s="700"/>
      <c r="D572" s="695"/>
      <c r="E572" s="695"/>
      <c r="F572" s="695"/>
      <c r="G572" s="586" t="s">
        <v>578</v>
      </c>
      <c r="H572" s="698"/>
      <c r="I572" s="586" t="s">
        <v>736</v>
      </c>
      <c r="J572" s="586" t="s">
        <v>737</v>
      </c>
      <c r="K572" s="288"/>
      <c r="L572" s="288"/>
      <c r="M572" s="518"/>
      <c r="N572" s="516"/>
    </row>
    <row r="573" spans="2:14" ht="31.5" customHeight="1" thickBot="1" x14ac:dyDescent="0.3">
      <c r="B573" s="517"/>
      <c r="C573" s="700"/>
      <c r="D573" s="695"/>
      <c r="E573" s="695"/>
      <c r="F573" s="695"/>
      <c r="G573" s="586" t="s">
        <v>578</v>
      </c>
      <c r="H573" s="697"/>
      <c r="I573" s="586" t="s">
        <v>738</v>
      </c>
      <c r="J573" s="586" t="s">
        <v>739</v>
      </c>
      <c r="K573" s="288"/>
      <c r="L573" s="288"/>
      <c r="M573" s="518"/>
      <c r="N573" s="516"/>
    </row>
    <row r="574" spans="2:14" ht="72.599999999999994" customHeight="1" thickBot="1" x14ac:dyDescent="0.3">
      <c r="B574" s="517"/>
      <c r="C574" s="700"/>
      <c r="D574" s="695"/>
      <c r="E574" s="586" t="s">
        <v>740</v>
      </c>
      <c r="F574" s="586" t="s">
        <v>291</v>
      </c>
      <c r="G574" s="586" t="s">
        <v>578</v>
      </c>
      <c r="H574" s="586" t="s">
        <v>423</v>
      </c>
      <c r="I574" s="590" t="s">
        <v>741</v>
      </c>
      <c r="J574" s="586" t="s">
        <v>742</v>
      </c>
      <c r="K574" s="288"/>
      <c r="L574" s="288"/>
      <c r="M574" s="518"/>
      <c r="N574" s="516"/>
    </row>
    <row r="575" spans="2:14" ht="31.5" customHeight="1" thickBot="1" x14ac:dyDescent="0.3">
      <c r="B575" s="517"/>
      <c r="C575" s="700"/>
      <c r="D575" s="695"/>
      <c r="E575" s="695" t="s">
        <v>743</v>
      </c>
      <c r="F575" s="695" t="s">
        <v>291</v>
      </c>
      <c r="G575" s="586" t="s">
        <v>578</v>
      </c>
      <c r="H575" s="696" t="s">
        <v>423</v>
      </c>
      <c r="I575" s="590" t="s">
        <v>744</v>
      </c>
      <c r="J575" s="586" t="s">
        <v>745</v>
      </c>
      <c r="K575" s="288"/>
      <c r="L575" s="288"/>
      <c r="M575" s="518"/>
      <c r="N575" s="516"/>
    </row>
    <row r="576" spans="2:14" ht="31.5" customHeight="1" thickBot="1" x14ac:dyDescent="0.3">
      <c r="B576" s="517"/>
      <c r="C576" s="700"/>
      <c r="D576" s="695"/>
      <c r="E576" s="695"/>
      <c r="F576" s="695"/>
      <c r="G576" s="586" t="s">
        <v>578</v>
      </c>
      <c r="H576" s="698"/>
      <c r="I576" s="590" t="s">
        <v>746</v>
      </c>
      <c r="J576" s="586" t="s">
        <v>747</v>
      </c>
      <c r="K576" s="288"/>
      <c r="L576" s="288"/>
      <c r="M576" s="518"/>
      <c r="N576" s="516"/>
    </row>
    <row r="577" spans="2:14" ht="31.5" customHeight="1" thickBot="1" x14ac:dyDescent="0.3">
      <c r="B577" s="517"/>
      <c r="C577" s="700"/>
      <c r="D577" s="695"/>
      <c r="E577" s="695"/>
      <c r="F577" s="695"/>
      <c r="G577" s="586" t="s">
        <v>578</v>
      </c>
      <c r="H577" s="698"/>
      <c r="I577" s="591" t="s">
        <v>748</v>
      </c>
      <c r="J577" s="586" t="s">
        <v>747</v>
      </c>
      <c r="K577" s="288"/>
      <c r="L577" s="288"/>
      <c r="M577" s="518"/>
      <c r="N577" s="516"/>
    </row>
    <row r="578" spans="2:14" ht="31.5" customHeight="1" thickBot="1" x14ac:dyDescent="0.3">
      <c r="B578" s="517"/>
      <c r="C578" s="700"/>
      <c r="D578" s="695"/>
      <c r="E578" s="695"/>
      <c r="F578" s="695"/>
      <c r="G578" s="586" t="s">
        <v>578</v>
      </c>
      <c r="H578" s="697"/>
      <c r="I578" s="591" t="s">
        <v>749</v>
      </c>
      <c r="J578" s="586" t="s">
        <v>761</v>
      </c>
      <c r="K578" s="288"/>
      <c r="L578" s="288"/>
      <c r="M578" s="518"/>
      <c r="N578" s="516"/>
    </row>
    <row r="579" spans="2:14" ht="31.5" customHeight="1" thickBot="1" x14ac:dyDescent="0.3">
      <c r="B579" s="517"/>
      <c r="C579" s="700"/>
      <c r="D579" s="695"/>
      <c r="E579" s="701" t="s">
        <v>751</v>
      </c>
      <c r="F579" s="695" t="s">
        <v>291</v>
      </c>
      <c r="G579" s="586" t="s">
        <v>578</v>
      </c>
      <c r="H579" s="696" t="s">
        <v>423</v>
      </c>
      <c r="I579" s="590" t="s">
        <v>738</v>
      </c>
      <c r="J579" s="590" t="s">
        <v>762</v>
      </c>
      <c r="K579" s="288"/>
      <c r="L579" s="288"/>
      <c r="M579" s="518"/>
      <c r="N579" s="516"/>
    </row>
    <row r="580" spans="2:14" ht="31.5" customHeight="1" thickBot="1" x14ac:dyDescent="0.3">
      <c r="B580" s="517"/>
      <c r="C580" s="700"/>
      <c r="D580" s="695"/>
      <c r="E580" s="701"/>
      <c r="F580" s="695"/>
      <c r="G580" s="586" t="s">
        <v>578</v>
      </c>
      <c r="H580" s="697"/>
      <c r="I580" s="590" t="s">
        <v>753</v>
      </c>
      <c r="J580" s="590" t="s">
        <v>758</v>
      </c>
      <c r="K580" s="288"/>
      <c r="L580" s="288"/>
      <c r="M580" s="518"/>
      <c r="N580" s="516"/>
    </row>
    <row r="581" spans="2:14" ht="54.95" customHeight="1" thickBot="1" x14ac:dyDescent="0.3">
      <c r="B581" s="517"/>
      <c r="C581" s="700"/>
      <c r="D581" s="695"/>
      <c r="E581" s="701" t="s">
        <v>755</v>
      </c>
      <c r="F581" s="695" t="s">
        <v>291</v>
      </c>
      <c r="G581" s="586" t="s">
        <v>578</v>
      </c>
      <c r="H581" s="696" t="s">
        <v>423</v>
      </c>
      <c r="I581" s="590" t="s">
        <v>756</v>
      </c>
      <c r="J581" s="590" t="s">
        <v>747</v>
      </c>
      <c r="K581" s="288"/>
      <c r="L581" s="288"/>
      <c r="M581" s="518"/>
      <c r="N581" s="516"/>
    </row>
    <row r="582" spans="2:14" ht="42" customHeight="1" thickBot="1" x14ac:dyDescent="0.3">
      <c r="B582" s="517"/>
      <c r="C582" s="700"/>
      <c r="D582" s="695"/>
      <c r="E582" s="701"/>
      <c r="F582" s="695"/>
      <c r="G582" s="586" t="s">
        <v>578</v>
      </c>
      <c r="H582" s="697"/>
      <c r="I582" s="590" t="s">
        <v>757</v>
      </c>
      <c r="J582" s="590" t="s">
        <v>763</v>
      </c>
      <c r="K582" s="288"/>
      <c r="L582" s="288"/>
      <c r="M582" s="518"/>
      <c r="N582" s="516"/>
    </row>
    <row r="583" spans="2:14" ht="22.5" customHeight="1" thickBot="1" x14ac:dyDescent="0.3">
      <c r="B583" s="517"/>
      <c r="C583" s="699" t="s">
        <v>764</v>
      </c>
      <c r="D583" s="695" t="s">
        <v>765</v>
      </c>
      <c r="E583" s="695" t="s">
        <v>725</v>
      </c>
      <c r="F583" s="695" t="s">
        <v>291</v>
      </c>
      <c r="G583" s="586" t="s">
        <v>578</v>
      </c>
      <c r="H583" s="696" t="s">
        <v>423</v>
      </c>
      <c r="I583" s="586" t="s">
        <v>728</v>
      </c>
      <c r="J583" s="586" t="s">
        <v>425</v>
      </c>
      <c r="K583" s="288"/>
      <c r="L583" s="288"/>
      <c r="M583" s="518"/>
      <c r="N583" s="516"/>
    </row>
    <row r="584" spans="2:14" ht="44.45" customHeight="1" thickBot="1" x14ac:dyDescent="0.3">
      <c r="B584" s="517"/>
      <c r="C584" s="700"/>
      <c r="D584" s="695"/>
      <c r="E584" s="695"/>
      <c r="F584" s="695"/>
      <c r="G584" s="586" t="s">
        <v>578</v>
      </c>
      <c r="H584" s="698"/>
      <c r="I584" s="586" t="s">
        <v>729</v>
      </c>
      <c r="J584" s="586" t="s">
        <v>730</v>
      </c>
      <c r="K584" s="288"/>
      <c r="L584" s="288"/>
      <c r="M584" s="518"/>
      <c r="N584" s="516"/>
    </row>
    <row r="585" spans="2:14" ht="31.5" customHeight="1" thickBot="1" x14ac:dyDescent="0.3">
      <c r="B585" s="517"/>
      <c r="C585" s="700"/>
      <c r="D585" s="695"/>
      <c r="E585" s="695"/>
      <c r="F585" s="695"/>
      <c r="G585" s="586" t="s">
        <v>578</v>
      </c>
      <c r="H585" s="697"/>
      <c r="I585" s="586" t="s">
        <v>731</v>
      </c>
      <c r="J585" s="586" t="s">
        <v>732</v>
      </c>
      <c r="K585" s="288"/>
      <c r="L585" s="288"/>
      <c r="M585" s="518"/>
      <c r="N585" s="516"/>
    </row>
    <row r="586" spans="2:14" ht="57" customHeight="1" thickBot="1" x14ac:dyDescent="0.3">
      <c r="B586" s="517"/>
      <c r="C586" s="700"/>
      <c r="D586" s="695"/>
      <c r="E586" s="695" t="s">
        <v>733</v>
      </c>
      <c r="F586" s="695" t="s">
        <v>291</v>
      </c>
      <c r="G586" s="586" t="s">
        <v>578</v>
      </c>
      <c r="H586" s="696" t="s">
        <v>423</v>
      </c>
      <c r="I586" s="586" t="s">
        <v>734</v>
      </c>
      <c r="J586" s="586" t="s">
        <v>735</v>
      </c>
      <c r="K586" s="288"/>
      <c r="L586" s="288"/>
      <c r="M586" s="518"/>
      <c r="N586" s="516"/>
    </row>
    <row r="587" spans="2:14" ht="31.5" customHeight="1" thickBot="1" x14ac:dyDescent="0.3">
      <c r="B587" s="517"/>
      <c r="C587" s="700"/>
      <c r="D587" s="695"/>
      <c r="E587" s="695"/>
      <c r="F587" s="695"/>
      <c r="G587" s="586" t="s">
        <v>578</v>
      </c>
      <c r="H587" s="698"/>
      <c r="I587" s="586" t="s">
        <v>736</v>
      </c>
      <c r="J587" s="586" t="s">
        <v>766</v>
      </c>
      <c r="K587" s="288"/>
      <c r="L587" s="288"/>
      <c r="M587" s="518"/>
      <c r="N587" s="516"/>
    </row>
    <row r="588" spans="2:14" ht="31.5" customHeight="1" thickBot="1" x14ac:dyDescent="0.3">
      <c r="B588" s="517"/>
      <c r="C588" s="700"/>
      <c r="D588" s="695"/>
      <c r="E588" s="695"/>
      <c r="F588" s="695"/>
      <c r="G588" s="586" t="s">
        <v>578</v>
      </c>
      <c r="H588" s="697"/>
      <c r="I588" s="586" t="s">
        <v>738</v>
      </c>
      <c r="J588" s="586" t="s">
        <v>739</v>
      </c>
      <c r="K588" s="288"/>
      <c r="L588" s="288"/>
      <c r="M588" s="518"/>
      <c r="N588" s="516"/>
    </row>
    <row r="589" spans="2:14" ht="62.1" customHeight="1" thickBot="1" x14ac:dyDescent="0.3">
      <c r="B589" s="517"/>
      <c r="C589" s="700"/>
      <c r="D589" s="695"/>
      <c r="E589" s="586" t="s">
        <v>740</v>
      </c>
      <c r="F589" s="586" t="s">
        <v>291</v>
      </c>
      <c r="G589" s="586" t="s">
        <v>578</v>
      </c>
      <c r="H589" s="586" t="s">
        <v>423</v>
      </c>
      <c r="I589" s="590" t="s">
        <v>741</v>
      </c>
      <c r="J589" s="586" t="s">
        <v>742</v>
      </c>
      <c r="K589" s="288"/>
      <c r="L589" s="288"/>
      <c r="M589" s="518"/>
      <c r="N589" s="516"/>
    </row>
    <row r="590" spans="2:14" ht="31.5" customHeight="1" thickBot="1" x14ac:dyDescent="0.3">
      <c r="B590" s="517"/>
      <c r="C590" s="700"/>
      <c r="D590" s="695"/>
      <c r="E590" s="695" t="s">
        <v>743</v>
      </c>
      <c r="F590" s="695" t="s">
        <v>291</v>
      </c>
      <c r="G590" s="586" t="s">
        <v>578</v>
      </c>
      <c r="H590" s="696" t="s">
        <v>423</v>
      </c>
      <c r="I590" s="590" t="s">
        <v>744</v>
      </c>
      <c r="J590" s="586" t="s">
        <v>745</v>
      </c>
      <c r="K590" s="288"/>
      <c r="L590" s="288"/>
      <c r="M590" s="518"/>
      <c r="N590" s="516"/>
    </row>
    <row r="591" spans="2:14" ht="31.5" customHeight="1" thickBot="1" x14ac:dyDescent="0.3">
      <c r="B591" s="517"/>
      <c r="C591" s="700"/>
      <c r="D591" s="695"/>
      <c r="E591" s="695"/>
      <c r="F591" s="695"/>
      <c r="G591" s="586" t="s">
        <v>578</v>
      </c>
      <c r="H591" s="698"/>
      <c r="I591" s="590" t="s">
        <v>746</v>
      </c>
      <c r="J591" s="586" t="s">
        <v>747</v>
      </c>
      <c r="K591" s="288"/>
      <c r="L591" s="288"/>
      <c r="M591" s="518"/>
      <c r="N591" s="516"/>
    </row>
    <row r="592" spans="2:14" ht="31.5" customHeight="1" thickBot="1" x14ac:dyDescent="0.3">
      <c r="B592" s="517"/>
      <c r="C592" s="700"/>
      <c r="D592" s="695"/>
      <c r="E592" s="695"/>
      <c r="F592" s="695"/>
      <c r="G592" s="586" t="s">
        <v>578</v>
      </c>
      <c r="H592" s="698"/>
      <c r="I592" s="591" t="s">
        <v>748</v>
      </c>
      <c r="J592" s="586" t="s">
        <v>747</v>
      </c>
      <c r="K592" s="288"/>
      <c r="L592" s="288"/>
      <c r="M592" s="518"/>
      <c r="N592" s="516"/>
    </row>
    <row r="593" spans="2:14" ht="31.5" customHeight="1" thickBot="1" x14ac:dyDescent="0.3">
      <c r="B593" s="517"/>
      <c r="C593" s="700"/>
      <c r="D593" s="695"/>
      <c r="E593" s="695"/>
      <c r="F593" s="695"/>
      <c r="G593" s="586" t="s">
        <v>578</v>
      </c>
      <c r="H593" s="697"/>
      <c r="I593" s="591" t="s">
        <v>749</v>
      </c>
      <c r="J593" s="586" t="s">
        <v>767</v>
      </c>
      <c r="K593" s="288"/>
      <c r="L593" s="288"/>
      <c r="M593" s="518"/>
      <c r="N593" s="516"/>
    </row>
    <row r="594" spans="2:14" ht="31.5" customHeight="1" thickBot="1" x14ac:dyDescent="0.3">
      <c r="B594" s="517"/>
      <c r="C594" s="700"/>
      <c r="D594" s="695"/>
      <c r="E594" s="701" t="s">
        <v>751</v>
      </c>
      <c r="F594" s="695" t="s">
        <v>291</v>
      </c>
      <c r="G594" s="586" t="s">
        <v>578</v>
      </c>
      <c r="H594" s="696" t="s">
        <v>423</v>
      </c>
      <c r="I594" s="590" t="s">
        <v>738</v>
      </c>
      <c r="J594" s="590" t="s">
        <v>739</v>
      </c>
      <c r="K594" s="288"/>
      <c r="L594" s="288"/>
      <c r="M594" s="518"/>
      <c r="N594" s="516"/>
    </row>
    <row r="595" spans="2:14" ht="31.5" customHeight="1" thickBot="1" x14ac:dyDescent="0.3">
      <c r="B595" s="517"/>
      <c r="C595" s="700"/>
      <c r="D595" s="695"/>
      <c r="E595" s="701"/>
      <c r="F595" s="695"/>
      <c r="G595" s="586" t="s">
        <v>578</v>
      </c>
      <c r="H595" s="697"/>
      <c r="I595" s="590" t="s">
        <v>753</v>
      </c>
      <c r="J595" s="590" t="s">
        <v>768</v>
      </c>
      <c r="K595" s="288"/>
      <c r="L595" s="288"/>
      <c r="M595" s="518"/>
      <c r="N595" s="516"/>
    </row>
    <row r="596" spans="2:14" ht="54.95" customHeight="1" thickBot="1" x14ac:dyDescent="0.3">
      <c r="B596" s="517"/>
      <c r="C596" s="700"/>
      <c r="D596" s="695"/>
      <c r="E596" s="701" t="s">
        <v>755</v>
      </c>
      <c r="F596" s="695" t="s">
        <v>291</v>
      </c>
      <c r="G596" s="586" t="s">
        <v>578</v>
      </c>
      <c r="H596" s="696" t="s">
        <v>423</v>
      </c>
      <c r="I596" s="590" t="s">
        <v>756</v>
      </c>
      <c r="J596" s="590" t="s">
        <v>747</v>
      </c>
      <c r="K596" s="288"/>
      <c r="L596" s="288"/>
      <c r="M596" s="518"/>
      <c r="N596" s="516"/>
    </row>
    <row r="597" spans="2:14" ht="42" customHeight="1" thickBot="1" x14ac:dyDescent="0.3">
      <c r="B597" s="517"/>
      <c r="C597" s="700"/>
      <c r="D597" s="695"/>
      <c r="E597" s="701"/>
      <c r="F597" s="695"/>
      <c r="G597" s="586" t="s">
        <v>578</v>
      </c>
      <c r="H597" s="697"/>
      <c r="I597" s="590" t="s">
        <v>757</v>
      </c>
      <c r="J597" s="590" t="s">
        <v>769</v>
      </c>
      <c r="K597" s="288"/>
      <c r="L597" s="288"/>
      <c r="M597" s="518"/>
      <c r="N597" s="516"/>
    </row>
    <row r="598" spans="2:14" ht="27.95" customHeight="1" thickBot="1" x14ac:dyDescent="0.3">
      <c r="B598" s="517"/>
      <c r="C598" s="699" t="s">
        <v>770</v>
      </c>
      <c r="D598" s="698" t="s">
        <v>771</v>
      </c>
      <c r="E598" s="695" t="s">
        <v>725</v>
      </c>
      <c r="F598" s="695" t="s">
        <v>496</v>
      </c>
      <c r="G598" s="586" t="s">
        <v>578</v>
      </c>
      <c r="H598" s="696" t="s">
        <v>423</v>
      </c>
      <c r="I598" s="586" t="s">
        <v>726</v>
      </c>
      <c r="J598" s="586" t="s">
        <v>727</v>
      </c>
      <c r="K598" s="288"/>
      <c r="L598" s="288"/>
      <c r="M598" s="518"/>
      <c r="N598" s="516"/>
    </row>
    <row r="599" spans="2:14" ht="22.5" customHeight="1" thickBot="1" x14ac:dyDescent="0.3">
      <c r="B599" s="517"/>
      <c r="C599" s="700"/>
      <c r="D599" s="698"/>
      <c r="E599" s="695"/>
      <c r="F599" s="695"/>
      <c r="G599" s="586" t="s">
        <v>578</v>
      </c>
      <c r="H599" s="698"/>
      <c r="I599" s="586" t="s">
        <v>728</v>
      </c>
      <c r="J599" s="586" t="s">
        <v>425</v>
      </c>
      <c r="K599" s="288"/>
      <c r="L599" s="288"/>
      <c r="M599" s="518"/>
      <c r="N599" s="516"/>
    </row>
    <row r="600" spans="2:14" ht="44.45" customHeight="1" thickBot="1" x14ac:dyDescent="0.3">
      <c r="B600" s="517"/>
      <c r="C600" s="700"/>
      <c r="D600" s="698"/>
      <c r="E600" s="695"/>
      <c r="F600" s="695"/>
      <c r="G600" s="586" t="s">
        <v>578</v>
      </c>
      <c r="H600" s="698"/>
      <c r="I600" s="586" t="s">
        <v>729</v>
      </c>
      <c r="J600" s="586" t="s">
        <v>730</v>
      </c>
      <c r="K600" s="288"/>
      <c r="L600" s="288"/>
      <c r="M600" s="518"/>
      <c r="N600" s="516"/>
    </row>
    <row r="601" spans="2:14" ht="31.5" customHeight="1" thickBot="1" x14ac:dyDescent="0.3">
      <c r="B601" s="517"/>
      <c r="C601" s="700"/>
      <c r="D601" s="698"/>
      <c r="E601" s="695"/>
      <c r="F601" s="695"/>
      <c r="G601" s="586" t="s">
        <v>578</v>
      </c>
      <c r="H601" s="697"/>
      <c r="I601" s="586" t="s">
        <v>731</v>
      </c>
      <c r="J601" s="586" t="s">
        <v>732</v>
      </c>
      <c r="K601" s="288"/>
      <c r="L601" s="288"/>
      <c r="M601" s="518"/>
      <c r="N601" s="516"/>
    </row>
    <row r="602" spans="2:14" ht="57" customHeight="1" thickBot="1" x14ac:dyDescent="0.3">
      <c r="B602" s="517"/>
      <c r="C602" s="700"/>
      <c r="D602" s="698"/>
      <c r="E602" s="695" t="s">
        <v>733</v>
      </c>
      <c r="F602" s="695" t="s">
        <v>291</v>
      </c>
      <c r="G602" s="586" t="s">
        <v>578</v>
      </c>
      <c r="H602" s="696" t="s">
        <v>423</v>
      </c>
      <c r="I602" s="586" t="s">
        <v>734</v>
      </c>
      <c r="J602" s="586" t="s">
        <v>735</v>
      </c>
      <c r="K602" s="288"/>
      <c r="L602" s="288"/>
      <c r="M602" s="518"/>
      <c r="N602" s="516"/>
    </row>
    <row r="603" spans="2:14" ht="31.5" customHeight="1" thickBot="1" x14ac:dyDescent="0.3">
      <c r="B603" s="517"/>
      <c r="C603" s="700"/>
      <c r="D603" s="698"/>
      <c r="E603" s="695"/>
      <c r="F603" s="695"/>
      <c r="G603" s="586" t="s">
        <v>578</v>
      </c>
      <c r="H603" s="698"/>
      <c r="I603" s="586" t="s">
        <v>736</v>
      </c>
      <c r="J603" s="586" t="s">
        <v>737</v>
      </c>
      <c r="K603" s="288"/>
      <c r="L603" s="288"/>
      <c r="M603" s="518"/>
      <c r="N603" s="516"/>
    </row>
    <row r="604" spans="2:14" ht="31.5" customHeight="1" thickBot="1" x14ac:dyDescent="0.3">
      <c r="B604" s="517"/>
      <c r="C604" s="700"/>
      <c r="D604" s="698"/>
      <c r="E604" s="695"/>
      <c r="F604" s="695"/>
      <c r="G604" s="586" t="s">
        <v>578</v>
      </c>
      <c r="H604" s="697"/>
      <c r="I604" s="586" t="s">
        <v>738</v>
      </c>
      <c r="J604" s="586" t="s">
        <v>739</v>
      </c>
      <c r="K604" s="288"/>
      <c r="L604" s="288"/>
      <c r="M604" s="518"/>
      <c r="N604" s="516"/>
    </row>
    <row r="605" spans="2:14" ht="71.099999999999994" customHeight="1" thickBot="1" x14ac:dyDescent="0.3">
      <c r="B605" s="517"/>
      <c r="C605" s="700"/>
      <c r="D605" s="698"/>
      <c r="E605" s="586" t="s">
        <v>740</v>
      </c>
      <c r="F605" s="586" t="s">
        <v>291</v>
      </c>
      <c r="G605" s="586" t="s">
        <v>578</v>
      </c>
      <c r="H605" s="586" t="s">
        <v>423</v>
      </c>
      <c r="I605" s="590" t="s">
        <v>741</v>
      </c>
      <c r="J605" s="586" t="s">
        <v>742</v>
      </c>
      <c r="K605" s="288"/>
      <c r="L605" s="288"/>
      <c r="M605" s="518"/>
      <c r="N605" s="516"/>
    </row>
    <row r="606" spans="2:14" ht="31.5" customHeight="1" thickBot="1" x14ac:dyDescent="0.3">
      <c r="B606" s="517"/>
      <c r="C606" s="700"/>
      <c r="D606" s="698"/>
      <c r="E606" s="695" t="s">
        <v>743</v>
      </c>
      <c r="F606" s="695" t="s">
        <v>291</v>
      </c>
      <c r="G606" s="586" t="s">
        <v>578</v>
      </c>
      <c r="H606" s="696" t="s">
        <v>423</v>
      </c>
      <c r="I606" s="590" t="s">
        <v>744</v>
      </c>
      <c r="J606" s="586" t="s">
        <v>745</v>
      </c>
      <c r="K606" s="288"/>
      <c r="L606" s="288"/>
      <c r="M606" s="518"/>
      <c r="N606" s="516"/>
    </row>
    <row r="607" spans="2:14" ht="31.5" customHeight="1" thickBot="1" x14ac:dyDescent="0.3">
      <c r="B607" s="517"/>
      <c r="C607" s="700"/>
      <c r="D607" s="698"/>
      <c r="E607" s="695"/>
      <c r="F607" s="695"/>
      <c r="G607" s="586" t="s">
        <v>578</v>
      </c>
      <c r="H607" s="698"/>
      <c r="I607" s="590" t="s">
        <v>746</v>
      </c>
      <c r="J607" s="586" t="s">
        <v>747</v>
      </c>
      <c r="K607" s="288"/>
      <c r="L607" s="288"/>
      <c r="M607" s="518"/>
      <c r="N607" s="516"/>
    </row>
    <row r="608" spans="2:14" ht="31.5" customHeight="1" thickBot="1" x14ac:dyDescent="0.3">
      <c r="B608" s="517"/>
      <c r="C608" s="700"/>
      <c r="D608" s="698"/>
      <c r="E608" s="695"/>
      <c r="F608" s="695"/>
      <c r="G608" s="586" t="s">
        <v>578</v>
      </c>
      <c r="H608" s="698"/>
      <c r="I608" s="591" t="s">
        <v>748</v>
      </c>
      <c r="J608" s="586" t="s">
        <v>747</v>
      </c>
      <c r="K608" s="288"/>
      <c r="L608" s="288"/>
      <c r="M608" s="518"/>
      <c r="N608" s="516"/>
    </row>
    <row r="609" spans="2:14" ht="31.5" customHeight="1" thickBot="1" x14ac:dyDescent="0.3">
      <c r="B609" s="517"/>
      <c r="C609" s="700"/>
      <c r="D609" s="698"/>
      <c r="E609" s="695"/>
      <c r="F609" s="695"/>
      <c r="G609" s="586" t="s">
        <v>578</v>
      </c>
      <c r="H609" s="697"/>
      <c r="I609" s="591" t="s">
        <v>749</v>
      </c>
      <c r="J609" s="586" t="s">
        <v>767</v>
      </c>
      <c r="K609" s="288"/>
      <c r="L609" s="288"/>
      <c r="M609" s="518"/>
      <c r="N609" s="516"/>
    </row>
    <row r="610" spans="2:14" ht="31.5" customHeight="1" thickBot="1" x14ac:dyDescent="0.3">
      <c r="B610" s="517"/>
      <c r="C610" s="700"/>
      <c r="D610" s="698"/>
      <c r="E610" s="701" t="s">
        <v>751</v>
      </c>
      <c r="F610" s="695" t="s">
        <v>291</v>
      </c>
      <c r="G610" s="586" t="s">
        <v>578</v>
      </c>
      <c r="H610" s="696" t="s">
        <v>423</v>
      </c>
      <c r="I610" s="590" t="s">
        <v>738</v>
      </c>
      <c r="J610" s="590" t="s">
        <v>762</v>
      </c>
      <c r="K610" s="288"/>
      <c r="L610" s="288"/>
      <c r="M610" s="518"/>
      <c r="N610" s="516"/>
    </row>
    <row r="611" spans="2:14" ht="31.5" customHeight="1" thickBot="1" x14ac:dyDescent="0.3">
      <c r="B611" s="517"/>
      <c r="C611" s="700"/>
      <c r="D611" s="698"/>
      <c r="E611" s="701"/>
      <c r="F611" s="695"/>
      <c r="G611" s="586" t="s">
        <v>578</v>
      </c>
      <c r="H611" s="697"/>
      <c r="I611" s="590" t="s">
        <v>753</v>
      </c>
      <c r="J611" s="590" t="s">
        <v>758</v>
      </c>
      <c r="K611" s="288"/>
      <c r="L611" s="288"/>
      <c r="M611" s="518"/>
      <c r="N611" s="516"/>
    </row>
    <row r="612" spans="2:14" ht="54.95" customHeight="1" thickBot="1" x14ac:dyDescent="0.3">
      <c r="B612" s="517"/>
      <c r="C612" s="700"/>
      <c r="D612" s="698"/>
      <c r="E612" s="701" t="s">
        <v>755</v>
      </c>
      <c r="F612" s="695" t="s">
        <v>291</v>
      </c>
      <c r="G612" s="586" t="s">
        <v>578</v>
      </c>
      <c r="H612" s="696" t="s">
        <v>423</v>
      </c>
      <c r="I612" s="590" t="s">
        <v>756</v>
      </c>
      <c r="J612" s="590" t="s">
        <v>747</v>
      </c>
      <c r="K612" s="288"/>
      <c r="L612" s="288"/>
      <c r="M612" s="518"/>
      <c r="N612" s="516"/>
    </row>
    <row r="613" spans="2:14" ht="42" customHeight="1" thickBot="1" x14ac:dyDescent="0.3">
      <c r="B613" s="517"/>
      <c r="C613" s="700"/>
      <c r="D613" s="698"/>
      <c r="E613" s="701"/>
      <c r="F613" s="695"/>
      <c r="G613" s="586" t="s">
        <v>578</v>
      </c>
      <c r="H613" s="697"/>
      <c r="I613" s="590" t="s">
        <v>757</v>
      </c>
      <c r="J613" s="590" t="s">
        <v>772</v>
      </c>
      <c r="K613" s="288"/>
      <c r="L613" s="288"/>
      <c r="M613" s="518"/>
      <c r="N613" s="516"/>
    </row>
    <row r="614" spans="2:14" ht="42" customHeight="1" thickBot="1" x14ac:dyDescent="0.3">
      <c r="B614" s="517"/>
      <c r="C614" s="694" t="s">
        <v>773</v>
      </c>
      <c r="D614" s="695" t="s">
        <v>774</v>
      </c>
      <c r="E614" s="701" t="s">
        <v>775</v>
      </c>
      <c r="F614" s="695" t="s">
        <v>291</v>
      </c>
      <c r="G614" s="586" t="s">
        <v>578</v>
      </c>
      <c r="H614" s="696" t="s">
        <v>423</v>
      </c>
      <c r="I614" s="590" t="s">
        <v>776</v>
      </c>
      <c r="J614" s="590" t="s">
        <v>777</v>
      </c>
      <c r="K614" s="288"/>
      <c r="L614" s="288"/>
      <c r="M614" s="518"/>
      <c r="N614" s="516"/>
    </row>
    <row r="615" spans="2:14" ht="42" customHeight="1" thickBot="1" x14ac:dyDescent="0.3">
      <c r="B615" s="517"/>
      <c r="C615" s="694"/>
      <c r="D615" s="695"/>
      <c r="E615" s="701"/>
      <c r="F615" s="695"/>
      <c r="G615" s="586" t="s">
        <v>578</v>
      </c>
      <c r="H615" s="698"/>
      <c r="I615" s="590" t="s">
        <v>778</v>
      </c>
      <c r="J615" s="590" t="s">
        <v>777</v>
      </c>
      <c r="K615" s="288"/>
      <c r="L615" s="288"/>
      <c r="M615" s="518"/>
      <c r="N615" s="516"/>
    </row>
    <row r="616" spans="2:14" ht="42" customHeight="1" thickBot="1" x14ac:dyDescent="0.3">
      <c r="B616" s="517"/>
      <c r="C616" s="694"/>
      <c r="D616" s="695"/>
      <c r="E616" s="701"/>
      <c r="F616" s="695"/>
      <c r="G616" s="586" t="s">
        <v>578</v>
      </c>
      <c r="H616" s="698"/>
      <c r="I616" s="590" t="s">
        <v>779</v>
      </c>
      <c r="J616" s="590" t="s">
        <v>777</v>
      </c>
      <c r="K616" s="288"/>
      <c r="L616" s="288"/>
      <c r="M616" s="518"/>
      <c r="N616" s="516"/>
    </row>
    <row r="617" spans="2:14" ht="42" customHeight="1" thickBot="1" x14ac:dyDescent="0.3">
      <c r="B617" s="517"/>
      <c r="C617" s="694"/>
      <c r="D617" s="695"/>
      <c r="E617" s="701"/>
      <c r="F617" s="695"/>
      <c r="G617" s="586" t="s">
        <v>578</v>
      </c>
      <c r="H617" s="698"/>
      <c r="I617" s="590" t="s">
        <v>780</v>
      </c>
      <c r="J617" s="590" t="s">
        <v>781</v>
      </c>
      <c r="K617" s="288"/>
      <c r="L617" s="288"/>
      <c r="M617" s="518"/>
      <c r="N617" s="516"/>
    </row>
    <row r="618" spans="2:14" ht="42" customHeight="1" thickBot="1" x14ac:dyDescent="0.3">
      <c r="B618" s="517"/>
      <c r="C618" s="694"/>
      <c r="D618" s="695"/>
      <c r="E618" s="701"/>
      <c r="F618" s="695"/>
      <c r="G618" s="586" t="s">
        <v>578</v>
      </c>
      <c r="H618" s="698"/>
      <c r="I618" s="705" t="s">
        <v>782</v>
      </c>
      <c r="J618" s="590" t="s">
        <v>783</v>
      </c>
      <c r="K618" s="288"/>
      <c r="L618" s="288"/>
      <c r="M618" s="518"/>
      <c r="N618" s="516"/>
    </row>
    <row r="619" spans="2:14" ht="42" customHeight="1" thickBot="1" x14ac:dyDescent="0.3">
      <c r="B619" s="517"/>
      <c r="C619" s="694"/>
      <c r="D619" s="695"/>
      <c r="E619" s="701"/>
      <c r="F619" s="695"/>
      <c r="G619" s="586" t="s">
        <v>578</v>
      </c>
      <c r="H619" s="698"/>
      <c r="I619" s="705"/>
      <c r="J619" s="590" t="s">
        <v>784</v>
      </c>
      <c r="K619" s="288"/>
      <c r="L619" s="288"/>
      <c r="M619" s="518"/>
      <c r="N619" s="516"/>
    </row>
    <row r="620" spans="2:14" ht="42" customHeight="1" thickBot="1" x14ac:dyDescent="0.3">
      <c r="B620" s="517"/>
      <c r="C620" s="694"/>
      <c r="D620" s="695"/>
      <c r="E620" s="701"/>
      <c r="F620" s="695"/>
      <c r="G620" s="586" t="s">
        <v>578</v>
      </c>
      <c r="H620" s="697"/>
      <c r="I620" s="590" t="s">
        <v>785</v>
      </c>
      <c r="J620" s="590" t="s">
        <v>784</v>
      </c>
      <c r="K620" s="288"/>
      <c r="L620" s="288"/>
      <c r="M620" s="518"/>
      <c r="N620" s="516"/>
    </row>
    <row r="621" spans="2:14" ht="42" customHeight="1" thickBot="1" x14ac:dyDescent="0.3">
      <c r="B621" s="517"/>
      <c r="C621" s="694"/>
      <c r="D621" s="695"/>
      <c r="E621" s="695" t="s">
        <v>786</v>
      </c>
      <c r="F621" s="695" t="s">
        <v>291</v>
      </c>
      <c r="G621" s="586" t="s">
        <v>578</v>
      </c>
      <c r="H621" s="696" t="s">
        <v>423</v>
      </c>
      <c r="I621" s="705" t="s">
        <v>787</v>
      </c>
      <c r="J621" s="590" t="s">
        <v>788</v>
      </c>
      <c r="K621" s="288"/>
      <c r="L621" s="288"/>
      <c r="M621" s="518"/>
      <c r="N621" s="516"/>
    </row>
    <row r="622" spans="2:14" ht="42" customHeight="1" thickBot="1" x14ac:dyDescent="0.3">
      <c r="B622" s="517"/>
      <c r="C622" s="694"/>
      <c r="D622" s="695"/>
      <c r="E622" s="695"/>
      <c r="F622" s="695"/>
      <c r="G622" s="586" t="s">
        <v>578</v>
      </c>
      <c r="H622" s="697"/>
      <c r="I622" s="705"/>
      <c r="J622" s="590" t="s">
        <v>784</v>
      </c>
      <c r="K622" s="288"/>
      <c r="L622" s="288"/>
      <c r="M622" s="518"/>
      <c r="N622" s="516"/>
    </row>
    <row r="623" spans="2:14" ht="42" customHeight="1" thickBot="1" x14ac:dyDescent="0.3">
      <c r="B623" s="517"/>
      <c r="C623" s="694"/>
      <c r="D623" s="695"/>
      <c r="E623" s="695" t="s">
        <v>725</v>
      </c>
      <c r="F623" s="695" t="s">
        <v>291</v>
      </c>
      <c r="G623" s="586" t="s">
        <v>578</v>
      </c>
      <c r="H623" s="696" t="s">
        <v>423</v>
      </c>
      <c r="I623" s="591" t="s">
        <v>789</v>
      </c>
      <c r="J623" s="591" t="s">
        <v>790</v>
      </c>
      <c r="K623" s="288"/>
      <c r="L623" s="288"/>
      <c r="M623" s="518"/>
      <c r="N623" s="516"/>
    </row>
    <row r="624" spans="2:14" ht="42" customHeight="1" thickBot="1" x14ac:dyDescent="0.3">
      <c r="B624" s="517"/>
      <c r="C624" s="694"/>
      <c r="D624" s="695"/>
      <c r="E624" s="695"/>
      <c r="F624" s="695"/>
      <c r="G624" s="586" t="s">
        <v>578</v>
      </c>
      <c r="H624" s="698"/>
      <c r="I624" s="706" t="s">
        <v>791</v>
      </c>
      <c r="J624" s="590" t="s">
        <v>792</v>
      </c>
      <c r="K624" s="288"/>
      <c r="L624" s="288"/>
      <c r="M624" s="518"/>
      <c r="N624" s="516"/>
    </row>
    <row r="625" spans="2:14" ht="42" customHeight="1" thickBot="1" x14ac:dyDescent="0.3">
      <c r="B625" s="517"/>
      <c r="C625" s="694"/>
      <c r="D625" s="695"/>
      <c r="E625" s="695"/>
      <c r="F625" s="695"/>
      <c r="G625" s="586" t="s">
        <v>578</v>
      </c>
      <c r="H625" s="698"/>
      <c r="I625" s="706"/>
      <c r="J625" s="590" t="s">
        <v>793</v>
      </c>
      <c r="K625" s="288"/>
      <c r="L625" s="288"/>
      <c r="M625" s="518"/>
      <c r="N625" s="516"/>
    </row>
    <row r="626" spans="2:14" ht="42" customHeight="1" thickBot="1" x14ac:dyDescent="0.3">
      <c r="B626" s="517"/>
      <c r="C626" s="694"/>
      <c r="D626" s="695"/>
      <c r="E626" s="695"/>
      <c r="F626" s="695"/>
      <c r="G626" s="586" t="s">
        <v>578</v>
      </c>
      <c r="H626" s="697"/>
      <c r="I626" s="591" t="s">
        <v>794</v>
      </c>
      <c r="J626" s="591" t="s">
        <v>795</v>
      </c>
      <c r="K626" s="288"/>
      <c r="L626" s="288"/>
      <c r="M626" s="518"/>
      <c r="N626" s="516"/>
    </row>
    <row r="627" spans="2:14" ht="66.95" customHeight="1" thickBot="1" x14ac:dyDescent="0.3">
      <c r="B627" s="517"/>
      <c r="C627" s="694"/>
      <c r="D627" s="695"/>
      <c r="E627" s="586" t="s">
        <v>733</v>
      </c>
      <c r="F627" s="586" t="s">
        <v>291</v>
      </c>
      <c r="G627" s="586" t="s">
        <v>578</v>
      </c>
      <c r="H627" s="586" t="s">
        <v>423</v>
      </c>
      <c r="I627" s="591" t="s">
        <v>796</v>
      </c>
      <c r="J627" s="586" t="s">
        <v>797</v>
      </c>
      <c r="K627" s="288"/>
      <c r="L627" s="288"/>
      <c r="M627" s="518"/>
      <c r="N627" s="516"/>
    </row>
    <row r="628" spans="2:14" ht="42" customHeight="1" thickBot="1" x14ac:dyDescent="0.3">
      <c r="B628" s="517"/>
      <c r="C628" s="694"/>
      <c r="D628" s="695"/>
      <c r="E628" s="701" t="s">
        <v>743</v>
      </c>
      <c r="F628" s="695" t="s">
        <v>291</v>
      </c>
      <c r="G628" s="586" t="s">
        <v>578</v>
      </c>
      <c r="H628" s="696" t="s">
        <v>423</v>
      </c>
      <c r="I628" s="590" t="s">
        <v>744</v>
      </c>
      <c r="J628" s="590" t="s">
        <v>798</v>
      </c>
      <c r="K628" s="288"/>
      <c r="L628" s="288"/>
      <c r="M628" s="518"/>
      <c r="N628" s="516"/>
    </row>
    <row r="629" spans="2:14" ht="42" customHeight="1" thickBot="1" x14ac:dyDescent="0.3">
      <c r="B629" s="517"/>
      <c r="C629" s="694"/>
      <c r="D629" s="695"/>
      <c r="E629" s="701"/>
      <c r="F629" s="695"/>
      <c r="G629" s="586" t="s">
        <v>578</v>
      </c>
      <c r="H629" s="697"/>
      <c r="I629" s="590" t="s">
        <v>748</v>
      </c>
      <c r="J629" s="590" t="s">
        <v>799</v>
      </c>
      <c r="K629" s="288"/>
      <c r="L629" s="288"/>
      <c r="M629" s="518"/>
      <c r="N629" s="516"/>
    </row>
    <row r="630" spans="2:14" ht="42" customHeight="1" thickBot="1" x14ac:dyDescent="0.3">
      <c r="B630" s="517"/>
      <c r="C630" s="694"/>
      <c r="D630" s="695"/>
      <c r="E630" s="701" t="s">
        <v>755</v>
      </c>
      <c r="F630" s="695" t="s">
        <v>291</v>
      </c>
      <c r="G630" s="586" t="s">
        <v>578</v>
      </c>
      <c r="H630" s="696" t="s">
        <v>423</v>
      </c>
      <c r="I630" s="590" t="s">
        <v>800</v>
      </c>
      <c r="J630" s="590" t="s">
        <v>801</v>
      </c>
      <c r="K630" s="288"/>
      <c r="L630" s="288"/>
      <c r="M630" s="518"/>
      <c r="N630" s="516"/>
    </row>
    <row r="631" spans="2:14" ht="30" customHeight="1" thickBot="1" x14ac:dyDescent="0.3">
      <c r="B631" s="517"/>
      <c r="C631" s="694"/>
      <c r="D631" s="695"/>
      <c r="E631" s="701"/>
      <c r="F631" s="695"/>
      <c r="G631" s="586" t="s">
        <v>578</v>
      </c>
      <c r="H631" s="697"/>
      <c r="I631" s="590" t="s">
        <v>802</v>
      </c>
      <c r="J631" s="590" t="s">
        <v>482</v>
      </c>
      <c r="K631" s="288"/>
      <c r="L631" s="288"/>
      <c r="M631" s="518"/>
      <c r="N631" s="516"/>
    </row>
    <row r="632" spans="2:14" ht="30" customHeight="1" thickBot="1" x14ac:dyDescent="0.3">
      <c r="B632" s="517"/>
      <c r="C632" s="694" t="s">
        <v>803</v>
      </c>
      <c r="D632" s="695" t="s">
        <v>804</v>
      </c>
      <c r="E632" s="701" t="s">
        <v>775</v>
      </c>
      <c r="F632" s="695" t="s">
        <v>291</v>
      </c>
      <c r="G632" s="586" t="s">
        <v>578</v>
      </c>
      <c r="H632" s="696" t="s">
        <v>423</v>
      </c>
      <c r="I632" s="590" t="s">
        <v>776</v>
      </c>
      <c r="J632" s="590" t="s">
        <v>777</v>
      </c>
      <c r="K632" s="288"/>
      <c r="L632" s="288"/>
      <c r="M632" s="518"/>
      <c r="N632" s="516"/>
    </row>
    <row r="633" spans="2:14" ht="30" customHeight="1" thickBot="1" x14ac:dyDescent="0.3">
      <c r="B633" s="517"/>
      <c r="C633" s="694"/>
      <c r="D633" s="695"/>
      <c r="E633" s="701"/>
      <c r="F633" s="695"/>
      <c r="G633" s="586" t="s">
        <v>578</v>
      </c>
      <c r="H633" s="698"/>
      <c r="I633" s="590" t="s">
        <v>778</v>
      </c>
      <c r="J633" s="590" t="s">
        <v>777</v>
      </c>
      <c r="K633" s="288"/>
      <c r="L633" s="288"/>
      <c r="M633" s="518"/>
      <c r="N633" s="516"/>
    </row>
    <row r="634" spans="2:14" ht="30" customHeight="1" thickBot="1" x14ac:dyDescent="0.3">
      <c r="B634" s="517"/>
      <c r="C634" s="694"/>
      <c r="D634" s="695"/>
      <c r="E634" s="701"/>
      <c r="F634" s="695"/>
      <c r="G634" s="586" t="s">
        <v>578</v>
      </c>
      <c r="H634" s="697"/>
      <c r="I634" s="590" t="s">
        <v>779</v>
      </c>
      <c r="J634" s="590" t="s">
        <v>793</v>
      </c>
      <c r="K634" s="288"/>
      <c r="L634" s="288"/>
      <c r="M634" s="518"/>
      <c r="N634" s="516"/>
    </row>
    <row r="635" spans="2:14" ht="30" customHeight="1" thickBot="1" x14ac:dyDescent="0.3">
      <c r="B635" s="517"/>
      <c r="C635" s="694"/>
      <c r="D635" s="695"/>
      <c r="E635" s="695" t="s">
        <v>725</v>
      </c>
      <c r="F635" s="695" t="s">
        <v>291</v>
      </c>
      <c r="G635" s="586" t="s">
        <v>578</v>
      </c>
      <c r="H635" s="696" t="s">
        <v>423</v>
      </c>
      <c r="I635" s="590" t="s">
        <v>789</v>
      </c>
      <c r="J635" s="590" t="s">
        <v>790</v>
      </c>
      <c r="K635" s="288"/>
      <c r="L635" s="288"/>
      <c r="M635" s="518"/>
      <c r="N635" s="516"/>
    </row>
    <row r="636" spans="2:14" ht="38.1" customHeight="1" thickBot="1" x14ac:dyDescent="0.3">
      <c r="B636" s="517"/>
      <c r="C636" s="694"/>
      <c r="D636" s="695"/>
      <c r="E636" s="695"/>
      <c r="F636" s="695"/>
      <c r="G636" s="586" t="s">
        <v>578</v>
      </c>
      <c r="H636" s="698"/>
      <c r="I636" s="590" t="s">
        <v>791</v>
      </c>
      <c r="J636" s="590" t="s">
        <v>792</v>
      </c>
      <c r="K636" s="288"/>
      <c r="L636" s="288"/>
      <c r="M636" s="518"/>
      <c r="N636" s="516"/>
    </row>
    <row r="637" spans="2:14" ht="30" customHeight="1" thickBot="1" x14ac:dyDescent="0.3">
      <c r="B637" s="517"/>
      <c r="C637" s="694"/>
      <c r="D637" s="695"/>
      <c r="E637" s="695"/>
      <c r="F637" s="695"/>
      <c r="G637" s="586" t="s">
        <v>578</v>
      </c>
      <c r="H637" s="697"/>
      <c r="I637" s="590" t="s">
        <v>794</v>
      </c>
      <c r="J637" s="590" t="s">
        <v>795</v>
      </c>
      <c r="K637" s="288"/>
      <c r="L637" s="288"/>
      <c r="M637" s="518"/>
      <c r="N637" s="516"/>
    </row>
    <row r="638" spans="2:14" ht="75.599999999999994" customHeight="1" thickBot="1" x14ac:dyDescent="0.3">
      <c r="B638" s="517"/>
      <c r="C638" s="694"/>
      <c r="D638" s="695"/>
      <c r="E638" s="586" t="s">
        <v>733</v>
      </c>
      <c r="F638" s="586" t="s">
        <v>805</v>
      </c>
      <c r="G638" s="586" t="s">
        <v>578</v>
      </c>
      <c r="H638" s="586" t="s">
        <v>423</v>
      </c>
      <c r="I638" s="590" t="s">
        <v>796</v>
      </c>
      <c r="J638" s="591" t="s">
        <v>797</v>
      </c>
      <c r="K638" s="288"/>
      <c r="L638" s="288"/>
      <c r="M638" s="518"/>
      <c r="N638" s="516"/>
    </row>
    <row r="639" spans="2:14" ht="30" customHeight="1" thickBot="1" x14ac:dyDescent="0.3">
      <c r="B639" s="517"/>
      <c r="C639" s="694"/>
      <c r="D639" s="695"/>
      <c r="E639" s="701" t="s">
        <v>743</v>
      </c>
      <c r="F639" s="695" t="s">
        <v>291</v>
      </c>
      <c r="G639" s="586" t="s">
        <v>578</v>
      </c>
      <c r="H639" s="696" t="s">
        <v>423</v>
      </c>
      <c r="I639" s="590" t="s">
        <v>744</v>
      </c>
      <c r="J639" s="590" t="s">
        <v>798</v>
      </c>
      <c r="K639" s="288"/>
      <c r="L639" s="288"/>
      <c r="M639" s="518"/>
      <c r="N639" s="516"/>
    </row>
    <row r="640" spans="2:14" ht="30" customHeight="1" thickBot="1" x14ac:dyDescent="0.3">
      <c r="B640" s="517"/>
      <c r="C640" s="694"/>
      <c r="D640" s="695"/>
      <c r="E640" s="701"/>
      <c r="F640" s="695"/>
      <c r="G640" s="586" t="s">
        <v>578</v>
      </c>
      <c r="H640" s="697"/>
      <c r="I640" s="590" t="s">
        <v>748</v>
      </c>
      <c r="J640" s="590" t="s">
        <v>799</v>
      </c>
      <c r="K640" s="288"/>
      <c r="L640" s="288"/>
      <c r="M640" s="518"/>
      <c r="N640" s="516"/>
    </row>
    <row r="641" spans="2:14" ht="30" customHeight="1" thickBot="1" x14ac:dyDescent="0.3">
      <c r="B641" s="517"/>
      <c r="C641" s="694" t="s">
        <v>806</v>
      </c>
      <c r="D641" s="695" t="s">
        <v>807</v>
      </c>
      <c r="E641" s="701" t="s">
        <v>808</v>
      </c>
      <c r="F641" s="695" t="s">
        <v>291</v>
      </c>
      <c r="G641" s="586" t="s">
        <v>578</v>
      </c>
      <c r="H641" s="696" t="s">
        <v>423</v>
      </c>
      <c r="I641" s="705" t="s">
        <v>809</v>
      </c>
      <c r="J641" s="590" t="s">
        <v>810</v>
      </c>
      <c r="K641" s="288"/>
      <c r="L641" s="288"/>
      <c r="M641" s="518"/>
      <c r="N641" s="516"/>
    </row>
    <row r="642" spans="2:14" ht="30" customHeight="1" thickBot="1" x14ac:dyDescent="0.3">
      <c r="B642" s="517"/>
      <c r="C642" s="694"/>
      <c r="D642" s="695"/>
      <c r="E642" s="701"/>
      <c r="F642" s="695"/>
      <c r="G642" s="586" t="s">
        <v>578</v>
      </c>
      <c r="H642" s="697"/>
      <c r="I642" s="705"/>
      <c r="J642" s="591" t="s">
        <v>811</v>
      </c>
      <c r="K642" s="288"/>
      <c r="L642" s="288"/>
      <c r="M642" s="518"/>
      <c r="N642" s="516"/>
    </row>
    <row r="643" spans="2:14" ht="30" customHeight="1" thickBot="1" x14ac:dyDescent="0.3">
      <c r="B643" s="517"/>
      <c r="C643" s="694"/>
      <c r="D643" s="695"/>
      <c r="E643" s="695" t="s">
        <v>725</v>
      </c>
      <c r="F643" s="695" t="s">
        <v>496</v>
      </c>
      <c r="G643" s="586" t="s">
        <v>578</v>
      </c>
      <c r="H643" s="696" t="s">
        <v>423</v>
      </c>
      <c r="I643" s="590" t="s">
        <v>789</v>
      </c>
      <c r="J643" s="590" t="s">
        <v>790</v>
      </c>
      <c r="K643" s="288"/>
      <c r="L643" s="288"/>
      <c r="M643" s="518"/>
      <c r="N643" s="516"/>
    </row>
    <row r="644" spans="2:14" ht="30" customHeight="1" thickBot="1" x14ac:dyDescent="0.3">
      <c r="B644" s="517"/>
      <c r="C644" s="694"/>
      <c r="D644" s="695"/>
      <c r="E644" s="695"/>
      <c r="F644" s="695"/>
      <c r="G644" s="586" t="s">
        <v>578</v>
      </c>
      <c r="H644" s="698"/>
      <c r="I644" s="590" t="s">
        <v>791</v>
      </c>
      <c r="J644" s="590" t="s">
        <v>792</v>
      </c>
      <c r="K644" s="288"/>
      <c r="L644" s="288"/>
      <c r="M644" s="518"/>
      <c r="N644" s="516"/>
    </row>
    <row r="645" spans="2:14" ht="30" customHeight="1" thickBot="1" x14ac:dyDescent="0.3">
      <c r="B645" s="517"/>
      <c r="C645" s="694"/>
      <c r="D645" s="695"/>
      <c r="E645" s="695"/>
      <c r="F645" s="695"/>
      <c r="G645" s="586" t="s">
        <v>578</v>
      </c>
      <c r="H645" s="697"/>
      <c r="I645" s="590" t="s">
        <v>794</v>
      </c>
      <c r="J645" s="590" t="s">
        <v>795</v>
      </c>
      <c r="K645" s="288"/>
      <c r="L645" s="288"/>
      <c r="M645" s="518"/>
      <c r="N645" s="516"/>
    </row>
    <row r="646" spans="2:14" ht="63.95" customHeight="1" thickBot="1" x14ac:dyDescent="0.3">
      <c r="B646" s="517"/>
      <c r="C646" s="694"/>
      <c r="D646" s="695"/>
      <c r="E646" s="586" t="s">
        <v>733</v>
      </c>
      <c r="F646" s="586" t="s">
        <v>291</v>
      </c>
      <c r="G646" s="586" t="s">
        <v>578</v>
      </c>
      <c r="H646" s="586" t="s">
        <v>423</v>
      </c>
      <c r="I646" s="590" t="s">
        <v>796</v>
      </c>
      <c r="J646" s="590" t="s">
        <v>763</v>
      </c>
      <c r="K646" s="288"/>
      <c r="L646" s="288"/>
      <c r="M646" s="518"/>
      <c r="N646" s="516"/>
    </row>
    <row r="647" spans="2:14" ht="30" customHeight="1" thickBot="1" x14ac:dyDescent="0.3">
      <c r="B647" s="517"/>
      <c r="C647" s="694"/>
      <c r="D647" s="695"/>
      <c r="E647" s="695" t="s">
        <v>812</v>
      </c>
      <c r="F647" s="695" t="s">
        <v>291</v>
      </c>
      <c r="G647" s="586" t="s">
        <v>578</v>
      </c>
      <c r="H647" s="696" t="s">
        <v>423</v>
      </c>
      <c r="I647" s="590" t="s">
        <v>744</v>
      </c>
      <c r="J647" s="590" t="s">
        <v>798</v>
      </c>
      <c r="K647" s="288"/>
      <c r="L647" s="288"/>
      <c r="M647" s="518"/>
      <c r="N647" s="516"/>
    </row>
    <row r="648" spans="2:14" ht="30" customHeight="1" thickBot="1" x14ac:dyDescent="0.3">
      <c r="B648" s="517"/>
      <c r="C648" s="694"/>
      <c r="D648" s="695"/>
      <c r="E648" s="695"/>
      <c r="F648" s="695"/>
      <c r="G648" s="586" t="s">
        <v>578</v>
      </c>
      <c r="H648" s="697"/>
      <c r="I648" s="590" t="s">
        <v>748</v>
      </c>
      <c r="J648" s="590" t="s">
        <v>747</v>
      </c>
      <c r="K648" s="288"/>
      <c r="L648" s="288"/>
      <c r="M648" s="518"/>
      <c r="N648" s="516"/>
    </row>
    <row r="649" spans="2:14" ht="30" customHeight="1" thickBot="1" x14ac:dyDescent="0.3">
      <c r="B649" s="517"/>
      <c r="C649" s="694"/>
      <c r="D649" s="695"/>
      <c r="E649" s="695" t="s">
        <v>755</v>
      </c>
      <c r="F649" s="695" t="s">
        <v>291</v>
      </c>
      <c r="G649" s="586" t="s">
        <v>578</v>
      </c>
      <c r="H649" s="696" t="s">
        <v>423</v>
      </c>
      <c r="I649" s="590" t="s">
        <v>813</v>
      </c>
      <c r="J649" s="590" t="s">
        <v>482</v>
      </c>
      <c r="K649" s="288"/>
      <c r="L649" s="288"/>
      <c r="M649" s="518"/>
      <c r="N649" s="516"/>
    </row>
    <row r="650" spans="2:14" ht="30" customHeight="1" thickBot="1" x14ac:dyDescent="0.3">
      <c r="B650" s="517"/>
      <c r="C650" s="694"/>
      <c r="D650" s="695"/>
      <c r="E650" s="695"/>
      <c r="F650" s="695"/>
      <c r="G650" s="586" t="s">
        <v>578</v>
      </c>
      <c r="H650" s="698"/>
      <c r="I650" s="590" t="s">
        <v>814</v>
      </c>
      <c r="J650" s="590" t="s">
        <v>569</v>
      </c>
      <c r="K650" s="288"/>
      <c r="L650" s="288"/>
      <c r="M650" s="518"/>
      <c r="N650" s="516"/>
    </row>
    <row r="651" spans="2:14" ht="30" customHeight="1" thickBot="1" x14ac:dyDescent="0.3">
      <c r="B651" s="517"/>
      <c r="C651" s="694"/>
      <c r="D651" s="695"/>
      <c r="E651" s="695"/>
      <c r="F651" s="695"/>
      <c r="G651" s="586" t="s">
        <v>578</v>
      </c>
      <c r="H651" s="697"/>
      <c r="I651" s="590" t="s">
        <v>815</v>
      </c>
      <c r="J651" s="590" t="s">
        <v>816</v>
      </c>
      <c r="K651" s="288"/>
      <c r="L651" s="288"/>
      <c r="M651" s="518"/>
      <c r="N651" s="516"/>
    </row>
    <row r="652" spans="2:14" ht="30" customHeight="1" thickBot="1" x14ac:dyDescent="0.3">
      <c r="B652" s="517"/>
      <c r="C652" s="694" t="s">
        <v>817</v>
      </c>
      <c r="D652" s="695" t="s">
        <v>818</v>
      </c>
      <c r="E652" s="701" t="s">
        <v>775</v>
      </c>
      <c r="F652" s="695" t="s">
        <v>291</v>
      </c>
      <c r="G652" s="586" t="s">
        <v>578</v>
      </c>
      <c r="H652" s="696" t="s">
        <v>423</v>
      </c>
      <c r="I652" s="590" t="s">
        <v>776</v>
      </c>
      <c r="J652" s="590" t="s">
        <v>777</v>
      </c>
      <c r="K652" s="288"/>
      <c r="L652" s="288"/>
      <c r="M652" s="518"/>
      <c r="N652" s="516"/>
    </row>
    <row r="653" spans="2:14" ht="30" customHeight="1" thickBot="1" x14ac:dyDescent="0.3">
      <c r="B653" s="517"/>
      <c r="C653" s="694"/>
      <c r="D653" s="695"/>
      <c r="E653" s="701"/>
      <c r="F653" s="695"/>
      <c r="G653" s="586" t="s">
        <v>578</v>
      </c>
      <c r="H653" s="698"/>
      <c r="I653" s="590" t="s">
        <v>778</v>
      </c>
      <c r="J653" s="590" t="s">
        <v>777</v>
      </c>
      <c r="K653" s="288"/>
      <c r="L653" s="288"/>
      <c r="M653" s="518"/>
      <c r="N653" s="516"/>
    </row>
    <row r="654" spans="2:14" ht="30" customHeight="1" thickBot="1" x14ac:dyDescent="0.3">
      <c r="B654" s="517"/>
      <c r="C654" s="694"/>
      <c r="D654" s="695"/>
      <c r="E654" s="701"/>
      <c r="F654" s="695"/>
      <c r="G654" s="586" t="s">
        <v>578</v>
      </c>
      <c r="H654" s="698"/>
      <c r="I654" s="590" t="s">
        <v>779</v>
      </c>
      <c r="J654" s="590" t="s">
        <v>777</v>
      </c>
      <c r="K654" s="288"/>
      <c r="L654" s="288"/>
      <c r="M654" s="518"/>
      <c r="N654" s="516"/>
    </row>
    <row r="655" spans="2:14" ht="30" customHeight="1" thickBot="1" x14ac:dyDescent="0.3">
      <c r="B655" s="517"/>
      <c r="C655" s="694"/>
      <c r="D655" s="695"/>
      <c r="E655" s="701"/>
      <c r="F655" s="695"/>
      <c r="G655" s="586" t="s">
        <v>578</v>
      </c>
      <c r="H655" s="698"/>
      <c r="I655" s="590" t="s">
        <v>780</v>
      </c>
      <c r="J655" s="590" t="s">
        <v>781</v>
      </c>
      <c r="K655" s="288"/>
      <c r="L655" s="288"/>
      <c r="M655" s="518"/>
      <c r="N655" s="516"/>
    </row>
    <row r="656" spans="2:14" ht="30" customHeight="1" thickBot="1" x14ac:dyDescent="0.3">
      <c r="B656" s="517"/>
      <c r="C656" s="694"/>
      <c r="D656" s="695"/>
      <c r="E656" s="701"/>
      <c r="F656" s="695"/>
      <c r="G656" s="586" t="s">
        <v>578</v>
      </c>
      <c r="H656" s="698"/>
      <c r="I656" s="705" t="s">
        <v>782</v>
      </c>
      <c r="J656" s="590" t="s">
        <v>783</v>
      </c>
      <c r="K656" s="288"/>
      <c r="L656" s="288"/>
      <c r="M656" s="518"/>
      <c r="N656" s="516"/>
    </row>
    <row r="657" spans="2:14" ht="30" customHeight="1" thickBot="1" x14ac:dyDescent="0.3">
      <c r="B657" s="517"/>
      <c r="C657" s="694"/>
      <c r="D657" s="695"/>
      <c r="E657" s="701"/>
      <c r="F657" s="695"/>
      <c r="G657" s="586" t="s">
        <v>578</v>
      </c>
      <c r="H657" s="697"/>
      <c r="I657" s="705"/>
      <c r="J657" s="590" t="s">
        <v>784</v>
      </c>
      <c r="K657" s="288"/>
      <c r="L657" s="288"/>
      <c r="M657" s="518"/>
      <c r="N657" s="516"/>
    </row>
    <row r="658" spans="2:14" ht="30" customHeight="1" thickBot="1" x14ac:dyDescent="0.3">
      <c r="B658" s="517"/>
      <c r="C658" s="694"/>
      <c r="D658" s="695"/>
      <c r="E658" s="701" t="s">
        <v>786</v>
      </c>
      <c r="F658" s="695" t="s">
        <v>291</v>
      </c>
      <c r="G658" s="586" t="s">
        <v>578</v>
      </c>
      <c r="H658" s="696" t="s">
        <v>423</v>
      </c>
      <c r="I658" s="705" t="s">
        <v>819</v>
      </c>
      <c r="J658" s="586" t="s">
        <v>788</v>
      </c>
      <c r="K658" s="288"/>
      <c r="L658" s="288"/>
      <c r="M658" s="518"/>
      <c r="N658" s="516"/>
    </row>
    <row r="659" spans="2:14" ht="30" customHeight="1" thickBot="1" x14ac:dyDescent="0.3">
      <c r="B659" s="517"/>
      <c r="C659" s="694"/>
      <c r="D659" s="695"/>
      <c r="E659" s="701"/>
      <c r="F659" s="695"/>
      <c r="G659" s="586" t="s">
        <v>578</v>
      </c>
      <c r="H659" s="697"/>
      <c r="I659" s="705"/>
      <c r="J659" s="586" t="s">
        <v>784</v>
      </c>
      <c r="K659" s="288"/>
      <c r="L659" s="288"/>
      <c r="M659" s="518"/>
      <c r="N659" s="516"/>
    </row>
    <row r="660" spans="2:14" ht="30" customHeight="1" thickBot="1" x14ac:dyDescent="0.3">
      <c r="B660" s="517"/>
      <c r="C660" s="694"/>
      <c r="D660" s="695"/>
      <c r="E660" s="695" t="s">
        <v>725</v>
      </c>
      <c r="F660" s="695" t="s">
        <v>496</v>
      </c>
      <c r="G660" s="586" t="s">
        <v>578</v>
      </c>
      <c r="H660" s="696" t="s">
        <v>423</v>
      </c>
      <c r="I660" s="586" t="s">
        <v>789</v>
      </c>
      <c r="J660" s="586" t="s">
        <v>790</v>
      </c>
      <c r="K660" s="288"/>
      <c r="L660" s="288"/>
      <c r="M660" s="518"/>
      <c r="N660" s="516"/>
    </row>
    <row r="661" spans="2:14" ht="30" customHeight="1" thickBot="1" x14ac:dyDescent="0.3">
      <c r="B661" s="517"/>
      <c r="C661" s="694"/>
      <c r="D661" s="695"/>
      <c r="E661" s="695"/>
      <c r="F661" s="695"/>
      <c r="G661" s="586" t="s">
        <v>578</v>
      </c>
      <c r="H661" s="698"/>
      <c r="I661" s="705" t="s">
        <v>791</v>
      </c>
      <c r="J661" s="590" t="s">
        <v>792</v>
      </c>
      <c r="K661" s="288"/>
      <c r="L661" s="288"/>
      <c r="M661" s="518"/>
      <c r="N661" s="516"/>
    </row>
    <row r="662" spans="2:14" ht="30" customHeight="1" thickBot="1" x14ac:dyDescent="0.3">
      <c r="B662" s="517"/>
      <c r="C662" s="694"/>
      <c r="D662" s="695"/>
      <c r="E662" s="695"/>
      <c r="F662" s="695"/>
      <c r="G662" s="586" t="s">
        <v>578</v>
      </c>
      <c r="H662" s="698"/>
      <c r="I662" s="705"/>
      <c r="J662" s="590" t="s">
        <v>793</v>
      </c>
      <c r="K662" s="288"/>
      <c r="L662" s="288"/>
      <c r="M662" s="518"/>
      <c r="N662" s="516"/>
    </row>
    <row r="663" spans="2:14" ht="30" customHeight="1" thickBot="1" x14ac:dyDescent="0.3">
      <c r="B663" s="517"/>
      <c r="C663" s="694"/>
      <c r="D663" s="695"/>
      <c r="E663" s="695"/>
      <c r="F663" s="695"/>
      <c r="G663" s="586" t="s">
        <v>578</v>
      </c>
      <c r="H663" s="697"/>
      <c r="I663" s="590" t="s">
        <v>794</v>
      </c>
      <c r="J663" s="590" t="s">
        <v>795</v>
      </c>
      <c r="K663" s="288"/>
      <c r="L663" s="288"/>
      <c r="M663" s="518"/>
      <c r="N663" s="516"/>
    </row>
    <row r="664" spans="2:14" ht="66.95" customHeight="1" thickBot="1" x14ac:dyDescent="0.3">
      <c r="B664" s="517"/>
      <c r="C664" s="694"/>
      <c r="D664" s="695"/>
      <c r="E664" s="586" t="s">
        <v>820</v>
      </c>
      <c r="F664" s="586" t="s">
        <v>291</v>
      </c>
      <c r="G664" s="586" t="s">
        <v>578</v>
      </c>
      <c r="H664" s="586" t="s">
        <v>423</v>
      </c>
      <c r="I664" s="590" t="s">
        <v>796</v>
      </c>
      <c r="J664" s="590" t="s">
        <v>797</v>
      </c>
      <c r="K664" s="288"/>
      <c r="L664" s="288"/>
      <c r="M664" s="518"/>
      <c r="N664" s="516"/>
    </row>
    <row r="665" spans="2:14" ht="30" customHeight="1" thickBot="1" x14ac:dyDescent="0.3">
      <c r="B665" s="517"/>
      <c r="C665" s="694"/>
      <c r="D665" s="695"/>
      <c r="E665" s="701" t="s">
        <v>743</v>
      </c>
      <c r="F665" s="695" t="s">
        <v>291</v>
      </c>
      <c r="G665" s="586" t="s">
        <v>578</v>
      </c>
      <c r="H665" s="696" t="s">
        <v>423</v>
      </c>
      <c r="I665" s="590" t="s">
        <v>744</v>
      </c>
      <c r="J665" s="590" t="s">
        <v>798</v>
      </c>
      <c r="K665" s="288"/>
      <c r="L665" s="288"/>
      <c r="M665" s="518"/>
      <c r="N665" s="516"/>
    </row>
    <row r="666" spans="2:14" ht="30" customHeight="1" thickBot="1" x14ac:dyDescent="0.3">
      <c r="B666" s="517"/>
      <c r="C666" s="694"/>
      <c r="D666" s="695"/>
      <c r="E666" s="701"/>
      <c r="F666" s="695"/>
      <c r="G666" s="586" t="s">
        <v>578</v>
      </c>
      <c r="H666" s="697"/>
      <c r="I666" s="590" t="s">
        <v>748</v>
      </c>
      <c r="J666" s="590" t="s">
        <v>799</v>
      </c>
      <c r="K666" s="288"/>
      <c r="L666" s="288"/>
      <c r="M666" s="518"/>
      <c r="N666" s="516"/>
    </row>
    <row r="667" spans="2:14" ht="54.6" customHeight="1" thickBot="1" x14ac:dyDescent="0.3">
      <c r="B667" s="517"/>
      <c r="C667" s="694"/>
      <c r="D667" s="695"/>
      <c r="E667" s="701" t="s">
        <v>755</v>
      </c>
      <c r="F667" s="695" t="s">
        <v>291</v>
      </c>
      <c r="G667" s="586" t="s">
        <v>578</v>
      </c>
      <c r="H667" s="696" t="s">
        <v>423</v>
      </c>
      <c r="I667" s="590" t="s">
        <v>821</v>
      </c>
      <c r="J667" s="590" t="s">
        <v>822</v>
      </c>
      <c r="K667" s="288"/>
      <c r="L667" s="288"/>
      <c r="M667" s="518"/>
      <c r="N667" s="516"/>
    </row>
    <row r="668" spans="2:14" ht="30" customHeight="1" thickBot="1" x14ac:dyDescent="0.3">
      <c r="B668" s="517"/>
      <c r="C668" s="694"/>
      <c r="D668" s="695"/>
      <c r="E668" s="701"/>
      <c r="F668" s="695"/>
      <c r="G668" s="586" t="s">
        <v>578</v>
      </c>
      <c r="H668" s="697"/>
      <c r="I668" s="590" t="s">
        <v>813</v>
      </c>
      <c r="J668" s="590" t="s">
        <v>823</v>
      </c>
      <c r="K668" s="288"/>
      <c r="L668" s="288"/>
      <c r="M668" s="518"/>
      <c r="N668" s="516"/>
    </row>
    <row r="669" spans="2:14" ht="54" customHeight="1" thickBot="1" x14ac:dyDescent="0.3">
      <c r="B669" s="517"/>
      <c r="C669" s="694" t="s">
        <v>824</v>
      </c>
      <c r="D669" s="695" t="s">
        <v>716</v>
      </c>
      <c r="E669" s="586"/>
      <c r="F669" s="586"/>
      <c r="G669" s="586" t="s">
        <v>578</v>
      </c>
      <c r="H669" s="586"/>
      <c r="I669" s="590"/>
      <c r="J669" s="590"/>
      <c r="K669" s="288"/>
      <c r="L669" s="288"/>
      <c r="M669" s="518"/>
      <c r="N669" s="516"/>
    </row>
    <row r="670" spans="2:14" ht="30" customHeight="1" thickBot="1" x14ac:dyDescent="0.3">
      <c r="B670" s="517"/>
      <c r="C670" s="694"/>
      <c r="D670" s="695"/>
      <c r="E670" s="695" t="s">
        <v>825</v>
      </c>
      <c r="F670" s="695" t="s">
        <v>496</v>
      </c>
      <c r="G670" s="586" t="s">
        <v>578</v>
      </c>
      <c r="H670" s="696" t="s">
        <v>423</v>
      </c>
      <c r="I670" s="590" t="s">
        <v>789</v>
      </c>
      <c r="J670" s="590" t="s">
        <v>790</v>
      </c>
      <c r="K670" s="288"/>
      <c r="L670" s="288"/>
      <c r="M670" s="518"/>
      <c r="N670" s="516"/>
    </row>
    <row r="671" spans="2:14" ht="30" customHeight="1" thickBot="1" x14ac:dyDescent="0.3">
      <c r="B671" s="517"/>
      <c r="C671" s="694"/>
      <c r="D671" s="695"/>
      <c r="E671" s="695"/>
      <c r="F671" s="695"/>
      <c r="G671" s="586" t="s">
        <v>578</v>
      </c>
      <c r="H671" s="698"/>
      <c r="I671" s="590" t="s">
        <v>791</v>
      </c>
      <c r="J671" s="590" t="s">
        <v>792</v>
      </c>
      <c r="K671" s="288"/>
      <c r="L671" s="288"/>
      <c r="M671" s="518"/>
      <c r="N671" s="516"/>
    </row>
    <row r="672" spans="2:14" ht="30" customHeight="1" thickBot="1" x14ac:dyDescent="0.3">
      <c r="B672" s="517"/>
      <c r="C672" s="694"/>
      <c r="D672" s="695"/>
      <c r="E672" s="695"/>
      <c r="F672" s="695"/>
      <c r="G672" s="586" t="s">
        <v>578</v>
      </c>
      <c r="H672" s="697"/>
      <c r="I672" s="590" t="s">
        <v>794</v>
      </c>
      <c r="J672" s="590" t="s">
        <v>795</v>
      </c>
      <c r="K672" s="288"/>
      <c r="L672" s="288"/>
      <c r="M672" s="518"/>
      <c r="N672" s="516"/>
    </row>
    <row r="673" spans="2:14" ht="30" customHeight="1" thickBot="1" x14ac:dyDescent="0.3">
      <c r="B673" s="517"/>
      <c r="C673" s="694"/>
      <c r="D673" s="695"/>
      <c r="E673" s="701" t="s">
        <v>812</v>
      </c>
      <c r="F673" s="695" t="s">
        <v>291</v>
      </c>
      <c r="G673" s="586" t="s">
        <v>578</v>
      </c>
      <c r="H673" s="696" t="s">
        <v>423</v>
      </c>
      <c r="I673" s="590" t="s">
        <v>744</v>
      </c>
      <c r="J673" s="590" t="s">
        <v>798</v>
      </c>
      <c r="K673" s="288"/>
      <c r="L673" s="288"/>
      <c r="M673" s="518"/>
      <c r="N673" s="516"/>
    </row>
    <row r="674" spans="2:14" ht="30" customHeight="1" thickBot="1" x14ac:dyDescent="0.3">
      <c r="B674" s="517"/>
      <c r="C674" s="694"/>
      <c r="D674" s="695"/>
      <c r="E674" s="701"/>
      <c r="F674" s="695"/>
      <c r="G674" s="586" t="s">
        <v>578</v>
      </c>
      <c r="H674" s="697"/>
      <c r="I674" s="590" t="s">
        <v>748</v>
      </c>
      <c r="J674" s="590" t="s">
        <v>747</v>
      </c>
      <c r="K674" s="288"/>
      <c r="L674" s="288"/>
      <c r="M674" s="518"/>
      <c r="N674" s="516"/>
    </row>
    <row r="675" spans="2:14" ht="30" customHeight="1" thickBot="1" x14ac:dyDescent="0.3">
      <c r="B675" s="517"/>
      <c r="C675" s="694"/>
      <c r="D675" s="695"/>
      <c r="E675" s="695" t="s">
        <v>755</v>
      </c>
      <c r="F675" s="695" t="s">
        <v>291</v>
      </c>
      <c r="G675" s="586" t="s">
        <v>578</v>
      </c>
      <c r="H675" s="696" t="s">
        <v>423</v>
      </c>
      <c r="I675" s="590" t="s">
        <v>826</v>
      </c>
      <c r="J675" s="590" t="s">
        <v>827</v>
      </c>
      <c r="K675" s="288"/>
      <c r="L675" s="288"/>
      <c r="M675" s="518"/>
      <c r="N675" s="516"/>
    </row>
    <row r="676" spans="2:14" ht="30" customHeight="1" thickBot="1" x14ac:dyDescent="0.3">
      <c r="B676" s="517"/>
      <c r="C676" s="694"/>
      <c r="D676" s="695"/>
      <c r="E676" s="695"/>
      <c r="F676" s="695"/>
      <c r="G676" s="586" t="s">
        <v>578</v>
      </c>
      <c r="H676" s="698"/>
      <c r="I676" s="590" t="s">
        <v>813</v>
      </c>
      <c r="J676" s="590" t="s">
        <v>482</v>
      </c>
      <c r="K676" s="288"/>
      <c r="L676" s="288"/>
      <c r="M676" s="518"/>
      <c r="N676" s="516"/>
    </row>
    <row r="677" spans="2:14" ht="30" customHeight="1" thickBot="1" x14ac:dyDescent="0.3">
      <c r="B677" s="517"/>
      <c r="C677" s="694"/>
      <c r="D677" s="695"/>
      <c r="E677" s="695"/>
      <c r="F677" s="695"/>
      <c r="G677" s="586" t="s">
        <v>578</v>
      </c>
      <c r="H677" s="698"/>
      <c r="I677" s="590" t="s">
        <v>814</v>
      </c>
      <c r="J677" s="590" t="s">
        <v>569</v>
      </c>
      <c r="K677" s="288"/>
      <c r="L677" s="288"/>
      <c r="M677" s="518"/>
      <c r="N677" s="516"/>
    </row>
    <row r="678" spans="2:14" ht="30" customHeight="1" thickBot="1" x14ac:dyDescent="0.3">
      <c r="B678" s="517"/>
      <c r="C678" s="694"/>
      <c r="D678" s="695"/>
      <c r="E678" s="695"/>
      <c r="F678" s="695"/>
      <c r="G678" s="586" t="s">
        <v>578</v>
      </c>
      <c r="H678" s="697"/>
      <c r="I678" s="590" t="s">
        <v>815</v>
      </c>
      <c r="J678" s="590" t="s">
        <v>816</v>
      </c>
      <c r="K678" s="288"/>
      <c r="L678" s="288"/>
      <c r="M678" s="518"/>
      <c r="N678" s="516"/>
    </row>
    <row r="679" spans="2:14" ht="30" customHeight="1" thickBot="1" x14ac:dyDescent="0.3">
      <c r="B679" s="517"/>
      <c r="C679" s="694" t="s">
        <v>828</v>
      </c>
      <c r="D679" s="695" t="s">
        <v>716</v>
      </c>
      <c r="E679" s="695" t="s">
        <v>829</v>
      </c>
      <c r="F679" s="695" t="s">
        <v>496</v>
      </c>
      <c r="G679" s="586" t="s">
        <v>578</v>
      </c>
      <c r="H679" s="696" t="s">
        <v>423</v>
      </c>
      <c r="I679" s="590" t="s">
        <v>726</v>
      </c>
      <c r="J679" s="590" t="s">
        <v>790</v>
      </c>
      <c r="K679" s="288"/>
      <c r="L679" s="288"/>
      <c r="M679" s="518"/>
      <c r="N679" s="516"/>
    </row>
    <row r="680" spans="2:14" ht="30" customHeight="1" thickBot="1" x14ac:dyDescent="0.3">
      <c r="B680" s="517"/>
      <c r="C680" s="694"/>
      <c r="D680" s="695"/>
      <c r="E680" s="695"/>
      <c r="F680" s="695"/>
      <c r="G680" s="586" t="s">
        <v>578</v>
      </c>
      <c r="H680" s="698"/>
      <c r="I680" s="590" t="s">
        <v>579</v>
      </c>
      <c r="J680" s="590" t="s">
        <v>830</v>
      </c>
      <c r="K680" s="288"/>
      <c r="L680" s="288"/>
      <c r="M680" s="518"/>
      <c r="N680" s="516"/>
    </row>
    <row r="681" spans="2:14" ht="105.6" customHeight="1" thickBot="1" x14ac:dyDescent="0.3">
      <c r="B681" s="517"/>
      <c r="C681" s="694"/>
      <c r="D681" s="695"/>
      <c r="E681" s="695"/>
      <c r="F681" s="695"/>
      <c r="G681" s="586" t="s">
        <v>578</v>
      </c>
      <c r="H681" s="697"/>
      <c r="I681" s="590" t="s">
        <v>791</v>
      </c>
      <c r="J681" s="590" t="s">
        <v>792</v>
      </c>
      <c r="K681" s="288"/>
      <c r="L681" s="288"/>
      <c r="M681" s="518"/>
      <c r="N681" s="516"/>
    </row>
    <row r="682" spans="2:14" ht="30" customHeight="1" thickBot="1" x14ac:dyDescent="0.3">
      <c r="B682" s="517"/>
      <c r="C682" s="694" t="s">
        <v>831</v>
      </c>
      <c r="D682" s="695" t="s">
        <v>716</v>
      </c>
      <c r="E682" s="695" t="s">
        <v>829</v>
      </c>
      <c r="F682" s="695" t="s">
        <v>496</v>
      </c>
      <c r="G682" s="586" t="s">
        <v>578</v>
      </c>
      <c r="H682" s="696" t="s">
        <v>423</v>
      </c>
      <c r="I682" s="590" t="s">
        <v>726</v>
      </c>
      <c r="J682" s="590" t="s">
        <v>790</v>
      </c>
      <c r="K682" s="288"/>
      <c r="L682" s="288"/>
      <c r="M682" s="518"/>
      <c r="N682" s="516"/>
    </row>
    <row r="683" spans="2:14" ht="57" customHeight="1" thickBot="1" x14ac:dyDescent="0.3">
      <c r="B683" s="517"/>
      <c r="C683" s="694"/>
      <c r="D683" s="695"/>
      <c r="E683" s="695"/>
      <c r="F683" s="695"/>
      <c r="G683" s="586" t="s">
        <v>578</v>
      </c>
      <c r="H683" s="698"/>
      <c r="I683" s="590" t="s">
        <v>579</v>
      </c>
      <c r="J683" s="590" t="s">
        <v>830</v>
      </c>
      <c r="K683" s="288"/>
      <c r="L683" s="288"/>
      <c r="M683" s="518"/>
      <c r="N683" s="516"/>
    </row>
    <row r="684" spans="2:14" ht="70.5" customHeight="1" thickBot="1" x14ac:dyDescent="0.3">
      <c r="B684" s="517"/>
      <c r="C684" s="694"/>
      <c r="D684" s="695"/>
      <c r="E684" s="695"/>
      <c r="F684" s="695"/>
      <c r="G684" s="586" t="s">
        <v>578</v>
      </c>
      <c r="H684" s="697"/>
      <c r="I684" s="590" t="s">
        <v>791</v>
      </c>
      <c r="J684" s="590" t="s">
        <v>792</v>
      </c>
      <c r="K684" s="288"/>
      <c r="L684" s="288"/>
      <c r="M684" s="518"/>
      <c r="N684" s="516"/>
    </row>
    <row r="685" spans="2:14" ht="30" customHeight="1" thickBot="1" x14ac:dyDescent="0.3">
      <c r="B685" s="517"/>
      <c r="C685" s="694" t="s">
        <v>832</v>
      </c>
      <c r="D685" s="695" t="s">
        <v>716</v>
      </c>
      <c r="E685" s="695" t="s">
        <v>829</v>
      </c>
      <c r="F685" s="695" t="s">
        <v>496</v>
      </c>
      <c r="G685" s="586" t="s">
        <v>578</v>
      </c>
      <c r="H685" s="696" t="s">
        <v>423</v>
      </c>
      <c r="I685" s="590" t="s">
        <v>726</v>
      </c>
      <c r="J685" s="590" t="s">
        <v>790</v>
      </c>
      <c r="K685" s="288"/>
      <c r="L685" s="288"/>
      <c r="M685" s="518"/>
      <c r="N685" s="516"/>
    </row>
    <row r="686" spans="2:14" ht="53.1" customHeight="1" thickBot="1" x14ac:dyDescent="0.3">
      <c r="B686" s="517"/>
      <c r="C686" s="694"/>
      <c r="D686" s="695"/>
      <c r="E686" s="695"/>
      <c r="F686" s="695"/>
      <c r="G686" s="586" t="s">
        <v>578</v>
      </c>
      <c r="H686" s="698"/>
      <c r="I686" s="590" t="s">
        <v>579</v>
      </c>
      <c r="J686" s="590" t="s">
        <v>830</v>
      </c>
      <c r="K686" s="288"/>
      <c r="L686" s="288"/>
      <c r="M686" s="518"/>
      <c r="N686" s="516"/>
    </row>
    <row r="687" spans="2:14" ht="71.45" customHeight="1" thickBot="1" x14ac:dyDescent="0.3">
      <c r="B687" s="517"/>
      <c r="C687" s="694"/>
      <c r="D687" s="695"/>
      <c r="E687" s="695"/>
      <c r="F687" s="695"/>
      <c r="G687" s="586" t="s">
        <v>578</v>
      </c>
      <c r="H687" s="697"/>
      <c r="I687" s="590" t="s">
        <v>791</v>
      </c>
      <c r="J687" s="590" t="s">
        <v>792</v>
      </c>
      <c r="K687" s="288"/>
      <c r="L687" s="288"/>
      <c r="M687" s="518"/>
      <c r="N687" s="516"/>
    </row>
    <row r="688" spans="2:14" ht="30" customHeight="1" thickBot="1" x14ac:dyDescent="0.3">
      <c r="B688" s="517"/>
      <c r="C688" s="694" t="s">
        <v>833</v>
      </c>
      <c r="D688" s="695" t="s">
        <v>716</v>
      </c>
      <c r="E688" s="695" t="s">
        <v>829</v>
      </c>
      <c r="F688" s="695" t="s">
        <v>496</v>
      </c>
      <c r="G688" s="586" t="s">
        <v>578</v>
      </c>
      <c r="H688" s="696" t="s">
        <v>423</v>
      </c>
      <c r="I688" s="590" t="s">
        <v>726</v>
      </c>
      <c r="J688" s="590" t="s">
        <v>790</v>
      </c>
      <c r="K688" s="288"/>
      <c r="L688" s="288"/>
      <c r="M688" s="518"/>
      <c r="N688" s="516"/>
    </row>
    <row r="689" spans="2:14" ht="79.5" customHeight="1" thickBot="1" x14ac:dyDescent="0.3">
      <c r="B689" s="517"/>
      <c r="C689" s="694"/>
      <c r="D689" s="695"/>
      <c r="E689" s="695"/>
      <c r="F689" s="695"/>
      <c r="G689" s="586" t="s">
        <v>578</v>
      </c>
      <c r="H689" s="698"/>
      <c r="I689" s="590" t="s">
        <v>579</v>
      </c>
      <c r="J689" s="590" t="s">
        <v>830</v>
      </c>
      <c r="K689" s="288"/>
      <c r="L689" s="288"/>
      <c r="M689" s="518"/>
      <c r="N689" s="516"/>
    </row>
    <row r="690" spans="2:14" ht="74.45" customHeight="1" thickBot="1" x14ac:dyDescent="0.3">
      <c r="B690" s="517"/>
      <c r="C690" s="694"/>
      <c r="D690" s="695"/>
      <c r="E690" s="695"/>
      <c r="F690" s="695"/>
      <c r="G690" s="586" t="s">
        <v>578</v>
      </c>
      <c r="H690" s="697"/>
      <c r="I690" s="590" t="s">
        <v>791</v>
      </c>
      <c r="J690" s="590" t="s">
        <v>792</v>
      </c>
      <c r="K690" s="288"/>
      <c r="L690" s="288"/>
      <c r="M690" s="518"/>
      <c r="N690" s="516"/>
    </row>
    <row r="691" spans="2:14" ht="30" customHeight="1" thickBot="1" x14ac:dyDescent="0.3">
      <c r="B691" s="517"/>
      <c r="C691" s="694" t="s">
        <v>834</v>
      </c>
      <c r="D691" s="695" t="s">
        <v>716</v>
      </c>
      <c r="E691" s="695" t="s">
        <v>829</v>
      </c>
      <c r="F691" s="695" t="s">
        <v>496</v>
      </c>
      <c r="G691" s="586" t="s">
        <v>578</v>
      </c>
      <c r="H691" s="696" t="s">
        <v>423</v>
      </c>
      <c r="I691" s="590" t="s">
        <v>726</v>
      </c>
      <c r="J691" s="590" t="s">
        <v>790</v>
      </c>
      <c r="K691" s="288"/>
      <c r="L691" s="288"/>
      <c r="M691" s="518"/>
      <c r="N691" s="516"/>
    </row>
    <row r="692" spans="2:14" ht="61.5" customHeight="1" thickBot="1" x14ac:dyDescent="0.3">
      <c r="B692" s="517"/>
      <c r="C692" s="694"/>
      <c r="D692" s="695"/>
      <c r="E692" s="695"/>
      <c r="F692" s="695"/>
      <c r="G692" s="586" t="s">
        <v>578</v>
      </c>
      <c r="H692" s="698"/>
      <c r="I692" s="590" t="s">
        <v>579</v>
      </c>
      <c r="J692" s="590" t="s">
        <v>830</v>
      </c>
      <c r="K692" s="288"/>
      <c r="L692" s="288"/>
      <c r="M692" s="518"/>
      <c r="N692" s="516"/>
    </row>
    <row r="693" spans="2:14" ht="80.099999999999994" customHeight="1" thickBot="1" x14ac:dyDescent="0.3">
      <c r="B693" s="517"/>
      <c r="C693" s="694"/>
      <c r="D693" s="695"/>
      <c r="E693" s="695"/>
      <c r="F693" s="695"/>
      <c r="G693" s="586" t="s">
        <v>578</v>
      </c>
      <c r="H693" s="697"/>
      <c r="I693" s="590" t="s">
        <v>791</v>
      </c>
      <c r="J693" s="590" t="s">
        <v>792</v>
      </c>
      <c r="K693" s="288"/>
      <c r="L693" s="288"/>
      <c r="M693" s="518"/>
      <c r="N693" s="516"/>
    </row>
    <row r="694" spans="2:14" ht="52.5" customHeight="1" thickBot="1" x14ac:dyDescent="0.3">
      <c r="B694" s="517"/>
      <c r="C694" s="694" t="s">
        <v>835</v>
      </c>
      <c r="D694" s="695" t="s">
        <v>716</v>
      </c>
      <c r="E694" s="586" t="s">
        <v>836</v>
      </c>
      <c r="F694" s="695" t="s">
        <v>291</v>
      </c>
      <c r="G694" s="586" t="s">
        <v>578</v>
      </c>
      <c r="H694" s="696" t="s">
        <v>423</v>
      </c>
      <c r="I694" s="590" t="s">
        <v>837</v>
      </c>
      <c r="J694" s="590" t="s">
        <v>838</v>
      </c>
      <c r="K694" s="288"/>
      <c r="L694" s="288"/>
      <c r="M694" s="518"/>
      <c r="N694" s="516"/>
    </row>
    <row r="695" spans="2:14" ht="74.099999999999994" customHeight="1" thickBot="1" x14ac:dyDescent="0.3">
      <c r="B695" s="517"/>
      <c r="C695" s="694"/>
      <c r="D695" s="695"/>
      <c r="E695" s="586" t="s">
        <v>839</v>
      </c>
      <c r="F695" s="695"/>
      <c r="G695" s="586" t="s">
        <v>578</v>
      </c>
      <c r="H695" s="698"/>
      <c r="I695" s="590" t="s">
        <v>579</v>
      </c>
      <c r="J695" s="590" t="s">
        <v>830</v>
      </c>
      <c r="K695" s="288"/>
      <c r="L695" s="288"/>
      <c r="M695" s="518"/>
      <c r="N695" s="516"/>
    </row>
    <row r="696" spans="2:14" ht="81.599999999999994" customHeight="1" thickBot="1" x14ac:dyDescent="0.3">
      <c r="B696" s="517"/>
      <c r="C696" s="694"/>
      <c r="D696" s="695"/>
      <c r="E696" s="586" t="s">
        <v>840</v>
      </c>
      <c r="F696" s="695"/>
      <c r="G696" s="586" t="s">
        <v>578</v>
      </c>
      <c r="H696" s="697"/>
      <c r="I696" s="590" t="s">
        <v>841</v>
      </c>
      <c r="J696" s="590" t="s">
        <v>747</v>
      </c>
      <c r="K696" s="288"/>
      <c r="L696" s="288"/>
      <c r="M696" s="518"/>
      <c r="N696" s="516"/>
    </row>
    <row r="697" spans="2:14" ht="30" customHeight="1" thickBot="1" x14ac:dyDescent="0.3">
      <c r="B697" s="517"/>
      <c r="C697" s="694" t="s">
        <v>842</v>
      </c>
      <c r="D697" s="695" t="s">
        <v>716</v>
      </c>
      <c r="E697" s="586" t="s">
        <v>843</v>
      </c>
      <c r="F697" s="695" t="s">
        <v>291</v>
      </c>
      <c r="G697" s="586" t="s">
        <v>578</v>
      </c>
      <c r="H697" s="696" t="s">
        <v>423</v>
      </c>
      <c r="I697" s="590" t="s">
        <v>844</v>
      </c>
      <c r="J697" s="590" t="s">
        <v>845</v>
      </c>
      <c r="K697" s="288"/>
      <c r="L697" s="288"/>
      <c r="M697" s="518"/>
      <c r="N697" s="516"/>
    </row>
    <row r="698" spans="2:14" ht="72" customHeight="1" thickBot="1" x14ac:dyDescent="0.3">
      <c r="B698" s="517"/>
      <c r="C698" s="694"/>
      <c r="D698" s="695"/>
      <c r="E698" s="586" t="s">
        <v>839</v>
      </c>
      <c r="F698" s="695"/>
      <c r="G698" s="586" t="s">
        <v>578</v>
      </c>
      <c r="H698" s="698"/>
      <c r="I698" s="590" t="s">
        <v>579</v>
      </c>
      <c r="J698" s="590" t="s">
        <v>830</v>
      </c>
      <c r="K698" s="288"/>
      <c r="L698" s="288"/>
      <c r="M698" s="518"/>
      <c r="N698" s="516"/>
    </row>
    <row r="699" spans="2:14" ht="99" customHeight="1" thickBot="1" x14ac:dyDescent="0.3">
      <c r="B699" s="517"/>
      <c r="C699" s="694"/>
      <c r="D699" s="695"/>
      <c r="E699" s="586" t="s">
        <v>840</v>
      </c>
      <c r="F699" s="695"/>
      <c r="G699" s="586" t="s">
        <v>578</v>
      </c>
      <c r="H699" s="697"/>
      <c r="I699" s="590" t="s">
        <v>841</v>
      </c>
      <c r="J699" s="590" t="s">
        <v>747</v>
      </c>
      <c r="K699" s="288"/>
      <c r="L699" s="288"/>
      <c r="M699" s="518"/>
      <c r="N699" s="516"/>
    </row>
    <row r="700" spans="2:14" ht="30" customHeight="1" thickBot="1" x14ac:dyDescent="0.3">
      <c r="B700" s="517"/>
      <c r="C700" s="694" t="s">
        <v>846</v>
      </c>
      <c r="D700" s="695" t="s">
        <v>716</v>
      </c>
      <c r="E700" s="696" t="s">
        <v>843</v>
      </c>
      <c r="F700" s="695" t="s">
        <v>291</v>
      </c>
      <c r="G700" s="586" t="s">
        <v>578</v>
      </c>
      <c r="H700" s="696" t="s">
        <v>423</v>
      </c>
      <c r="I700" s="590" t="s">
        <v>847</v>
      </c>
      <c r="J700" s="590" t="s">
        <v>845</v>
      </c>
      <c r="K700" s="288"/>
      <c r="L700" s="288"/>
      <c r="M700" s="518"/>
      <c r="N700" s="516"/>
    </row>
    <row r="701" spans="2:14" ht="57.6" customHeight="1" thickBot="1" x14ac:dyDescent="0.3">
      <c r="B701" s="517"/>
      <c r="C701" s="694"/>
      <c r="D701" s="695"/>
      <c r="E701" s="697"/>
      <c r="F701" s="695"/>
      <c r="G701" s="586" t="s">
        <v>578</v>
      </c>
      <c r="H701" s="698"/>
      <c r="I701" s="590" t="s">
        <v>579</v>
      </c>
      <c r="J701" s="590" t="s">
        <v>830</v>
      </c>
      <c r="K701" s="288"/>
      <c r="L701" s="288"/>
      <c r="M701" s="518"/>
      <c r="N701" s="516"/>
    </row>
    <row r="702" spans="2:14" ht="111.75" customHeight="1" thickBot="1" x14ac:dyDescent="0.3">
      <c r="B702" s="517"/>
      <c r="C702" s="694"/>
      <c r="D702" s="695"/>
      <c r="E702" s="586" t="s">
        <v>839</v>
      </c>
      <c r="F702" s="695"/>
      <c r="G702" s="586" t="s">
        <v>578</v>
      </c>
      <c r="H702" s="697"/>
      <c r="I702" s="590" t="s">
        <v>848</v>
      </c>
      <c r="J702" s="590" t="s">
        <v>849</v>
      </c>
      <c r="K702" s="288"/>
      <c r="L702" s="288"/>
      <c r="M702" s="518"/>
      <c r="N702" s="516"/>
    </row>
    <row r="703" spans="2:14" ht="30" customHeight="1" thickBot="1" x14ac:dyDescent="0.3">
      <c r="B703" s="517"/>
      <c r="C703" s="694" t="s">
        <v>850</v>
      </c>
      <c r="D703" s="695" t="s">
        <v>716</v>
      </c>
      <c r="E703" s="586" t="s">
        <v>840</v>
      </c>
      <c r="F703" s="695" t="s">
        <v>291</v>
      </c>
      <c r="G703" s="586" t="s">
        <v>578</v>
      </c>
      <c r="H703" s="696" t="s">
        <v>423</v>
      </c>
      <c r="I703" s="590" t="s">
        <v>841</v>
      </c>
      <c r="J703" s="590" t="s">
        <v>747</v>
      </c>
      <c r="K703" s="288"/>
      <c r="L703" s="288"/>
      <c r="M703" s="518"/>
      <c r="N703" s="516"/>
    </row>
    <row r="704" spans="2:14" ht="80.45" customHeight="1" thickBot="1" x14ac:dyDescent="0.3">
      <c r="B704" s="517"/>
      <c r="C704" s="694"/>
      <c r="D704" s="695"/>
      <c r="E704" s="586" t="s">
        <v>839</v>
      </c>
      <c r="F704" s="695"/>
      <c r="G704" s="586" t="s">
        <v>578</v>
      </c>
      <c r="H704" s="698"/>
      <c r="I704" s="590" t="s">
        <v>579</v>
      </c>
      <c r="J704" s="590" t="s">
        <v>830</v>
      </c>
      <c r="K704" s="288"/>
      <c r="L704" s="288"/>
      <c r="M704" s="518"/>
      <c r="N704" s="516"/>
    </row>
    <row r="705" spans="2:14" ht="104.1" customHeight="1" thickBot="1" x14ac:dyDescent="0.3">
      <c r="B705" s="517"/>
      <c r="C705" s="694"/>
      <c r="D705" s="695"/>
      <c r="E705" s="586" t="s">
        <v>851</v>
      </c>
      <c r="F705" s="695"/>
      <c r="G705" s="586" t="s">
        <v>578</v>
      </c>
      <c r="H705" s="697"/>
      <c r="I705" s="590" t="s">
        <v>852</v>
      </c>
      <c r="J705" s="590" t="s">
        <v>853</v>
      </c>
      <c r="K705" s="288"/>
      <c r="L705" s="288"/>
      <c r="M705" s="518"/>
      <c r="N705" s="516"/>
    </row>
    <row r="706" spans="2:14" s="127" customFormat="1" ht="15" x14ac:dyDescent="0.25">
      <c r="B706" s="386"/>
      <c r="C706" s="387" t="s">
        <v>854</v>
      </c>
      <c r="D706" s="388"/>
      <c r="E706" s="388"/>
      <c r="F706" s="388"/>
      <c r="G706" s="388"/>
      <c r="H706" s="388"/>
      <c r="I706" s="388"/>
      <c r="J706" s="388"/>
      <c r="K706" s="388"/>
      <c r="L706" s="388"/>
      <c r="M706" s="389"/>
      <c r="N706" s="390"/>
    </row>
    <row r="707" spans="2:14" s="127" customFormat="1" ht="15.75" thickBot="1" x14ac:dyDescent="0.3">
      <c r="B707" s="386"/>
      <c r="C707" s="387"/>
      <c r="D707" s="388"/>
      <c r="E707" s="388"/>
      <c r="F707" s="388"/>
      <c r="G707" s="388"/>
      <c r="H707" s="388"/>
      <c r="I707" s="388"/>
      <c r="J707" s="388"/>
      <c r="K707" s="388"/>
      <c r="L707" s="388"/>
      <c r="M707" s="389"/>
      <c r="N707" s="390"/>
    </row>
    <row r="708" spans="2:14" s="127" customFormat="1" ht="60" customHeight="1" thickBot="1" x14ac:dyDescent="0.3">
      <c r="B708" s="386"/>
      <c r="C708" s="680" t="s">
        <v>855</v>
      </c>
      <c r="D708" s="681"/>
      <c r="E708" s="682"/>
      <c r="F708" s="683"/>
      <c r="G708" s="388"/>
      <c r="H708" s="388"/>
      <c r="I708" s="388"/>
      <c r="J708" s="388"/>
      <c r="K708" s="388"/>
      <c r="L708" s="388"/>
      <c r="M708" s="389"/>
      <c r="N708" s="390"/>
    </row>
    <row r="709" spans="2:14" s="127" customFormat="1" ht="15.75" thickBot="1" x14ac:dyDescent="0.3">
      <c r="B709" s="386"/>
      <c r="C709" s="390"/>
      <c r="D709" s="390"/>
      <c r="E709" s="388"/>
      <c r="F709" s="388"/>
      <c r="G709" s="388"/>
      <c r="H709" s="388"/>
      <c r="I709" s="388"/>
      <c r="J709" s="388"/>
      <c r="K709" s="388"/>
      <c r="L709" s="388"/>
      <c r="M709" s="389"/>
      <c r="N709" s="390"/>
    </row>
    <row r="710" spans="2:14" s="127" customFormat="1" ht="45" customHeight="1" x14ac:dyDescent="0.25">
      <c r="B710" s="386"/>
      <c r="C710" s="684" t="s">
        <v>856</v>
      </c>
      <c r="D710" s="685"/>
      <c r="E710" s="685" t="s">
        <v>857</v>
      </c>
      <c r="F710" s="686"/>
      <c r="G710" s="388"/>
      <c r="H710" s="388"/>
      <c r="I710" s="388"/>
      <c r="J710" s="388"/>
      <c r="K710" s="388"/>
      <c r="L710" s="388"/>
      <c r="M710" s="389"/>
      <c r="N710" s="390"/>
    </row>
    <row r="711" spans="2:14" s="127" customFormat="1" ht="117.6" customHeight="1" x14ac:dyDescent="0.25">
      <c r="B711" s="386"/>
      <c r="C711" s="687" t="s">
        <v>858</v>
      </c>
      <c r="D711" s="688"/>
      <c r="E711" s="689" t="s">
        <v>859</v>
      </c>
      <c r="F711" s="690"/>
      <c r="G711" s="388"/>
      <c r="H711" s="388"/>
      <c r="I711" s="388"/>
      <c r="J711" s="388"/>
      <c r="K711" s="388"/>
      <c r="L711" s="388"/>
      <c r="M711" s="389"/>
      <c r="N711" s="390"/>
    </row>
    <row r="712" spans="2:14" s="127" customFormat="1" ht="117.6" customHeight="1" x14ac:dyDescent="0.25">
      <c r="B712" s="386"/>
      <c r="C712" s="687" t="s">
        <v>860</v>
      </c>
      <c r="D712" s="688"/>
      <c r="E712" s="689" t="s">
        <v>861</v>
      </c>
      <c r="F712" s="690"/>
      <c r="G712" s="388"/>
      <c r="H712" s="388"/>
      <c r="I712" s="388"/>
      <c r="J712" s="388"/>
      <c r="K712" s="388"/>
      <c r="L712" s="388"/>
      <c r="M712" s="389"/>
      <c r="N712" s="390"/>
    </row>
    <row r="713" spans="2:14" s="127" customFormat="1" ht="150.75" customHeight="1" thickBot="1" x14ac:dyDescent="0.3">
      <c r="B713" s="386"/>
      <c r="C713" s="691" t="s">
        <v>862</v>
      </c>
      <c r="D713" s="692"/>
      <c r="E713" s="692" t="s">
        <v>863</v>
      </c>
      <c r="F713" s="693"/>
      <c r="G713" s="388"/>
      <c r="H713" s="388"/>
      <c r="I713" s="388"/>
      <c r="J713" s="388"/>
      <c r="K713" s="388"/>
      <c r="L713" s="388"/>
      <c r="M713" s="389"/>
      <c r="N713" s="390"/>
    </row>
    <row r="714" spans="2:14" s="127" customFormat="1" ht="15" x14ac:dyDescent="0.25">
      <c r="B714" s="386"/>
      <c r="C714" s="390"/>
      <c r="D714" s="390"/>
      <c r="E714" s="390"/>
      <c r="F714" s="390"/>
      <c r="G714" s="390"/>
      <c r="H714" s="390"/>
      <c r="I714" s="390"/>
      <c r="J714" s="390"/>
      <c r="K714" s="390"/>
      <c r="L714" s="390"/>
      <c r="M714" s="391"/>
      <c r="N714" s="390"/>
    </row>
    <row r="715" spans="2:14" s="127" customFormat="1" ht="15.75" thickBot="1" x14ac:dyDescent="0.3">
      <c r="B715" s="392"/>
      <c r="C715" s="393"/>
      <c r="D715" s="393"/>
      <c r="E715" s="393"/>
      <c r="F715" s="393"/>
      <c r="G715" s="393"/>
      <c r="H715" s="393"/>
      <c r="I715" s="393"/>
      <c r="J715" s="393"/>
      <c r="K715" s="393"/>
      <c r="L715" s="393"/>
      <c r="M715" s="394"/>
      <c r="N715" s="390"/>
    </row>
    <row r="716" spans="2:14" ht="80.45" customHeight="1" x14ac:dyDescent="0.25"/>
    <row r="717" spans="2:14" ht="80.45" customHeight="1" x14ac:dyDescent="0.25"/>
    <row r="718" spans="2:14" ht="80.45" customHeight="1" x14ac:dyDescent="0.25"/>
  </sheetData>
  <mergeCells count="793">
    <mergeCell ref="H254:H256"/>
    <mergeCell ref="G257:G258"/>
    <mergeCell ref="H260:H261"/>
    <mergeCell ref="G262:G264"/>
    <mergeCell ref="H262:H264"/>
    <mergeCell ref="G265:G266"/>
    <mergeCell ref="H265:H266"/>
    <mergeCell ref="H257:H258"/>
    <mergeCell ref="C260:C266"/>
    <mergeCell ref="D260:D266"/>
    <mergeCell ref="E260:E261"/>
    <mergeCell ref="E262:E264"/>
    <mergeCell ref="E265:E266"/>
    <mergeCell ref="F260:F261"/>
    <mergeCell ref="F262:F264"/>
    <mergeCell ref="F265:F266"/>
    <mergeCell ref="G260:G261"/>
    <mergeCell ref="C253:C259"/>
    <mergeCell ref="D253:D259"/>
    <mergeCell ref="E254:E256"/>
    <mergeCell ref="E257:E258"/>
    <mergeCell ref="F254:F256"/>
    <mergeCell ref="F257:F258"/>
    <mergeCell ref="G254:G256"/>
    <mergeCell ref="C244:C246"/>
    <mergeCell ref="D244:D246"/>
    <mergeCell ref="E244:E246"/>
    <mergeCell ref="F244:F246"/>
    <mergeCell ref="G244:G246"/>
    <mergeCell ref="H244:H246"/>
    <mergeCell ref="I245:I246"/>
    <mergeCell ref="J245:J246"/>
    <mergeCell ref="C247:C252"/>
    <mergeCell ref="D247:D252"/>
    <mergeCell ref="E248:E250"/>
    <mergeCell ref="F248:F250"/>
    <mergeCell ref="E251:E252"/>
    <mergeCell ref="F251:F252"/>
    <mergeCell ref="G248:G250"/>
    <mergeCell ref="H248:H250"/>
    <mergeCell ref="G251:G252"/>
    <mergeCell ref="H251:H252"/>
    <mergeCell ref="H231:H233"/>
    <mergeCell ref="G234:G237"/>
    <mergeCell ref="H234:H237"/>
    <mergeCell ref="C238:C243"/>
    <mergeCell ref="D238:D243"/>
    <mergeCell ref="E239:E240"/>
    <mergeCell ref="E241:E243"/>
    <mergeCell ref="F239:F240"/>
    <mergeCell ref="F241:F243"/>
    <mergeCell ref="G239:G240"/>
    <mergeCell ref="H239:H240"/>
    <mergeCell ref="G241:G243"/>
    <mergeCell ref="H241:H243"/>
    <mergeCell ref="C230:C237"/>
    <mergeCell ref="D230:D237"/>
    <mergeCell ref="E231:E233"/>
    <mergeCell ref="F231:F233"/>
    <mergeCell ref="F234:F237"/>
    <mergeCell ref="E234:E237"/>
    <mergeCell ref="G231:G233"/>
    <mergeCell ref="C222:C229"/>
    <mergeCell ref="D222:D229"/>
    <mergeCell ref="E222:E223"/>
    <mergeCell ref="F222:F223"/>
    <mergeCell ref="G222:G223"/>
    <mergeCell ref="H222:H223"/>
    <mergeCell ref="E228:E229"/>
    <mergeCell ref="F228:F229"/>
    <mergeCell ref="G228:G229"/>
    <mergeCell ref="H228:H229"/>
    <mergeCell ref="E224:E227"/>
    <mergeCell ref="F224:F227"/>
    <mergeCell ref="G224:G227"/>
    <mergeCell ref="H224:H227"/>
    <mergeCell ref="H208:H209"/>
    <mergeCell ref="G210:G212"/>
    <mergeCell ref="H210:H212"/>
    <mergeCell ref="G213:G214"/>
    <mergeCell ref="H213:H214"/>
    <mergeCell ref="C215:C221"/>
    <mergeCell ref="D215:D221"/>
    <mergeCell ref="E215:E216"/>
    <mergeCell ref="F215:F216"/>
    <mergeCell ref="G215:G216"/>
    <mergeCell ref="H215:H216"/>
    <mergeCell ref="E217:E219"/>
    <mergeCell ref="F217:F219"/>
    <mergeCell ref="G217:G219"/>
    <mergeCell ref="H217:H219"/>
    <mergeCell ref="E220:E221"/>
    <mergeCell ref="F220:F221"/>
    <mergeCell ref="G220:G221"/>
    <mergeCell ref="H220:H221"/>
    <mergeCell ref="C208:C214"/>
    <mergeCell ref="D208:D214"/>
    <mergeCell ref="E208:E209"/>
    <mergeCell ref="E210:E212"/>
    <mergeCell ref="E213:E214"/>
    <mergeCell ref="F208:F209"/>
    <mergeCell ref="F210:F212"/>
    <mergeCell ref="F213:F214"/>
    <mergeCell ref="G208:G209"/>
    <mergeCell ref="C196:C199"/>
    <mergeCell ref="D196:D199"/>
    <mergeCell ref="E197:E199"/>
    <mergeCell ref="F197:F199"/>
    <mergeCell ref="G197:G199"/>
    <mergeCell ref="H197:H199"/>
    <mergeCell ref="C200:C207"/>
    <mergeCell ref="D200:D207"/>
    <mergeCell ref="E201:E203"/>
    <mergeCell ref="E204:E207"/>
    <mergeCell ref="F201:F203"/>
    <mergeCell ref="F204:F207"/>
    <mergeCell ref="G201:G203"/>
    <mergeCell ref="G204:G207"/>
    <mergeCell ref="H201:H203"/>
    <mergeCell ref="H204:H207"/>
    <mergeCell ref="C186:C195"/>
    <mergeCell ref="D186:D195"/>
    <mergeCell ref="E186:E187"/>
    <mergeCell ref="E189:E191"/>
    <mergeCell ref="E192:E195"/>
    <mergeCell ref="F186:F187"/>
    <mergeCell ref="G186:G187"/>
    <mergeCell ref="H186:H187"/>
    <mergeCell ref="F189:F191"/>
    <mergeCell ref="G189:G191"/>
    <mergeCell ref="H189:H191"/>
    <mergeCell ref="F192:F195"/>
    <mergeCell ref="G192:G195"/>
    <mergeCell ref="H192:H195"/>
    <mergeCell ref="C179:C185"/>
    <mergeCell ref="D179:D185"/>
    <mergeCell ref="E180:E182"/>
    <mergeCell ref="E183:E185"/>
    <mergeCell ref="F183:F185"/>
    <mergeCell ref="F180:F182"/>
    <mergeCell ref="G180:G182"/>
    <mergeCell ref="H180:H182"/>
    <mergeCell ref="G183:G185"/>
    <mergeCell ref="H183:H185"/>
    <mergeCell ref="C174:C176"/>
    <mergeCell ref="D174:D176"/>
    <mergeCell ref="E174:E175"/>
    <mergeCell ref="F174:F175"/>
    <mergeCell ref="G174:G175"/>
    <mergeCell ref="H174:H175"/>
    <mergeCell ref="C177:C178"/>
    <mergeCell ref="D177:D178"/>
    <mergeCell ref="E177:E178"/>
    <mergeCell ref="F177:F178"/>
    <mergeCell ref="G177:G178"/>
    <mergeCell ref="H177:H178"/>
    <mergeCell ref="C162:C166"/>
    <mergeCell ref="D162:D166"/>
    <mergeCell ref="E163:E166"/>
    <mergeCell ref="F163:F166"/>
    <mergeCell ref="G163:G166"/>
    <mergeCell ref="H163:H166"/>
    <mergeCell ref="C167:C173"/>
    <mergeCell ref="D167:D173"/>
    <mergeCell ref="E168:E169"/>
    <mergeCell ref="F168:F169"/>
    <mergeCell ref="G168:G169"/>
    <mergeCell ref="H168:H169"/>
    <mergeCell ref="E170:E173"/>
    <mergeCell ref="F170:F173"/>
    <mergeCell ref="G170:G173"/>
    <mergeCell ref="H170:H173"/>
    <mergeCell ref="C154:C157"/>
    <mergeCell ref="D154:D157"/>
    <mergeCell ref="E155:E157"/>
    <mergeCell ref="F155:F157"/>
    <mergeCell ref="G155:G157"/>
    <mergeCell ref="H155:H157"/>
    <mergeCell ref="C158:C161"/>
    <mergeCell ref="D158:D161"/>
    <mergeCell ref="E159:E161"/>
    <mergeCell ref="F159:F161"/>
    <mergeCell ref="G159:G161"/>
    <mergeCell ref="H159:H161"/>
    <mergeCell ref="E146:E148"/>
    <mergeCell ref="F146:F148"/>
    <mergeCell ref="G146:G148"/>
    <mergeCell ref="H146:H148"/>
    <mergeCell ref="C149:C153"/>
    <mergeCell ref="D149:D153"/>
    <mergeCell ref="E151:E153"/>
    <mergeCell ref="F151:F153"/>
    <mergeCell ref="G151:G153"/>
    <mergeCell ref="H151:H153"/>
    <mergeCell ref="C143:C148"/>
    <mergeCell ref="D143:D148"/>
    <mergeCell ref="E143:E144"/>
    <mergeCell ref="F143:F144"/>
    <mergeCell ref="G143:G144"/>
    <mergeCell ref="H143:H144"/>
    <mergeCell ref="C136:C142"/>
    <mergeCell ref="D136:D142"/>
    <mergeCell ref="E137:E139"/>
    <mergeCell ref="F137:F139"/>
    <mergeCell ref="G137:G139"/>
    <mergeCell ref="H137:H139"/>
    <mergeCell ref="E140:E141"/>
    <mergeCell ref="F140:F141"/>
    <mergeCell ref="G140:G141"/>
    <mergeCell ref="H140:H141"/>
    <mergeCell ref="E130:E131"/>
    <mergeCell ref="F130:F131"/>
    <mergeCell ref="G130:G131"/>
    <mergeCell ref="H130:H131"/>
    <mergeCell ref="C129:C135"/>
    <mergeCell ref="D129:D135"/>
    <mergeCell ref="E132:E134"/>
    <mergeCell ref="F132:F134"/>
    <mergeCell ref="G132:G134"/>
    <mergeCell ref="H132:H134"/>
    <mergeCell ref="C122:C128"/>
    <mergeCell ref="D122:D128"/>
    <mergeCell ref="E123:E125"/>
    <mergeCell ref="F123:F125"/>
    <mergeCell ref="G123:G125"/>
    <mergeCell ref="H123:H125"/>
    <mergeCell ref="E126:E127"/>
    <mergeCell ref="F126:F127"/>
    <mergeCell ref="G126:G127"/>
    <mergeCell ref="H126:H127"/>
    <mergeCell ref="F108:F110"/>
    <mergeCell ref="G108:G110"/>
    <mergeCell ref="H108:H110"/>
    <mergeCell ref="E111:E114"/>
    <mergeCell ref="F111:F114"/>
    <mergeCell ref="G111:G114"/>
    <mergeCell ref="H111:H114"/>
    <mergeCell ref="C115:C121"/>
    <mergeCell ref="D115:D121"/>
    <mergeCell ref="E116:E118"/>
    <mergeCell ref="F116:F118"/>
    <mergeCell ref="G116:G118"/>
    <mergeCell ref="H116:H118"/>
    <mergeCell ref="E119:E121"/>
    <mergeCell ref="F119:F121"/>
    <mergeCell ref="G119:G121"/>
    <mergeCell ref="H119:H121"/>
    <mergeCell ref="C99:C106"/>
    <mergeCell ref="D99:D106"/>
    <mergeCell ref="E100:E102"/>
    <mergeCell ref="F100:F102"/>
    <mergeCell ref="G100:G102"/>
    <mergeCell ref="H100:H102"/>
    <mergeCell ref="E104:E106"/>
    <mergeCell ref="F104:F106"/>
    <mergeCell ref="G104:G106"/>
    <mergeCell ref="H104:H106"/>
    <mergeCell ref="H94:H95"/>
    <mergeCell ref="E96:E98"/>
    <mergeCell ref="F96:F98"/>
    <mergeCell ref="G96:G98"/>
    <mergeCell ref="H96:H98"/>
    <mergeCell ref="H78:H79"/>
    <mergeCell ref="E80:E82"/>
    <mergeCell ref="F80:F82"/>
    <mergeCell ref="G80:G82"/>
    <mergeCell ref="H80:H82"/>
    <mergeCell ref="C85:C92"/>
    <mergeCell ref="D85:D92"/>
    <mergeCell ref="E86:E88"/>
    <mergeCell ref="F86:F88"/>
    <mergeCell ref="G86:G88"/>
    <mergeCell ref="H86:H88"/>
    <mergeCell ref="E89:E91"/>
    <mergeCell ref="F89:F91"/>
    <mergeCell ref="G89:G91"/>
    <mergeCell ref="H89:H91"/>
    <mergeCell ref="I64:I65"/>
    <mergeCell ref="J64:J65"/>
    <mergeCell ref="E67:E68"/>
    <mergeCell ref="F67:F68"/>
    <mergeCell ref="G67:G68"/>
    <mergeCell ref="H67:H68"/>
    <mergeCell ref="I67:I68"/>
    <mergeCell ref="J67:J68"/>
    <mergeCell ref="C69:C76"/>
    <mergeCell ref="D69:D76"/>
    <mergeCell ref="E69:E70"/>
    <mergeCell ref="F69:F70"/>
    <mergeCell ref="G69:G70"/>
    <mergeCell ref="H69:H70"/>
    <mergeCell ref="E74:E76"/>
    <mergeCell ref="F74:F76"/>
    <mergeCell ref="G74:G76"/>
    <mergeCell ref="H74:H76"/>
    <mergeCell ref="H57:H58"/>
    <mergeCell ref="E57:E58"/>
    <mergeCell ref="F57:F58"/>
    <mergeCell ref="C57:C68"/>
    <mergeCell ref="D57:D68"/>
    <mergeCell ref="E60:E61"/>
    <mergeCell ref="F60:F61"/>
    <mergeCell ref="G60:G61"/>
    <mergeCell ref="H60:H61"/>
    <mergeCell ref="E62:E66"/>
    <mergeCell ref="F62:F66"/>
    <mergeCell ref="G62:G66"/>
    <mergeCell ref="H62:H66"/>
    <mergeCell ref="C38:D38"/>
    <mergeCell ref="C3:G3"/>
    <mergeCell ref="D8:G8"/>
    <mergeCell ref="E37:G37"/>
    <mergeCell ref="C30:D30"/>
    <mergeCell ref="C31:D31"/>
    <mergeCell ref="E31:G31"/>
    <mergeCell ref="E30:G30"/>
    <mergeCell ref="C37:D37"/>
    <mergeCell ref="C32:D32"/>
    <mergeCell ref="E32:G32"/>
    <mergeCell ref="C35:D35"/>
    <mergeCell ref="E38:G38"/>
    <mergeCell ref="C53:D53"/>
    <mergeCell ref="E53:G53"/>
    <mergeCell ref="G57:G58"/>
    <mergeCell ref="D277:D279"/>
    <mergeCell ref="C280:C283"/>
    <mergeCell ref="D280:D283"/>
    <mergeCell ref="C284:C286"/>
    <mergeCell ref="E46:G46"/>
    <mergeCell ref="E44:G44"/>
    <mergeCell ref="C77:C84"/>
    <mergeCell ref="D77:D84"/>
    <mergeCell ref="E78:E79"/>
    <mergeCell ref="F78:F79"/>
    <mergeCell ref="G78:G79"/>
    <mergeCell ref="C93:C98"/>
    <mergeCell ref="D93:D98"/>
    <mergeCell ref="E94:E95"/>
    <mergeCell ref="F94:F95"/>
    <mergeCell ref="G94:G95"/>
    <mergeCell ref="C107:C114"/>
    <mergeCell ref="D107:D114"/>
    <mergeCell ref="E108:E110"/>
    <mergeCell ref="C268:C270"/>
    <mergeCell ref="D268:D270"/>
    <mergeCell ref="E43:G43"/>
    <mergeCell ref="C41:D41"/>
    <mergeCell ref="C44:D44"/>
    <mergeCell ref="C45:D45"/>
    <mergeCell ref="C46:D46"/>
    <mergeCell ref="E45:G45"/>
    <mergeCell ref="C51:D51"/>
    <mergeCell ref="E51:G51"/>
    <mergeCell ref="C52:D52"/>
    <mergeCell ref="E52:G52"/>
    <mergeCell ref="C43:D43"/>
    <mergeCell ref="C298:C299"/>
    <mergeCell ref="D298:D299"/>
    <mergeCell ref="D284:D286"/>
    <mergeCell ref="C287:C289"/>
    <mergeCell ref="D287:D289"/>
    <mergeCell ref="D271:D273"/>
    <mergeCell ref="C271:C273"/>
    <mergeCell ref="C274:C276"/>
    <mergeCell ref="D274:D276"/>
    <mergeCell ref="C277:C279"/>
    <mergeCell ref="C290:C293"/>
    <mergeCell ref="D290:D293"/>
    <mergeCell ref="C294:C297"/>
    <mergeCell ref="D294:D297"/>
    <mergeCell ref="C316:C319"/>
    <mergeCell ref="D316:D319"/>
    <mergeCell ref="C320:C323"/>
    <mergeCell ref="D320:D323"/>
    <mergeCell ref="C306:C310"/>
    <mergeCell ref="D306:D310"/>
    <mergeCell ref="C311:C315"/>
    <mergeCell ref="D311:D315"/>
    <mergeCell ref="C300:C302"/>
    <mergeCell ref="D300:D302"/>
    <mergeCell ref="C303:C305"/>
    <mergeCell ref="D303:D305"/>
    <mergeCell ref="C324:C327"/>
    <mergeCell ref="D324:D327"/>
    <mergeCell ref="C328:C332"/>
    <mergeCell ref="D328:D332"/>
    <mergeCell ref="C333:C336"/>
    <mergeCell ref="D333:D336"/>
    <mergeCell ref="C337:C341"/>
    <mergeCell ref="D337:D341"/>
    <mergeCell ref="C359:C362"/>
    <mergeCell ref="D359:D362"/>
    <mergeCell ref="D387:D396"/>
    <mergeCell ref="C387:C396"/>
    <mergeCell ref="C371:C378"/>
    <mergeCell ref="C379:C386"/>
    <mergeCell ref="D379:D386"/>
    <mergeCell ref="D371:D378"/>
    <mergeCell ref="C397:C401"/>
    <mergeCell ref="D397:D401"/>
    <mergeCell ref="C433:C437"/>
    <mergeCell ref="D433:D437"/>
    <mergeCell ref="C420:C424"/>
    <mergeCell ref="D420:D424"/>
    <mergeCell ref="C425:C428"/>
    <mergeCell ref="D416:D419"/>
    <mergeCell ref="C402:C406"/>
    <mergeCell ref="D402:D406"/>
    <mergeCell ref="C407:C410"/>
    <mergeCell ref="D407:D410"/>
    <mergeCell ref="D425:D428"/>
    <mergeCell ref="C429:C432"/>
    <mergeCell ref="D429:D432"/>
    <mergeCell ref="C411:C415"/>
    <mergeCell ref="D411:D415"/>
    <mergeCell ref="C416:C419"/>
    <mergeCell ref="C363:C370"/>
    <mergeCell ref="D363:D370"/>
    <mergeCell ref="C342:C345"/>
    <mergeCell ref="D342:D345"/>
    <mergeCell ref="C346:C349"/>
    <mergeCell ref="D346:D349"/>
    <mergeCell ref="C350:C354"/>
    <mergeCell ref="D350:D354"/>
    <mergeCell ref="C355:C358"/>
    <mergeCell ref="D355:D358"/>
    <mergeCell ref="C469:C472"/>
    <mergeCell ref="C473:C477"/>
    <mergeCell ref="D473:D477"/>
    <mergeCell ref="C478:C482"/>
    <mergeCell ref="D478:D482"/>
    <mergeCell ref="C483:C487"/>
    <mergeCell ref="D483:D487"/>
    <mergeCell ref="D460:D463"/>
    <mergeCell ref="D464:D468"/>
    <mergeCell ref="C464:C468"/>
    <mergeCell ref="D469:D472"/>
    <mergeCell ref="C460:C463"/>
    <mergeCell ref="C446:C449"/>
    <mergeCell ref="D446:D449"/>
    <mergeCell ref="C450:C454"/>
    <mergeCell ref="D450:D454"/>
    <mergeCell ref="D438:D441"/>
    <mergeCell ref="C438:C441"/>
    <mergeCell ref="D442:D445"/>
    <mergeCell ref="C442:C445"/>
    <mergeCell ref="C455:C459"/>
    <mergeCell ref="D455:D459"/>
    <mergeCell ref="E291:E292"/>
    <mergeCell ref="E295:E296"/>
    <mergeCell ref="E307:E309"/>
    <mergeCell ref="E321:E322"/>
    <mergeCell ref="E343:E344"/>
    <mergeCell ref="E361:E362"/>
    <mergeCell ref="E365:E366"/>
    <mergeCell ref="E377:E378"/>
    <mergeCell ref="E388:E389"/>
    <mergeCell ref="F343:F344"/>
    <mergeCell ref="F361:F362"/>
    <mergeCell ref="E356:E357"/>
    <mergeCell ref="F356:F357"/>
    <mergeCell ref="E352:E353"/>
    <mergeCell ref="F352:F353"/>
    <mergeCell ref="E347:E348"/>
    <mergeCell ref="F347:F348"/>
    <mergeCell ref="F307:F309"/>
    <mergeCell ref="E312:E314"/>
    <mergeCell ref="F312:F314"/>
    <mergeCell ref="E317:E318"/>
    <mergeCell ref="F317:F318"/>
    <mergeCell ref="F321:F322"/>
    <mergeCell ref="E325:E326"/>
    <mergeCell ref="F325:F326"/>
    <mergeCell ref="E330:E331"/>
    <mergeCell ref="F330:F331"/>
    <mergeCell ref="E339:E340"/>
    <mergeCell ref="F339:F340"/>
    <mergeCell ref="E334:E335"/>
    <mergeCell ref="F334:F335"/>
    <mergeCell ref="F377:F378"/>
    <mergeCell ref="E381:E382"/>
    <mergeCell ref="F381:F382"/>
    <mergeCell ref="E385:E386"/>
    <mergeCell ref="F385:F386"/>
    <mergeCell ref="F365:F366"/>
    <mergeCell ref="E369:E370"/>
    <mergeCell ref="F369:F370"/>
    <mergeCell ref="E373:E374"/>
    <mergeCell ref="F373:F374"/>
    <mergeCell ref="F395:F396"/>
    <mergeCell ref="E399:E400"/>
    <mergeCell ref="F399:F400"/>
    <mergeCell ref="E404:E405"/>
    <mergeCell ref="F404:F405"/>
    <mergeCell ref="F388:F389"/>
    <mergeCell ref="E391:E392"/>
    <mergeCell ref="F391:F392"/>
    <mergeCell ref="E393:E394"/>
    <mergeCell ref="F393:F394"/>
    <mergeCell ref="E395:E396"/>
    <mergeCell ref="F422:F423"/>
    <mergeCell ref="E427:E428"/>
    <mergeCell ref="F427:F428"/>
    <mergeCell ref="E431:E432"/>
    <mergeCell ref="F431:F432"/>
    <mergeCell ref="F409:F410"/>
    <mergeCell ref="E413:E414"/>
    <mergeCell ref="F413:F414"/>
    <mergeCell ref="E418:E419"/>
    <mergeCell ref="F418:F419"/>
    <mergeCell ref="E409:E410"/>
    <mergeCell ref="E422:E423"/>
    <mergeCell ref="E448:E449"/>
    <mergeCell ref="F448:F449"/>
    <mergeCell ref="E452:E453"/>
    <mergeCell ref="F452:F453"/>
    <mergeCell ref="E457:E458"/>
    <mergeCell ref="F457:F458"/>
    <mergeCell ref="F435:F436"/>
    <mergeCell ref="E440:E441"/>
    <mergeCell ref="F440:F441"/>
    <mergeCell ref="E444:E445"/>
    <mergeCell ref="F444:F445"/>
    <mergeCell ref="E435:E436"/>
    <mergeCell ref="E475:E476"/>
    <mergeCell ref="F475:F476"/>
    <mergeCell ref="E480:E481"/>
    <mergeCell ref="F480:F481"/>
    <mergeCell ref="E489:E490"/>
    <mergeCell ref="F489:F490"/>
    <mergeCell ref="E462:E463"/>
    <mergeCell ref="F462:F463"/>
    <mergeCell ref="E466:E468"/>
    <mergeCell ref="F466:F468"/>
    <mergeCell ref="E471:E472"/>
    <mergeCell ref="F471:F472"/>
    <mergeCell ref="E485:E486"/>
    <mergeCell ref="F485:F486"/>
    <mergeCell ref="F565:F566"/>
    <mergeCell ref="E555:E557"/>
    <mergeCell ref="F555:F557"/>
    <mergeCell ref="E559:E562"/>
    <mergeCell ref="F559:F562"/>
    <mergeCell ref="E494:E495"/>
    <mergeCell ref="F494:F495"/>
    <mergeCell ref="E496:E497"/>
    <mergeCell ref="F496:F497"/>
    <mergeCell ref="E521:E522"/>
    <mergeCell ref="F521:F522"/>
    <mergeCell ref="E524:E525"/>
    <mergeCell ref="F524:F525"/>
    <mergeCell ref="E526:E527"/>
    <mergeCell ref="F526:F527"/>
    <mergeCell ref="E512:E513"/>
    <mergeCell ref="F512:F513"/>
    <mergeCell ref="E518:E519"/>
    <mergeCell ref="F518:F519"/>
    <mergeCell ref="H551:H554"/>
    <mergeCell ref="H555:H557"/>
    <mergeCell ref="H559:H562"/>
    <mergeCell ref="C583:C597"/>
    <mergeCell ref="E571:E573"/>
    <mergeCell ref="F571:F573"/>
    <mergeCell ref="E575:E578"/>
    <mergeCell ref="F575:F578"/>
    <mergeCell ref="H567:H570"/>
    <mergeCell ref="H571:H573"/>
    <mergeCell ref="H575:H578"/>
    <mergeCell ref="H579:H580"/>
    <mergeCell ref="D567:D582"/>
    <mergeCell ref="E567:E570"/>
    <mergeCell ref="F567:F570"/>
    <mergeCell ref="E579:E580"/>
    <mergeCell ref="F579:F580"/>
    <mergeCell ref="C551:C566"/>
    <mergeCell ref="D551:D566"/>
    <mergeCell ref="E551:E554"/>
    <mergeCell ref="F551:F554"/>
    <mergeCell ref="E563:E564"/>
    <mergeCell ref="F563:F564"/>
    <mergeCell ref="E565:E566"/>
    <mergeCell ref="E581:E582"/>
    <mergeCell ref="F581:F582"/>
    <mergeCell ref="H583:H585"/>
    <mergeCell ref="C567:C582"/>
    <mergeCell ref="H596:H597"/>
    <mergeCell ref="D583:D597"/>
    <mergeCell ref="E583:E585"/>
    <mergeCell ref="F583:F585"/>
    <mergeCell ref="E594:E595"/>
    <mergeCell ref="F594:F595"/>
    <mergeCell ref="E596:E597"/>
    <mergeCell ref="F596:F597"/>
    <mergeCell ref="E586:E588"/>
    <mergeCell ref="F586:F588"/>
    <mergeCell ref="E590:E593"/>
    <mergeCell ref="F590:F593"/>
    <mergeCell ref="H586:H588"/>
    <mergeCell ref="H590:H593"/>
    <mergeCell ref="H594:H595"/>
    <mergeCell ref="H581:H582"/>
    <mergeCell ref="I624:I625"/>
    <mergeCell ref="E628:E629"/>
    <mergeCell ref="F628:F629"/>
    <mergeCell ref="H614:H620"/>
    <mergeCell ref="H621:H622"/>
    <mergeCell ref="H623:H626"/>
    <mergeCell ref="E612:E613"/>
    <mergeCell ref="F612:F613"/>
    <mergeCell ref="I618:I619"/>
    <mergeCell ref="E621:E622"/>
    <mergeCell ref="F621:F622"/>
    <mergeCell ref="I621:I622"/>
    <mergeCell ref="C632:C640"/>
    <mergeCell ref="D632:D640"/>
    <mergeCell ref="E632:E634"/>
    <mergeCell ref="F632:F634"/>
    <mergeCell ref="E635:E637"/>
    <mergeCell ref="F635:F637"/>
    <mergeCell ref="E639:E640"/>
    <mergeCell ref="F639:F640"/>
    <mergeCell ref="C614:C631"/>
    <mergeCell ref="D614:D631"/>
    <mergeCell ref="E614:E620"/>
    <mergeCell ref="F614:F620"/>
    <mergeCell ref="E630:E631"/>
    <mergeCell ref="F630:F631"/>
    <mergeCell ref="E623:E626"/>
    <mergeCell ref="F623:F626"/>
    <mergeCell ref="D641:D651"/>
    <mergeCell ref="E641:E642"/>
    <mergeCell ref="F641:F642"/>
    <mergeCell ref="I641:I642"/>
    <mergeCell ref="E643:E645"/>
    <mergeCell ref="F643:F645"/>
    <mergeCell ref="E647:E648"/>
    <mergeCell ref="F647:F648"/>
    <mergeCell ref="E649:E651"/>
    <mergeCell ref="F649:F651"/>
    <mergeCell ref="H643:H645"/>
    <mergeCell ref="H647:H648"/>
    <mergeCell ref="H649:H651"/>
    <mergeCell ref="C652:C668"/>
    <mergeCell ref="D652:D668"/>
    <mergeCell ref="E652:E657"/>
    <mergeCell ref="F652:F657"/>
    <mergeCell ref="E667:E668"/>
    <mergeCell ref="F667:F668"/>
    <mergeCell ref="I656:I657"/>
    <mergeCell ref="E658:E659"/>
    <mergeCell ref="F658:F659"/>
    <mergeCell ref="I658:I659"/>
    <mergeCell ref="E660:E663"/>
    <mergeCell ref="F660:F663"/>
    <mergeCell ref="I661:I662"/>
    <mergeCell ref="E665:E666"/>
    <mergeCell ref="F665:F666"/>
    <mergeCell ref="H660:H663"/>
    <mergeCell ref="H665:H666"/>
    <mergeCell ref="H667:H668"/>
    <mergeCell ref="H652:H657"/>
    <mergeCell ref="C679:C681"/>
    <mergeCell ref="D679:D681"/>
    <mergeCell ref="E679:E681"/>
    <mergeCell ref="F679:F681"/>
    <mergeCell ref="C682:C684"/>
    <mergeCell ref="D682:D684"/>
    <mergeCell ref="E682:E684"/>
    <mergeCell ref="F682:F684"/>
    <mergeCell ref="C669:C678"/>
    <mergeCell ref="D669:D678"/>
    <mergeCell ref="E670:E672"/>
    <mergeCell ref="F670:F672"/>
    <mergeCell ref="E673:E674"/>
    <mergeCell ref="F673:F674"/>
    <mergeCell ref="E675:E678"/>
    <mergeCell ref="F675:F678"/>
    <mergeCell ref="C691:C693"/>
    <mergeCell ref="D691:D693"/>
    <mergeCell ref="E691:E693"/>
    <mergeCell ref="F691:F693"/>
    <mergeCell ref="C694:C696"/>
    <mergeCell ref="D694:D696"/>
    <mergeCell ref="F694:F696"/>
    <mergeCell ref="C685:C687"/>
    <mergeCell ref="D685:D687"/>
    <mergeCell ref="E685:E687"/>
    <mergeCell ref="F685:F687"/>
    <mergeCell ref="C688:C690"/>
    <mergeCell ref="D688:D690"/>
    <mergeCell ref="E688:E690"/>
    <mergeCell ref="F688:F690"/>
    <mergeCell ref="C520:C529"/>
    <mergeCell ref="D520:D529"/>
    <mergeCell ref="E499:E500"/>
    <mergeCell ref="F499:F500"/>
    <mergeCell ref="E503:E504"/>
    <mergeCell ref="F503:F504"/>
    <mergeCell ref="E508:E509"/>
    <mergeCell ref="F508:F509"/>
    <mergeCell ref="E492:E493"/>
    <mergeCell ref="F492:F493"/>
    <mergeCell ref="E528:E529"/>
    <mergeCell ref="F528:F529"/>
    <mergeCell ref="C516:C519"/>
    <mergeCell ref="D516:D519"/>
    <mergeCell ref="C502:C505"/>
    <mergeCell ref="D502:D505"/>
    <mergeCell ref="C506:C510"/>
    <mergeCell ref="D506:D510"/>
    <mergeCell ref="C511:C515"/>
    <mergeCell ref="D511:D515"/>
    <mergeCell ref="C488:C497"/>
    <mergeCell ref="D488:D497"/>
    <mergeCell ref="C498:C501"/>
    <mergeCell ref="D498:D501"/>
    <mergeCell ref="C530:C539"/>
    <mergeCell ref="D530:D539"/>
    <mergeCell ref="E531:E532"/>
    <mergeCell ref="F531:F532"/>
    <mergeCell ref="E534:E535"/>
    <mergeCell ref="F534:F535"/>
    <mergeCell ref="E536:E537"/>
    <mergeCell ref="F536:F537"/>
    <mergeCell ref="E538:E539"/>
    <mergeCell ref="F538:F539"/>
    <mergeCell ref="C540:C549"/>
    <mergeCell ref="D540:D549"/>
    <mergeCell ref="E541:E542"/>
    <mergeCell ref="F541:F542"/>
    <mergeCell ref="E544:E545"/>
    <mergeCell ref="F544:F545"/>
    <mergeCell ref="E546:E547"/>
    <mergeCell ref="F546:F547"/>
    <mergeCell ref="E548:E549"/>
    <mergeCell ref="F548:F549"/>
    <mergeCell ref="H635:H637"/>
    <mergeCell ref="H639:H640"/>
    <mergeCell ref="H641:H642"/>
    <mergeCell ref="H628:H629"/>
    <mergeCell ref="H630:H631"/>
    <mergeCell ref="H632:H634"/>
    <mergeCell ref="H563:H564"/>
    <mergeCell ref="H565:H566"/>
    <mergeCell ref="C598:C613"/>
    <mergeCell ref="H598:H601"/>
    <mergeCell ref="H602:H604"/>
    <mergeCell ref="H606:H609"/>
    <mergeCell ref="H610:H611"/>
    <mergeCell ref="H612:H613"/>
    <mergeCell ref="E602:E604"/>
    <mergeCell ref="F602:F604"/>
    <mergeCell ref="E606:E609"/>
    <mergeCell ref="F606:F609"/>
    <mergeCell ref="D598:D613"/>
    <mergeCell ref="E598:E601"/>
    <mergeCell ref="F598:F601"/>
    <mergeCell ref="E610:E611"/>
    <mergeCell ref="F610:F611"/>
    <mergeCell ref="C641:C651"/>
    <mergeCell ref="H697:H699"/>
    <mergeCell ref="H700:H702"/>
    <mergeCell ref="H703:H705"/>
    <mergeCell ref="H688:H690"/>
    <mergeCell ref="H691:H693"/>
    <mergeCell ref="H694:H696"/>
    <mergeCell ref="H658:H659"/>
    <mergeCell ref="H679:H681"/>
    <mergeCell ref="H682:H684"/>
    <mergeCell ref="H685:H687"/>
    <mergeCell ref="H670:H672"/>
    <mergeCell ref="H673:H674"/>
    <mergeCell ref="H675:H678"/>
    <mergeCell ref="C703:C705"/>
    <mergeCell ref="D703:D705"/>
    <mergeCell ref="F703:F705"/>
    <mergeCell ref="C697:C699"/>
    <mergeCell ref="D697:D699"/>
    <mergeCell ref="F697:F699"/>
    <mergeCell ref="C700:C702"/>
    <mergeCell ref="D700:D702"/>
    <mergeCell ref="F700:F702"/>
    <mergeCell ref="E700:E701"/>
    <mergeCell ref="C708:D708"/>
    <mergeCell ref="E708:F708"/>
    <mergeCell ref="C710:D710"/>
    <mergeCell ref="E710:F710"/>
    <mergeCell ref="C711:D711"/>
    <mergeCell ref="E711:F711"/>
    <mergeCell ref="C713:D713"/>
    <mergeCell ref="E713:F713"/>
    <mergeCell ref="C712:D712"/>
    <mergeCell ref="E712:F712"/>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493" r:id="rId4" name="Check Box 253">
              <controlPr defaultSize="0" autoFill="0" autoLine="0" autoPict="0">
                <anchor moveWithCells="1">
                  <from>
                    <xdr:col>3</xdr:col>
                    <xdr:colOff>66675</xdr:colOff>
                    <xdr:row>7</xdr:row>
                    <xdr:rowOff>295275</xdr:rowOff>
                  </from>
                  <to>
                    <xdr:col>6</xdr:col>
                    <xdr:colOff>342900</xdr:colOff>
                    <xdr:row>7</xdr:row>
                    <xdr:rowOff>809625</xdr:rowOff>
                  </to>
                </anchor>
              </controlPr>
            </control>
          </mc:Choice>
        </mc:AlternateContent>
        <mc:AlternateContent xmlns:mc="http://schemas.openxmlformats.org/markup-compatibility/2006">
          <mc:Choice Requires="x14">
            <control shapeId="10494" r:id="rId5" name="Check Box 254">
              <controlPr defaultSize="0" autoFill="0" autoLine="0" autoPict="0">
                <anchor moveWithCells="1">
                  <from>
                    <xdr:col>3</xdr:col>
                    <xdr:colOff>66675</xdr:colOff>
                    <xdr:row>7</xdr:row>
                    <xdr:rowOff>47625</xdr:rowOff>
                  </from>
                  <to>
                    <xdr:col>5</xdr:col>
                    <xdr:colOff>619125</xdr:colOff>
                    <xdr:row>7</xdr:row>
                    <xdr:rowOff>2066925</xdr:rowOff>
                  </to>
                </anchor>
              </controlPr>
            </control>
          </mc:Choice>
        </mc:AlternateContent>
        <mc:AlternateContent xmlns:mc="http://schemas.openxmlformats.org/markup-compatibility/2006">
          <mc:Choice Requires="x14">
            <control shapeId="10495" r:id="rId6" name="Check Box 255">
              <controlPr defaultSize="0" autoFill="0" autoLine="0" autoPict="0">
                <anchor moveWithCells="1">
                  <from>
                    <xdr:col>3</xdr:col>
                    <xdr:colOff>933450</xdr:colOff>
                    <xdr:row>11</xdr:row>
                    <xdr:rowOff>47625</xdr:rowOff>
                  </from>
                  <to>
                    <xdr:col>3</xdr:col>
                    <xdr:colOff>1447800</xdr:colOff>
                    <xdr:row>12</xdr:row>
                    <xdr:rowOff>57150</xdr:rowOff>
                  </to>
                </anchor>
              </controlPr>
            </control>
          </mc:Choice>
        </mc:AlternateContent>
        <mc:AlternateContent xmlns:mc="http://schemas.openxmlformats.org/markup-compatibility/2006">
          <mc:Choice Requires="x14">
            <control shapeId="10496" r:id="rId7" name="Check Box 256">
              <controlPr defaultSize="0" autoFill="0" autoLine="0" autoPict="0">
                <anchor moveWithCells="1">
                  <from>
                    <xdr:col>3</xdr:col>
                    <xdr:colOff>1485900</xdr:colOff>
                    <xdr:row>11</xdr:row>
                    <xdr:rowOff>47625</xdr:rowOff>
                  </from>
                  <to>
                    <xdr:col>3</xdr:col>
                    <xdr:colOff>2000250</xdr:colOff>
                    <xdr:row>12</xdr:row>
                    <xdr:rowOff>57150</xdr:rowOff>
                  </to>
                </anchor>
              </controlPr>
            </control>
          </mc:Choice>
        </mc:AlternateContent>
        <mc:AlternateContent xmlns:mc="http://schemas.openxmlformats.org/markup-compatibility/2006">
          <mc:Choice Requires="x14">
            <control shapeId="10499" r:id="rId8" name="Check Box 259">
              <controlPr defaultSize="0" autoFill="0" autoLine="0" autoPict="0">
                <anchor moveWithCells="1">
                  <from>
                    <xdr:col>3</xdr:col>
                    <xdr:colOff>933450</xdr:colOff>
                    <xdr:row>13</xdr:row>
                    <xdr:rowOff>114300</xdr:rowOff>
                  </from>
                  <to>
                    <xdr:col>3</xdr:col>
                    <xdr:colOff>1447800</xdr:colOff>
                    <xdr:row>15</xdr:row>
                    <xdr:rowOff>152400</xdr:rowOff>
                  </to>
                </anchor>
              </controlPr>
            </control>
          </mc:Choice>
        </mc:AlternateContent>
        <mc:AlternateContent xmlns:mc="http://schemas.openxmlformats.org/markup-compatibility/2006">
          <mc:Choice Requires="x14">
            <control shapeId="10500" r:id="rId9" name="Check Box 260">
              <controlPr defaultSize="0" autoFill="0" autoLine="0" autoPict="0">
                <anchor moveWithCells="1">
                  <from>
                    <xdr:col>3</xdr:col>
                    <xdr:colOff>1485900</xdr:colOff>
                    <xdr:row>13</xdr:row>
                    <xdr:rowOff>114300</xdr:rowOff>
                  </from>
                  <to>
                    <xdr:col>3</xdr:col>
                    <xdr:colOff>2000250</xdr:colOff>
                    <xdr:row>15</xdr:row>
                    <xdr:rowOff>152400</xdr:rowOff>
                  </to>
                </anchor>
              </controlPr>
            </control>
          </mc:Choice>
        </mc:AlternateContent>
        <mc:AlternateContent xmlns:mc="http://schemas.openxmlformats.org/markup-compatibility/2006">
          <mc:Choice Requires="x14">
            <control shapeId="10505" r:id="rId10" name="Check Box 265">
              <controlPr defaultSize="0" autoFill="0" autoLine="0" autoPict="0">
                <anchor moveWithCells="1">
                  <from>
                    <xdr:col>3</xdr:col>
                    <xdr:colOff>933450</xdr:colOff>
                    <xdr:row>15</xdr:row>
                    <xdr:rowOff>152400</xdr:rowOff>
                  </from>
                  <to>
                    <xdr:col>3</xdr:col>
                    <xdr:colOff>1447800</xdr:colOff>
                    <xdr:row>16</xdr:row>
                    <xdr:rowOff>180975</xdr:rowOff>
                  </to>
                </anchor>
              </controlPr>
            </control>
          </mc:Choice>
        </mc:AlternateContent>
        <mc:AlternateContent xmlns:mc="http://schemas.openxmlformats.org/markup-compatibility/2006">
          <mc:Choice Requires="x14">
            <control shapeId="10506" r:id="rId11" name="Check Box 266">
              <controlPr defaultSize="0" autoFill="0" autoLine="0" autoPict="0">
                <anchor moveWithCells="1">
                  <from>
                    <xdr:col>3</xdr:col>
                    <xdr:colOff>1485900</xdr:colOff>
                    <xdr:row>15</xdr:row>
                    <xdr:rowOff>152400</xdr:rowOff>
                  </from>
                  <to>
                    <xdr:col>3</xdr:col>
                    <xdr:colOff>2000250</xdr:colOff>
                    <xdr:row>16</xdr:row>
                    <xdr:rowOff>180975</xdr:rowOff>
                  </to>
                </anchor>
              </controlPr>
            </control>
          </mc:Choice>
        </mc:AlternateContent>
        <mc:AlternateContent xmlns:mc="http://schemas.openxmlformats.org/markup-compatibility/2006">
          <mc:Choice Requires="x14">
            <control shapeId="10507" r:id="rId12" name="Check Box 267">
              <controlPr defaultSize="0" autoFill="0" autoLine="0" autoPict="0">
                <anchor moveWithCells="1">
                  <from>
                    <xdr:col>3</xdr:col>
                    <xdr:colOff>933450</xdr:colOff>
                    <xdr:row>16</xdr:row>
                    <xdr:rowOff>152400</xdr:rowOff>
                  </from>
                  <to>
                    <xdr:col>3</xdr:col>
                    <xdr:colOff>1447800</xdr:colOff>
                    <xdr:row>17</xdr:row>
                    <xdr:rowOff>209550</xdr:rowOff>
                  </to>
                </anchor>
              </controlPr>
            </control>
          </mc:Choice>
        </mc:AlternateContent>
        <mc:AlternateContent xmlns:mc="http://schemas.openxmlformats.org/markup-compatibility/2006">
          <mc:Choice Requires="x14">
            <control shapeId="10508" r:id="rId13" name="Check Box 268">
              <controlPr defaultSize="0" autoFill="0" autoLine="0" autoPict="0">
                <anchor moveWithCells="1">
                  <from>
                    <xdr:col>3</xdr:col>
                    <xdr:colOff>1485900</xdr:colOff>
                    <xdr:row>16</xdr:row>
                    <xdr:rowOff>152400</xdr:rowOff>
                  </from>
                  <to>
                    <xdr:col>3</xdr:col>
                    <xdr:colOff>2000250</xdr:colOff>
                    <xdr:row>17</xdr:row>
                    <xdr:rowOff>209550</xdr:rowOff>
                  </to>
                </anchor>
              </controlPr>
            </control>
          </mc:Choice>
        </mc:AlternateContent>
        <mc:AlternateContent xmlns:mc="http://schemas.openxmlformats.org/markup-compatibility/2006">
          <mc:Choice Requires="x14">
            <control shapeId="10509" r:id="rId14" name="Check Box 269">
              <controlPr defaultSize="0" autoFill="0" autoLine="0" autoPict="0">
                <anchor moveWithCells="1">
                  <from>
                    <xdr:col>3</xdr:col>
                    <xdr:colOff>933450</xdr:colOff>
                    <xdr:row>17</xdr:row>
                    <xdr:rowOff>180975</xdr:rowOff>
                  </from>
                  <to>
                    <xdr:col>3</xdr:col>
                    <xdr:colOff>1447800</xdr:colOff>
                    <xdr:row>18</xdr:row>
                    <xdr:rowOff>228600</xdr:rowOff>
                  </to>
                </anchor>
              </controlPr>
            </control>
          </mc:Choice>
        </mc:AlternateContent>
        <mc:AlternateContent xmlns:mc="http://schemas.openxmlformats.org/markup-compatibility/2006">
          <mc:Choice Requires="x14">
            <control shapeId="10510" r:id="rId15" name="Check Box 270">
              <controlPr defaultSize="0" autoFill="0" autoLine="0" autoPict="0">
                <anchor moveWithCells="1">
                  <from>
                    <xdr:col>3</xdr:col>
                    <xdr:colOff>1485900</xdr:colOff>
                    <xdr:row>17</xdr:row>
                    <xdr:rowOff>180975</xdr:rowOff>
                  </from>
                  <to>
                    <xdr:col>3</xdr:col>
                    <xdr:colOff>2000250</xdr:colOff>
                    <xdr:row>18</xdr:row>
                    <xdr:rowOff>228600</xdr:rowOff>
                  </to>
                </anchor>
              </controlPr>
            </control>
          </mc:Choice>
        </mc:AlternateContent>
        <mc:AlternateContent xmlns:mc="http://schemas.openxmlformats.org/markup-compatibility/2006">
          <mc:Choice Requires="x14">
            <control shapeId="10511" r:id="rId16" name="Check Box 271">
              <controlPr defaultSize="0" autoFill="0" autoLine="0" autoPict="0">
                <anchor moveWithCells="1">
                  <from>
                    <xdr:col>3</xdr:col>
                    <xdr:colOff>933450</xdr:colOff>
                    <xdr:row>18</xdr:row>
                    <xdr:rowOff>200025</xdr:rowOff>
                  </from>
                  <to>
                    <xdr:col>3</xdr:col>
                    <xdr:colOff>1447800</xdr:colOff>
                    <xdr:row>19</xdr:row>
                    <xdr:rowOff>247650</xdr:rowOff>
                  </to>
                </anchor>
              </controlPr>
            </control>
          </mc:Choice>
        </mc:AlternateContent>
        <mc:AlternateContent xmlns:mc="http://schemas.openxmlformats.org/markup-compatibility/2006">
          <mc:Choice Requires="x14">
            <control shapeId="10512" r:id="rId17" name="Check Box 272">
              <controlPr defaultSize="0" autoFill="0" autoLine="0" autoPict="0">
                <anchor moveWithCells="1">
                  <from>
                    <xdr:col>3</xdr:col>
                    <xdr:colOff>1485900</xdr:colOff>
                    <xdr:row>18</xdr:row>
                    <xdr:rowOff>200025</xdr:rowOff>
                  </from>
                  <to>
                    <xdr:col>3</xdr:col>
                    <xdr:colOff>2000250</xdr:colOff>
                    <xdr:row>19</xdr:row>
                    <xdr:rowOff>247650</xdr:rowOff>
                  </to>
                </anchor>
              </controlPr>
            </control>
          </mc:Choice>
        </mc:AlternateContent>
        <mc:AlternateContent xmlns:mc="http://schemas.openxmlformats.org/markup-compatibility/2006">
          <mc:Choice Requires="x14">
            <control shapeId="10513" r:id="rId18" name="Check Box 273">
              <controlPr defaultSize="0" autoFill="0" autoLine="0" autoPict="0">
                <anchor moveWithCells="1">
                  <from>
                    <xdr:col>3</xdr:col>
                    <xdr:colOff>933450</xdr:colOff>
                    <xdr:row>19</xdr:row>
                    <xdr:rowOff>219075</xdr:rowOff>
                  </from>
                  <to>
                    <xdr:col>3</xdr:col>
                    <xdr:colOff>1447800</xdr:colOff>
                    <xdr:row>20</xdr:row>
                    <xdr:rowOff>266700</xdr:rowOff>
                  </to>
                </anchor>
              </controlPr>
            </control>
          </mc:Choice>
        </mc:AlternateContent>
        <mc:AlternateContent xmlns:mc="http://schemas.openxmlformats.org/markup-compatibility/2006">
          <mc:Choice Requires="x14">
            <control shapeId="10514" r:id="rId19" name="Check Box 274">
              <controlPr defaultSize="0" autoFill="0" autoLine="0" autoPict="0">
                <anchor moveWithCells="1">
                  <from>
                    <xdr:col>3</xdr:col>
                    <xdr:colOff>1485900</xdr:colOff>
                    <xdr:row>19</xdr:row>
                    <xdr:rowOff>219075</xdr:rowOff>
                  </from>
                  <to>
                    <xdr:col>3</xdr:col>
                    <xdr:colOff>2000250</xdr:colOff>
                    <xdr:row>20</xdr:row>
                    <xdr:rowOff>266700</xdr:rowOff>
                  </to>
                </anchor>
              </controlPr>
            </control>
          </mc:Choice>
        </mc:AlternateContent>
        <mc:AlternateContent xmlns:mc="http://schemas.openxmlformats.org/markup-compatibility/2006">
          <mc:Choice Requires="x14">
            <control shapeId="10515" r:id="rId20" name="Check Box 275">
              <controlPr defaultSize="0" autoFill="0" autoLine="0" autoPict="0">
                <anchor moveWithCells="1">
                  <from>
                    <xdr:col>3</xdr:col>
                    <xdr:colOff>933450</xdr:colOff>
                    <xdr:row>20</xdr:row>
                    <xdr:rowOff>238125</xdr:rowOff>
                  </from>
                  <to>
                    <xdr:col>3</xdr:col>
                    <xdr:colOff>1447800</xdr:colOff>
                    <xdr:row>21</xdr:row>
                    <xdr:rowOff>295275</xdr:rowOff>
                  </to>
                </anchor>
              </controlPr>
            </control>
          </mc:Choice>
        </mc:AlternateContent>
        <mc:AlternateContent xmlns:mc="http://schemas.openxmlformats.org/markup-compatibility/2006">
          <mc:Choice Requires="x14">
            <control shapeId="10516" r:id="rId21" name="Check Box 276">
              <controlPr defaultSize="0" autoFill="0" autoLine="0" autoPict="0">
                <anchor moveWithCells="1">
                  <from>
                    <xdr:col>3</xdr:col>
                    <xdr:colOff>1485900</xdr:colOff>
                    <xdr:row>20</xdr:row>
                    <xdr:rowOff>238125</xdr:rowOff>
                  </from>
                  <to>
                    <xdr:col>3</xdr:col>
                    <xdr:colOff>2000250</xdr:colOff>
                    <xdr:row>21</xdr:row>
                    <xdr:rowOff>295275</xdr:rowOff>
                  </to>
                </anchor>
              </controlPr>
            </control>
          </mc:Choice>
        </mc:AlternateContent>
        <mc:AlternateContent xmlns:mc="http://schemas.openxmlformats.org/markup-compatibility/2006">
          <mc:Choice Requires="x14">
            <control shapeId="10517" r:id="rId22" name="Check Box 277">
              <controlPr defaultSize="0" autoFill="0" autoLine="0" autoPict="0">
                <anchor moveWithCells="1">
                  <from>
                    <xdr:col>3</xdr:col>
                    <xdr:colOff>933450</xdr:colOff>
                    <xdr:row>21</xdr:row>
                    <xdr:rowOff>266700</xdr:rowOff>
                  </from>
                  <to>
                    <xdr:col>3</xdr:col>
                    <xdr:colOff>1447800</xdr:colOff>
                    <xdr:row>21</xdr:row>
                    <xdr:rowOff>428625</xdr:rowOff>
                  </to>
                </anchor>
              </controlPr>
            </control>
          </mc:Choice>
        </mc:AlternateContent>
        <mc:AlternateContent xmlns:mc="http://schemas.openxmlformats.org/markup-compatibility/2006">
          <mc:Choice Requires="x14">
            <control shapeId="10518" r:id="rId23" name="Check Box 278">
              <controlPr defaultSize="0" autoFill="0" autoLine="0" autoPict="0">
                <anchor moveWithCells="1">
                  <from>
                    <xdr:col>3</xdr:col>
                    <xdr:colOff>1485900</xdr:colOff>
                    <xdr:row>21</xdr:row>
                    <xdr:rowOff>266700</xdr:rowOff>
                  </from>
                  <to>
                    <xdr:col>3</xdr:col>
                    <xdr:colOff>2000250</xdr:colOff>
                    <xdr:row>21</xdr:row>
                    <xdr:rowOff>428625</xdr:rowOff>
                  </to>
                </anchor>
              </controlPr>
            </control>
          </mc:Choice>
        </mc:AlternateContent>
        <mc:AlternateContent xmlns:mc="http://schemas.openxmlformats.org/markup-compatibility/2006">
          <mc:Choice Requires="x14">
            <control shapeId="10519" r:id="rId24" name="Check Box 279">
              <controlPr defaultSize="0" autoFill="0" autoLine="0" autoPict="0">
                <anchor moveWithCells="1">
                  <from>
                    <xdr:col>3</xdr:col>
                    <xdr:colOff>933450</xdr:colOff>
                    <xdr:row>22</xdr:row>
                    <xdr:rowOff>314325</xdr:rowOff>
                  </from>
                  <to>
                    <xdr:col>3</xdr:col>
                    <xdr:colOff>1447800</xdr:colOff>
                    <xdr:row>24</xdr:row>
                    <xdr:rowOff>114300</xdr:rowOff>
                  </to>
                </anchor>
              </controlPr>
            </control>
          </mc:Choice>
        </mc:AlternateContent>
        <mc:AlternateContent xmlns:mc="http://schemas.openxmlformats.org/markup-compatibility/2006">
          <mc:Choice Requires="x14">
            <control shapeId="10520" r:id="rId25" name="Check Box 280">
              <controlPr defaultSize="0" autoFill="0" autoLine="0" autoPict="0">
                <anchor moveWithCells="1">
                  <from>
                    <xdr:col>3</xdr:col>
                    <xdr:colOff>1485900</xdr:colOff>
                    <xdr:row>22</xdr:row>
                    <xdr:rowOff>314325</xdr:rowOff>
                  </from>
                  <to>
                    <xdr:col>3</xdr:col>
                    <xdr:colOff>2000250</xdr:colOff>
                    <xdr:row>24</xdr:row>
                    <xdr:rowOff>114300</xdr:rowOff>
                  </to>
                </anchor>
              </controlPr>
            </control>
          </mc:Choice>
        </mc:AlternateContent>
        <mc:AlternateContent xmlns:mc="http://schemas.openxmlformats.org/markup-compatibility/2006">
          <mc:Choice Requires="x14">
            <control shapeId="10521" r:id="rId26" name="Check Box 281">
              <controlPr defaultSize="0" autoFill="0" autoLine="0" autoPict="0">
                <anchor moveWithCells="1">
                  <from>
                    <xdr:col>3</xdr:col>
                    <xdr:colOff>933450</xdr:colOff>
                    <xdr:row>23</xdr:row>
                    <xdr:rowOff>76200</xdr:rowOff>
                  </from>
                  <to>
                    <xdr:col>3</xdr:col>
                    <xdr:colOff>1447800</xdr:colOff>
                    <xdr:row>23</xdr:row>
                    <xdr:rowOff>371475</xdr:rowOff>
                  </to>
                </anchor>
              </controlPr>
            </control>
          </mc:Choice>
        </mc:AlternateContent>
        <mc:AlternateContent xmlns:mc="http://schemas.openxmlformats.org/markup-compatibility/2006">
          <mc:Choice Requires="x14">
            <control shapeId="10522" r:id="rId27" name="Check Box 282">
              <controlPr defaultSize="0" autoFill="0" autoLine="0" autoPict="0">
                <anchor moveWithCells="1">
                  <from>
                    <xdr:col>3</xdr:col>
                    <xdr:colOff>1485900</xdr:colOff>
                    <xdr:row>23</xdr:row>
                    <xdr:rowOff>76200</xdr:rowOff>
                  </from>
                  <to>
                    <xdr:col>3</xdr:col>
                    <xdr:colOff>2000250</xdr:colOff>
                    <xdr:row>23</xdr:row>
                    <xdr:rowOff>371475</xdr:rowOff>
                  </to>
                </anchor>
              </controlPr>
            </control>
          </mc:Choice>
        </mc:AlternateContent>
        <mc:AlternateContent xmlns:mc="http://schemas.openxmlformats.org/markup-compatibility/2006">
          <mc:Choice Requires="x14">
            <control shapeId="10523" r:id="rId28" name="Check Box 283">
              <controlPr defaultSize="0" autoFill="0" autoLine="0" autoPict="0">
                <anchor moveWithCells="1">
                  <from>
                    <xdr:col>3</xdr:col>
                    <xdr:colOff>933450</xdr:colOff>
                    <xdr:row>24</xdr:row>
                    <xdr:rowOff>352425</xdr:rowOff>
                  </from>
                  <to>
                    <xdr:col>3</xdr:col>
                    <xdr:colOff>1447800</xdr:colOff>
                    <xdr:row>27</xdr:row>
                    <xdr:rowOff>85725</xdr:rowOff>
                  </to>
                </anchor>
              </controlPr>
            </control>
          </mc:Choice>
        </mc:AlternateContent>
        <mc:AlternateContent xmlns:mc="http://schemas.openxmlformats.org/markup-compatibility/2006">
          <mc:Choice Requires="x14">
            <control shapeId="10524" r:id="rId29" name="Check Box 284">
              <controlPr defaultSize="0" autoFill="0" autoLine="0" autoPict="0">
                <anchor moveWithCells="1">
                  <from>
                    <xdr:col>3</xdr:col>
                    <xdr:colOff>1485900</xdr:colOff>
                    <xdr:row>24</xdr:row>
                    <xdr:rowOff>352425</xdr:rowOff>
                  </from>
                  <to>
                    <xdr:col>3</xdr:col>
                    <xdr:colOff>2000250</xdr:colOff>
                    <xdr:row>27</xdr:row>
                    <xdr:rowOff>85725</xdr:rowOff>
                  </to>
                </anchor>
              </controlPr>
            </control>
          </mc:Choice>
        </mc:AlternateContent>
        <mc:AlternateContent xmlns:mc="http://schemas.openxmlformats.org/markup-compatibility/2006">
          <mc:Choice Requires="x14">
            <control shapeId="10525" r:id="rId30" name="Check Box 285">
              <controlPr defaultSize="0" autoFill="0" autoLine="0" autoPict="0">
                <anchor moveWithCells="1">
                  <from>
                    <xdr:col>4</xdr:col>
                    <xdr:colOff>1581150</xdr:colOff>
                    <xdr:row>24</xdr:row>
                    <xdr:rowOff>352425</xdr:rowOff>
                  </from>
                  <to>
                    <xdr:col>4</xdr:col>
                    <xdr:colOff>2095500</xdr:colOff>
                    <xdr:row>27</xdr:row>
                    <xdr:rowOff>85725</xdr:rowOff>
                  </to>
                </anchor>
              </controlPr>
            </control>
          </mc:Choice>
        </mc:AlternateContent>
        <mc:AlternateContent xmlns:mc="http://schemas.openxmlformats.org/markup-compatibility/2006">
          <mc:Choice Requires="x14">
            <control shapeId="10526" r:id="rId31" name="Check Box 286">
              <controlPr defaultSize="0" autoFill="0" autoLine="0" autoPict="0">
                <anchor moveWithCells="1">
                  <from>
                    <xdr:col>4</xdr:col>
                    <xdr:colOff>2133600</xdr:colOff>
                    <xdr:row>24</xdr:row>
                    <xdr:rowOff>352425</xdr:rowOff>
                  </from>
                  <to>
                    <xdr:col>4</xdr:col>
                    <xdr:colOff>2647950</xdr:colOff>
                    <xdr:row>27</xdr:row>
                    <xdr:rowOff>85725</xdr:rowOff>
                  </to>
                </anchor>
              </controlPr>
            </control>
          </mc:Choice>
        </mc:AlternateContent>
        <mc:AlternateContent xmlns:mc="http://schemas.openxmlformats.org/markup-compatibility/2006">
          <mc:Choice Requires="x14">
            <control shapeId="10527" r:id="rId32" name="Check Box 287">
              <controlPr defaultSize="0" autoFill="0" autoLine="0" autoPict="0">
                <anchor moveWithCells="1">
                  <from>
                    <xdr:col>4</xdr:col>
                    <xdr:colOff>1581150</xdr:colOff>
                    <xdr:row>23</xdr:row>
                    <xdr:rowOff>76200</xdr:rowOff>
                  </from>
                  <to>
                    <xdr:col>4</xdr:col>
                    <xdr:colOff>2095500</xdr:colOff>
                    <xdr:row>23</xdr:row>
                    <xdr:rowOff>371475</xdr:rowOff>
                  </to>
                </anchor>
              </controlPr>
            </control>
          </mc:Choice>
        </mc:AlternateContent>
        <mc:AlternateContent xmlns:mc="http://schemas.openxmlformats.org/markup-compatibility/2006">
          <mc:Choice Requires="x14">
            <control shapeId="10528" r:id="rId33" name="Check Box 288">
              <controlPr defaultSize="0" autoFill="0" autoLine="0" autoPict="0">
                <anchor moveWithCells="1">
                  <from>
                    <xdr:col>4</xdr:col>
                    <xdr:colOff>2133600</xdr:colOff>
                    <xdr:row>23</xdr:row>
                    <xdr:rowOff>76200</xdr:rowOff>
                  </from>
                  <to>
                    <xdr:col>4</xdr:col>
                    <xdr:colOff>2647950</xdr:colOff>
                    <xdr:row>23</xdr:row>
                    <xdr:rowOff>371475</xdr:rowOff>
                  </to>
                </anchor>
              </controlPr>
            </control>
          </mc:Choice>
        </mc:AlternateContent>
        <mc:AlternateContent xmlns:mc="http://schemas.openxmlformats.org/markup-compatibility/2006">
          <mc:Choice Requires="x14">
            <control shapeId="10529" r:id="rId34" name="Check Box 289">
              <controlPr defaultSize="0" autoFill="0" autoLine="0" autoPict="0">
                <anchor moveWithCells="1">
                  <from>
                    <xdr:col>4</xdr:col>
                    <xdr:colOff>1581150</xdr:colOff>
                    <xdr:row>22</xdr:row>
                    <xdr:rowOff>314325</xdr:rowOff>
                  </from>
                  <to>
                    <xdr:col>4</xdr:col>
                    <xdr:colOff>2095500</xdr:colOff>
                    <xdr:row>24</xdr:row>
                    <xdr:rowOff>114300</xdr:rowOff>
                  </to>
                </anchor>
              </controlPr>
            </control>
          </mc:Choice>
        </mc:AlternateContent>
        <mc:AlternateContent xmlns:mc="http://schemas.openxmlformats.org/markup-compatibility/2006">
          <mc:Choice Requires="x14">
            <control shapeId="10530" r:id="rId35" name="Check Box 290">
              <controlPr defaultSize="0" autoFill="0" autoLine="0" autoPict="0">
                <anchor moveWithCells="1">
                  <from>
                    <xdr:col>4</xdr:col>
                    <xdr:colOff>2133600</xdr:colOff>
                    <xdr:row>22</xdr:row>
                    <xdr:rowOff>314325</xdr:rowOff>
                  </from>
                  <to>
                    <xdr:col>4</xdr:col>
                    <xdr:colOff>2647950</xdr:colOff>
                    <xdr:row>24</xdr:row>
                    <xdr:rowOff>114300</xdr:rowOff>
                  </to>
                </anchor>
              </controlPr>
            </control>
          </mc:Choice>
        </mc:AlternateContent>
        <mc:AlternateContent xmlns:mc="http://schemas.openxmlformats.org/markup-compatibility/2006">
          <mc:Choice Requires="x14">
            <control shapeId="10531" r:id="rId36" name="Check Box 291">
              <controlPr defaultSize="0" autoFill="0" autoLine="0" autoPict="0">
                <anchor moveWithCells="1">
                  <from>
                    <xdr:col>4</xdr:col>
                    <xdr:colOff>1581150</xdr:colOff>
                    <xdr:row>21</xdr:row>
                    <xdr:rowOff>266700</xdr:rowOff>
                  </from>
                  <to>
                    <xdr:col>4</xdr:col>
                    <xdr:colOff>2095500</xdr:colOff>
                    <xdr:row>21</xdr:row>
                    <xdr:rowOff>428625</xdr:rowOff>
                  </to>
                </anchor>
              </controlPr>
            </control>
          </mc:Choice>
        </mc:AlternateContent>
        <mc:AlternateContent xmlns:mc="http://schemas.openxmlformats.org/markup-compatibility/2006">
          <mc:Choice Requires="x14">
            <control shapeId="10532" r:id="rId37" name="Check Box 292">
              <controlPr defaultSize="0" autoFill="0" autoLine="0" autoPict="0">
                <anchor moveWithCells="1">
                  <from>
                    <xdr:col>4</xdr:col>
                    <xdr:colOff>2133600</xdr:colOff>
                    <xdr:row>21</xdr:row>
                    <xdr:rowOff>266700</xdr:rowOff>
                  </from>
                  <to>
                    <xdr:col>4</xdr:col>
                    <xdr:colOff>2647950</xdr:colOff>
                    <xdr:row>21</xdr:row>
                    <xdr:rowOff>428625</xdr:rowOff>
                  </to>
                </anchor>
              </controlPr>
            </control>
          </mc:Choice>
        </mc:AlternateContent>
        <mc:AlternateContent xmlns:mc="http://schemas.openxmlformats.org/markup-compatibility/2006">
          <mc:Choice Requires="x14">
            <control shapeId="10533" r:id="rId38" name="Check Box 293">
              <controlPr defaultSize="0" autoFill="0" autoLine="0" autoPict="0">
                <anchor moveWithCells="1">
                  <from>
                    <xdr:col>4</xdr:col>
                    <xdr:colOff>1581150</xdr:colOff>
                    <xdr:row>20</xdr:row>
                    <xdr:rowOff>238125</xdr:rowOff>
                  </from>
                  <to>
                    <xdr:col>4</xdr:col>
                    <xdr:colOff>2095500</xdr:colOff>
                    <xdr:row>21</xdr:row>
                    <xdr:rowOff>295275</xdr:rowOff>
                  </to>
                </anchor>
              </controlPr>
            </control>
          </mc:Choice>
        </mc:AlternateContent>
        <mc:AlternateContent xmlns:mc="http://schemas.openxmlformats.org/markup-compatibility/2006">
          <mc:Choice Requires="x14">
            <control shapeId="10534" r:id="rId39" name="Check Box 294">
              <controlPr defaultSize="0" autoFill="0" autoLine="0" autoPict="0">
                <anchor moveWithCells="1">
                  <from>
                    <xdr:col>4</xdr:col>
                    <xdr:colOff>2133600</xdr:colOff>
                    <xdr:row>20</xdr:row>
                    <xdr:rowOff>238125</xdr:rowOff>
                  </from>
                  <to>
                    <xdr:col>4</xdr:col>
                    <xdr:colOff>2647950</xdr:colOff>
                    <xdr:row>21</xdr:row>
                    <xdr:rowOff>295275</xdr:rowOff>
                  </to>
                </anchor>
              </controlPr>
            </control>
          </mc:Choice>
        </mc:AlternateContent>
        <mc:AlternateContent xmlns:mc="http://schemas.openxmlformats.org/markup-compatibility/2006">
          <mc:Choice Requires="x14">
            <control shapeId="10535" r:id="rId40" name="Check Box 295">
              <controlPr defaultSize="0" autoFill="0" autoLine="0" autoPict="0">
                <anchor moveWithCells="1">
                  <from>
                    <xdr:col>4</xdr:col>
                    <xdr:colOff>1581150</xdr:colOff>
                    <xdr:row>19</xdr:row>
                    <xdr:rowOff>219075</xdr:rowOff>
                  </from>
                  <to>
                    <xdr:col>4</xdr:col>
                    <xdr:colOff>2095500</xdr:colOff>
                    <xdr:row>20</xdr:row>
                    <xdr:rowOff>266700</xdr:rowOff>
                  </to>
                </anchor>
              </controlPr>
            </control>
          </mc:Choice>
        </mc:AlternateContent>
        <mc:AlternateContent xmlns:mc="http://schemas.openxmlformats.org/markup-compatibility/2006">
          <mc:Choice Requires="x14">
            <control shapeId="10536" r:id="rId41" name="Check Box 296">
              <controlPr defaultSize="0" autoFill="0" autoLine="0" autoPict="0">
                <anchor moveWithCells="1">
                  <from>
                    <xdr:col>4</xdr:col>
                    <xdr:colOff>2133600</xdr:colOff>
                    <xdr:row>19</xdr:row>
                    <xdr:rowOff>219075</xdr:rowOff>
                  </from>
                  <to>
                    <xdr:col>4</xdr:col>
                    <xdr:colOff>2647950</xdr:colOff>
                    <xdr:row>20</xdr:row>
                    <xdr:rowOff>266700</xdr:rowOff>
                  </to>
                </anchor>
              </controlPr>
            </control>
          </mc:Choice>
        </mc:AlternateContent>
        <mc:AlternateContent xmlns:mc="http://schemas.openxmlformats.org/markup-compatibility/2006">
          <mc:Choice Requires="x14">
            <control shapeId="10537" r:id="rId42" name="Check Box 297">
              <controlPr defaultSize="0" autoFill="0" autoLine="0" autoPict="0">
                <anchor moveWithCells="1">
                  <from>
                    <xdr:col>4</xdr:col>
                    <xdr:colOff>1581150</xdr:colOff>
                    <xdr:row>18</xdr:row>
                    <xdr:rowOff>200025</xdr:rowOff>
                  </from>
                  <to>
                    <xdr:col>4</xdr:col>
                    <xdr:colOff>2095500</xdr:colOff>
                    <xdr:row>19</xdr:row>
                    <xdr:rowOff>247650</xdr:rowOff>
                  </to>
                </anchor>
              </controlPr>
            </control>
          </mc:Choice>
        </mc:AlternateContent>
        <mc:AlternateContent xmlns:mc="http://schemas.openxmlformats.org/markup-compatibility/2006">
          <mc:Choice Requires="x14">
            <control shapeId="10538" r:id="rId43" name="Check Box 298">
              <controlPr defaultSize="0" autoFill="0" autoLine="0" autoPict="0">
                <anchor moveWithCells="1">
                  <from>
                    <xdr:col>4</xdr:col>
                    <xdr:colOff>2133600</xdr:colOff>
                    <xdr:row>18</xdr:row>
                    <xdr:rowOff>200025</xdr:rowOff>
                  </from>
                  <to>
                    <xdr:col>4</xdr:col>
                    <xdr:colOff>2647950</xdr:colOff>
                    <xdr:row>19</xdr:row>
                    <xdr:rowOff>247650</xdr:rowOff>
                  </to>
                </anchor>
              </controlPr>
            </control>
          </mc:Choice>
        </mc:AlternateContent>
        <mc:AlternateContent xmlns:mc="http://schemas.openxmlformats.org/markup-compatibility/2006">
          <mc:Choice Requires="x14">
            <control shapeId="10539" r:id="rId44" name="Check Box 299">
              <controlPr defaultSize="0" autoFill="0" autoLine="0" autoPict="0">
                <anchor moveWithCells="1">
                  <from>
                    <xdr:col>4</xdr:col>
                    <xdr:colOff>1581150</xdr:colOff>
                    <xdr:row>17</xdr:row>
                    <xdr:rowOff>180975</xdr:rowOff>
                  </from>
                  <to>
                    <xdr:col>4</xdr:col>
                    <xdr:colOff>2095500</xdr:colOff>
                    <xdr:row>18</xdr:row>
                    <xdr:rowOff>228600</xdr:rowOff>
                  </to>
                </anchor>
              </controlPr>
            </control>
          </mc:Choice>
        </mc:AlternateContent>
        <mc:AlternateContent xmlns:mc="http://schemas.openxmlformats.org/markup-compatibility/2006">
          <mc:Choice Requires="x14">
            <control shapeId="10540" r:id="rId45" name="Check Box 300">
              <controlPr defaultSize="0" autoFill="0" autoLine="0" autoPict="0">
                <anchor moveWithCells="1">
                  <from>
                    <xdr:col>4</xdr:col>
                    <xdr:colOff>2133600</xdr:colOff>
                    <xdr:row>17</xdr:row>
                    <xdr:rowOff>180975</xdr:rowOff>
                  </from>
                  <to>
                    <xdr:col>4</xdr:col>
                    <xdr:colOff>2647950</xdr:colOff>
                    <xdr:row>18</xdr:row>
                    <xdr:rowOff>228600</xdr:rowOff>
                  </to>
                </anchor>
              </controlPr>
            </control>
          </mc:Choice>
        </mc:AlternateContent>
        <mc:AlternateContent xmlns:mc="http://schemas.openxmlformats.org/markup-compatibility/2006">
          <mc:Choice Requires="x14">
            <control shapeId="10541" r:id="rId46" name="Check Box 301">
              <controlPr defaultSize="0" autoFill="0" autoLine="0" autoPict="0">
                <anchor moveWithCells="1">
                  <from>
                    <xdr:col>4</xdr:col>
                    <xdr:colOff>1581150</xdr:colOff>
                    <xdr:row>16</xdr:row>
                    <xdr:rowOff>152400</xdr:rowOff>
                  </from>
                  <to>
                    <xdr:col>4</xdr:col>
                    <xdr:colOff>2095500</xdr:colOff>
                    <xdr:row>17</xdr:row>
                    <xdr:rowOff>209550</xdr:rowOff>
                  </to>
                </anchor>
              </controlPr>
            </control>
          </mc:Choice>
        </mc:AlternateContent>
        <mc:AlternateContent xmlns:mc="http://schemas.openxmlformats.org/markup-compatibility/2006">
          <mc:Choice Requires="x14">
            <control shapeId="10542" r:id="rId47" name="Check Box 302">
              <controlPr defaultSize="0" autoFill="0" autoLine="0" autoPict="0">
                <anchor moveWithCells="1">
                  <from>
                    <xdr:col>4</xdr:col>
                    <xdr:colOff>2133600</xdr:colOff>
                    <xdr:row>16</xdr:row>
                    <xdr:rowOff>152400</xdr:rowOff>
                  </from>
                  <to>
                    <xdr:col>4</xdr:col>
                    <xdr:colOff>2647950</xdr:colOff>
                    <xdr:row>17</xdr:row>
                    <xdr:rowOff>209550</xdr:rowOff>
                  </to>
                </anchor>
              </controlPr>
            </control>
          </mc:Choice>
        </mc:AlternateContent>
        <mc:AlternateContent xmlns:mc="http://schemas.openxmlformats.org/markup-compatibility/2006">
          <mc:Choice Requires="x14">
            <control shapeId="10543" r:id="rId48" name="Check Box 303">
              <controlPr defaultSize="0" autoFill="0" autoLine="0" autoPict="0">
                <anchor moveWithCells="1">
                  <from>
                    <xdr:col>4</xdr:col>
                    <xdr:colOff>1581150</xdr:colOff>
                    <xdr:row>15</xdr:row>
                    <xdr:rowOff>152400</xdr:rowOff>
                  </from>
                  <to>
                    <xdr:col>4</xdr:col>
                    <xdr:colOff>2095500</xdr:colOff>
                    <xdr:row>16</xdr:row>
                    <xdr:rowOff>180975</xdr:rowOff>
                  </to>
                </anchor>
              </controlPr>
            </control>
          </mc:Choice>
        </mc:AlternateContent>
        <mc:AlternateContent xmlns:mc="http://schemas.openxmlformats.org/markup-compatibility/2006">
          <mc:Choice Requires="x14">
            <control shapeId="10544" r:id="rId49" name="Check Box 304">
              <controlPr defaultSize="0" autoFill="0" autoLine="0" autoPict="0">
                <anchor moveWithCells="1">
                  <from>
                    <xdr:col>4</xdr:col>
                    <xdr:colOff>2133600</xdr:colOff>
                    <xdr:row>15</xdr:row>
                    <xdr:rowOff>152400</xdr:rowOff>
                  </from>
                  <to>
                    <xdr:col>4</xdr:col>
                    <xdr:colOff>2647950</xdr:colOff>
                    <xdr:row>16</xdr:row>
                    <xdr:rowOff>180975</xdr:rowOff>
                  </to>
                </anchor>
              </controlPr>
            </control>
          </mc:Choice>
        </mc:AlternateContent>
        <mc:AlternateContent xmlns:mc="http://schemas.openxmlformats.org/markup-compatibility/2006">
          <mc:Choice Requires="x14">
            <control shapeId="10549" r:id="rId50" name="Check Box 309">
              <controlPr defaultSize="0" autoFill="0" autoLine="0" autoPict="0">
                <anchor moveWithCells="1">
                  <from>
                    <xdr:col>3</xdr:col>
                    <xdr:colOff>933450</xdr:colOff>
                    <xdr:row>10</xdr:row>
                    <xdr:rowOff>28575</xdr:rowOff>
                  </from>
                  <to>
                    <xdr:col>3</xdr:col>
                    <xdr:colOff>1447800</xdr:colOff>
                    <xdr:row>11</xdr:row>
                    <xdr:rowOff>76200</xdr:rowOff>
                  </to>
                </anchor>
              </controlPr>
            </control>
          </mc:Choice>
        </mc:AlternateContent>
        <mc:AlternateContent xmlns:mc="http://schemas.openxmlformats.org/markup-compatibility/2006">
          <mc:Choice Requires="x14">
            <control shapeId="10550" r:id="rId51" name="Check Box 310">
              <controlPr defaultSize="0" autoFill="0" autoLine="0" autoPict="0">
                <anchor moveWithCells="1">
                  <from>
                    <xdr:col>3</xdr:col>
                    <xdr:colOff>1485900</xdr:colOff>
                    <xdr:row>10</xdr:row>
                    <xdr:rowOff>28575</xdr:rowOff>
                  </from>
                  <to>
                    <xdr:col>3</xdr:col>
                    <xdr:colOff>2000250</xdr:colOff>
                    <xdr:row>11</xdr:row>
                    <xdr:rowOff>76200</xdr:rowOff>
                  </to>
                </anchor>
              </controlPr>
            </control>
          </mc:Choice>
        </mc:AlternateContent>
        <mc:AlternateContent xmlns:mc="http://schemas.openxmlformats.org/markup-compatibility/2006">
          <mc:Choice Requires="x14">
            <control shapeId="10551" r:id="rId52" name="Check Box 311">
              <controlPr defaultSize="0" autoFill="0" autoLine="0" autoPict="0">
                <anchor moveWithCells="1">
                  <from>
                    <xdr:col>4</xdr:col>
                    <xdr:colOff>1581150</xdr:colOff>
                    <xdr:row>36</xdr:row>
                    <xdr:rowOff>95250</xdr:rowOff>
                  </from>
                  <to>
                    <xdr:col>4</xdr:col>
                    <xdr:colOff>2095500</xdr:colOff>
                    <xdr:row>37</xdr:row>
                    <xdr:rowOff>9525</xdr:rowOff>
                  </to>
                </anchor>
              </controlPr>
            </control>
          </mc:Choice>
        </mc:AlternateContent>
        <mc:AlternateContent xmlns:mc="http://schemas.openxmlformats.org/markup-compatibility/2006">
          <mc:Choice Requires="x14">
            <control shapeId="10552" r:id="rId53" name="Check Box 312">
              <controlPr defaultSize="0" autoFill="0" autoLine="0" autoPict="0">
                <anchor moveWithCells="1">
                  <from>
                    <xdr:col>4</xdr:col>
                    <xdr:colOff>2133600</xdr:colOff>
                    <xdr:row>36</xdr:row>
                    <xdr:rowOff>95250</xdr:rowOff>
                  </from>
                  <to>
                    <xdr:col>4</xdr:col>
                    <xdr:colOff>2647950</xdr:colOff>
                    <xdr:row>37</xdr:row>
                    <xdr:rowOff>9525</xdr:rowOff>
                  </to>
                </anchor>
              </controlPr>
            </control>
          </mc:Choice>
        </mc:AlternateContent>
        <mc:AlternateContent xmlns:mc="http://schemas.openxmlformats.org/markup-compatibility/2006">
          <mc:Choice Requires="x14">
            <control shapeId="10553" r:id="rId54" name="Check Box 313">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554" r:id="rId55" name="Check Box 314">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555" r:id="rId56" name="Check Box 315">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0559" r:id="rId57" name="Check Box 319">
              <controlPr defaultSize="0" autoFill="0" autoLine="0" autoPict="0">
                <anchor moveWithCells="1">
                  <from>
                    <xdr:col>3</xdr:col>
                    <xdr:colOff>66675</xdr:colOff>
                    <xdr:row>7</xdr:row>
                    <xdr:rowOff>295275</xdr:rowOff>
                  </from>
                  <to>
                    <xdr:col>6</xdr:col>
                    <xdr:colOff>342900</xdr:colOff>
                    <xdr:row>7</xdr:row>
                    <xdr:rowOff>809625</xdr:rowOff>
                  </to>
                </anchor>
              </controlPr>
            </control>
          </mc:Choice>
        </mc:AlternateContent>
        <mc:AlternateContent xmlns:mc="http://schemas.openxmlformats.org/markup-compatibility/2006">
          <mc:Choice Requires="x14">
            <control shapeId="10560" r:id="rId58" name="Check Box 320">
              <controlPr defaultSize="0" autoFill="0" autoLine="0" autoPict="0">
                <anchor moveWithCells="1">
                  <from>
                    <xdr:col>3</xdr:col>
                    <xdr:colOff>66675</xdr:colOff>
                    <xdr:row>7</xdr:row>
                    <xdr:rowOff>47625</xdr:rowOff>
                  </from>
                  <to>
                    <xdr:col>5</xdr:col>
                    <xdr:colOff>619125</xdr:colOff>
                    <xdr:row>7</xdr:row>
                    <xdr:rowOff>2066925</xdr:rowOff>
                  </to>
                </anchor>
              </controlPr>
            </control>
          </mc:Choice>
        </mc:AlternateContent>
        <mc:AlternateContent xmlns:mc="http://schemas.openxmlformats.org/markup-compatibility/2006">
          <mc:Choice Requires="x14">
            <control shapeId="10561" r:id="rId59" name="Check Box 321">
              <controlPr defaultSize="0" autoFill="0" autoLine="0" autoPict="0">
                <anchor moveWithCells="1">
                  <from>
                    <xdr:col>3</xdr:col>
                    <xdr:colOff>914400</xdr:colOff>
                    <xdr:row>11</xdr:row>
                    <xdr:rowOff>2771775</xdr:rowOff>
                  </from>
                  <to>
                    <xdr:col>3</xdr:col>
                    <xdr:colOff>1428750</xdr:colOff>
                    <xdr:row>13</xdr:row>
                    <xdr:rowOff>781050</xdr:rowOff>
                  </to>
                </anchor>
              </controlPr>
            </control>
          </mc:Choice>
        </mc:AlternateContent>
        <mc:AlternateContent xmlns:mc="http://schemas.openxmlformats.org/markup-compatibility/2006">
          <mc:Choice Requires="x14">
            <control shapeId="10562" r:id="rId60" name="Check Box 322">
              <controlPr defaultSize="0" autoFill="0" autoLine="0" autoPict="0">
                <anchor moveWithCells="1">
                  <from>
                    <xdr:col>3</xdr:col>
                    <xdr:colOff>1466850</xdr:colOff>
                    <xdr:row>11</xdr:row>
                    <xdr:rowOff>2771775</xdr:rowOff>
                  </from>
                  <to>
                    <xdr:col>3</xdr:col>
                    <xdr:colOff>1981200</xdr:colOff>
                    <xdr:row>13</xdr:row>
                    <xdr:rowOff>781050</xdr:rowOff>
                  </to>
                </anchor>
              </controlPr>
            </control>
          </mc:Choice>
        </mc:AlternateContent>
        <mc:AlternateContent xmlns:mc="http://schemas.openxmlformats.org/markup-compatibility/2006">
          <mc:Choice Requires="x14">
            <control shapeId="10565" r:id="rId61" name="Check Box 325">
              <controlPr defaultSize="0" autoFill="0" autoLine="0" autoPict="0">
                <anchor moveWithCells="1">
                  <from>
                    <xdr:col>3</xdr:col>
                    <xdr:colOff>933450</xdr:colOff>
                    <xdr:row>13</xdr:row>
                    <xdr:rowOff>114300</xdr:rowOff>
                  </from>
                  <to>
                    <xdr:col>3</xdr:col>
                    <xdr:colOff>1447800</xdr:colOff>
                    <xdr:row>15</xdr:row>
                    <xdr:rowOff>152400</xdr:rowOff>
                  </to>
                </anchor>
              </controlPr>
            </control>
          </mc:Choice>
        </mc:AlternateContent>
        <mc:AlternateContent xmlns:mc="http://schemas.openxmlformats.org/markup-compatibility/2006">
          <mc:Choice Requires="x14">
            <control shapeId="10566" r:id="rId62" name="Check Box 326">
              <controlPr defaultSize="0" autoFill="0" autoLine="0" autoPict="0">
                <anchor moveWithCells="1">
                  <from>
                    <xdr:col>3</xdr:col>
                    <xdr:colOff>1485900</xdr:colOff>
                    <xdr:row>13</xdr:row>
                    <xdr:rowOff>114300</xdr:rowOff>
                  </from>
                  <to>
                    <xdr:col>3</xdr:col>
                    <xdr:colOff>2000250</xdr:colOff>
                    <xdr:row>15</xdr:row>
                    <xdr:rowOff>152400</xdr:rowOff>
                  </to>
                </anchor>
              </controlPr>
            </control>
          </mc:Choice>
        </mc:AlternateContent>
        <mc:AlternateContent xmlns:mc="http://schemas.openxmlformats.org/markup-compatibility/2006">
          <mc:Choice Requires="x14">
            <control shapeId="10571" r:id="rId63" name="Check Box 331">
              <controlPr defaultSize="0" autoFill="0" autoLine="0" autoPict="0">
                <anchor moveWithCells="1">
                  <from>
                    <xdr:col>3</xdr:col>
                    <xdr:colOff>933450</xdr:colOff>
                    <xdr:row>15</xdr:row>
                    <xdr:rowOff>152400</xdr:rowOff>
                  </from>
                  <to>
                    <xdr:col>3</xdr:col>
                    <xdr:colOff>1447800</xdr:colOff>
                    <xdr:row>16</xdr:row>
                    <xdr:rowOff>180975</xdr:rowOff>
                  </to>
                </anchor>
              </controlPr>
            </control>
          </mc:Choice>
        </mc:AlternateContent>
        <mc:AlternateContent xmlns:mc="http://schemas.openxmlformats.org/markup-compatibility/2006">
          <mc:Choice Requires="x14">
            <control shapeId="10572" r:id="rId64" name="Check Box 332">
              <controlPr defaultSize="0" autoFill="0" autoLine="0" autoPict="0">
                <anchor moveWithCells="1">
                  <from>
                    <xdr:col>3</xdr:col>
                    <xdr:colOff>1485900</xdr:colOff>
                    <xdr:row>15</xdr:row>
                    <xdr:rowOff>152400</xdr:rowOff>
                  </from>
                  <to>
                    <xdr:col>3</xdr:col>
                    <xdr:colOff>2000250</xdr:colOff>
                    <xdr:row>16</xdr:row>
                    <xdr:rowOff>180975</xdr:rowOff>
                  </to>
                </anchor>
              </controlPr>
            </control>
          </mc:Choice>
        </mc:AlternateContent>
        <mc:AlternateContent xmlns:mc="http://schemas.openxmlformats.org/markup-compatibility/2006">
          <mc:Choice Requires="x14">
            <control shapeId="10573" r:id="rId65" name="Check Box 333">
              <controlPr defaultSize="0" autoFill="0" autoLine="0" autoPict="0">
                <anchor moveWithCells="1">
                  <from>
                    <xdr:col>3</xdr:col>
                    <xdr:colOff>933450</xdr:colOff>
                    <xdr:row>16</xdr:row>
                    <xdr:rowOff>152400</xdr:rowOff>
                  </from>
                  <to>
                    <xdr:col>3</xdr:col>
                    <xdr:colOff>1447800</xdr:colOff>
                    <xdr:row>17</xdr:row>
                    <xdr:rowOff>209550</xdr:rowOff>
                  </to>
                </anchor>
              </controlPr>
            </control>
          </mc:Choice>
        </mc:AlternateContent>
        <mc:AlternateContent xmlns:mc="http://schemas.openxmlformats.org/markup-compatibility/2006">
          <mc:Choice Requires="x14">
            <control shapeId="10574" r:id="rId66" name="Check Box 334">
              <controlPr defaultSize="0" autoFill="0" autoLine="0" autoPict="0">
                <anchor moveWithCells="1">
                  <from>
                    <xdr:col>3</xdr:col>
                    <xdr:colOff>1485900</xdr:colOff>
                    <xdr:row>16</xdr:row>
                    <xdr:rowOff>152400</xdr:rowOff>
                  </from>
                  <to>
                    <xdr:col>3</xdr:col>
                    <xdr:colOff>2000250</xdr:colOff>
                    <xdr:row>17</xdr:row>
                    <xdr:rowOff>209550</xdr:rowOff>
                  </to>
                </anchor>
              </controlPr>
            </control>
          </mc:Choice>
        </mc:AlternateContent>
        <mc:AlternateContent xmlns:mc="http://schemas.openxmlformats.org/markup-compatibility/2006">
          <mc:Choice Requires="x14">
            <control shapeId="10575" r:id="rId67" name="Check Box 335">
              <controlPr defaultSize="0" autoFill="0" autoLine="0" autoPict="0">
                <anchor moveWithCells="1">
                  <from>
                    <xdr:col>3</xdr:col>
                    <xdr:colOff>933450</xdr:colOff>
                    <xdr:row>17</xdr:row>
                    <xdr:rowOff>180975</xdr:rowOff>
                  </from>
                  <to>
                    <xdr:col>3</xdr:col>
                    <xdr:colOff>1447800</xdr:colOff>
                    <xdr:row>18</xdr:row>
                    <xdr:rowOff>228600</xdr:rowOff>
                  </to>
                </anchor>
              </controlPr>
            </control>
          </mc:Choice>
        </mc:AlternateContent>
        <mc:AlternateContent xmlns:mc="http://schemas.openxmlformats.org/markup-compatibility/2006">
          <mc:Choice Requires="x14">
            <control shapeId="10576" r:id="rId68" name="Check Box 336">
              <controlPr defaultSize="0" autoFill="0" autoLine="0" autoPict="0">
                <anchor moveWithCells="1">
                  <from>
                    <xdr:col>3</xdr:col>
                    <xdr:colOff>1485900</xdr:colOff>
                    <xdr:row>17</xdr:row>
                    <xdr:rowOff>180975</xdr:rowOff>
                  </from>
                  <to>
                    <xdr:col>3</xdr:col>
                    <xdr:colOff>2000250</xdr:colOff>
                    <xdr:row>18</xdr:row>
                    <xdr:rowOff>228600</xdr:rowOff>
                  </to>
                </anchor>
              </controlPr>
            </control>
          </mc:Choice>
        </mc:AlternateContent>
        <mc:AlternateContent xmlns:mc="http://schemas.openxmlformats.org/markup-compatibility/2006">
          <mc:Choice Requires="x14">
            <control shapeId="10577" r:id="rId69" name="Check Box 337">
              <controlPr defaultSize="0" autoFill="0" autoLine="0" autoPict="0">
                <anchor moveWithCells="1">
                  <from>
                    <xdr:col>3</xdr:col>
                    <xdr:colOff>933450</xdr:colOff>
                    <xdr:row>18</xdr:row>
                    <xdr:rowOff>200025</xdr:rowOff>
                  </from>
                  <to>
                    <xdr:col>3</xdr:col>
                    <xdr:colOff>1447800</xdr:colOff>
                    <xdr:row>19</xdr:row>
                    <xdr:rowOff>247650</xdr:rowOff>
                  </to>
                </anchor>
              </controlPr>
            </control>
          </mc:Choice>
        </mc:AlternateContent>
        <mc:AlternateContent xmlns:mc="http://schemas.openxmlformats.org/markup-compatibility/2006">
          <mc:Choice Requires="x14">
            <control shapeId="10578" r:id="rId70" name="Check Box 338">
              <controlPr defaultSize="0" autoFill="0" autoLine="0" autoPict="0">
                <anchor moveWithCells="1">
                  <from>
                    <xdr:col>3</xdr:col>
                    <xdr:colOff>1485900</xdr:colOff>
                    <xdr:row>18</xdr:row>
                    <xdr:rowOff>200025</xdr:rowOff>
                  </from>
                  <to>
                    <xdr:col>3</xdr:col>
                    <xdr:colOff>2000250</xdr:colOff>
                    <xdr:row>19</xdr:row>
                    <xdr:rowOff>247650</xdr:rowOff>
                  </to>
                </anchor>
              </controlPr>
            </control>
          </mc:Choice>
        </mc:AlternateContent>
        <mc:AlternateContent xmlns:mc="http://schemas.openxmlformats.org/markup-compatibility/2006">
          <mc:Choice Requires="x14">
            <control shapeId="10579" r:id="rId71" name="Check Box 339">
              <controlPr defaultSize="0" autoFill="0" autoLine="0" autoPict="0">
                <anchor moveWithCells="1">
                  <from>
                    <xdr:col>3</xdr:col>
                    <xdr:colOff>933450</xdr:colOff>
                    <xdr:row>19</xdr:row>
                    <xdr:rowOff>219075</xdr:rowOff>
                  </from>
                  <to>
                    <xdr:col>3</xdr:col>
                    <xdr:colOff>1447800</xdr:colOff>
                    <xdr:row>20</xdr:row>
                    <xdr:rowOff>266700</xdr:rowOff>
                  </to>
                </anchor>
              </controlPr>
            </control>
          </mc:Choice>
        </mc:AlternateContent>
        <mc:AlternateContent xmlns:mc="http://schemas.openxmlformats.org/markup-compatibility/2006">
          <mc:Choice Requires="x14">
            <control shapeId="10580" r:id="rId72" name="Check Box 340">
              <controlPr defaultSize="0" autoFill="0" autoLine="0" autoPict="0">
                <anchor moveWithCells="1">
                  <from>
                    <xdr:col>3</xdr:col>
                    <xdr:colOff>1485900</xdr:colOff>
                    <xdr:row>19</xdr:row>
                    <xdr:rowOff>219075</xdr:rowOff>
                  </from>
                  <to>
                    <xdr:col>3</xdr:col>
                    <xdr:colOff>2000250</xdr:colOff>
                    <xdr:row>20</xdr:row>
                    <xdr:rowOff>266700</xdr:rowOff>
                  </to>
                </anchor>
              </controlPr>
            </control>
          </mc:Choice>
        </mc:AlternateContent>
        <mc:AlternateContent xmlns:mc="http://schemas.openxmlformats.org/markup-compatibility/2006">
          <mc:Choice Requires="x14">
            <control shapeId="10581" r:id="rId73" name="Check Box 341">
              <controlPr defaultSize="0" autoFill="0" autoLine="0" autoPict="0">
                <anchor moveWithCells="1">
                  <from>
                    <xdr:col>3</xdr:col>
                    <xdr:colOff>933450</xdr:colOff>
                    <xdr:row>20</xdr:row>
                    <xdr:rowOff>238125</xdr:rowOff>
                  </from>
                  <to>
                    <xdr:col>3</xdr:col>
                    <xdr:colOff>1447800</xdr:colOff>
                    <xdr:row>21</xdr:row>
                    <xdr:rowOff>295275</xdr:rowOff>
                  </to>
                </anchor>
              </controlPr>
            </control>
          </mc:Choice>
        </mc:AlternateContent>
        <mc:AlternateContent xmlns:mc="http://schemas.openxmlformats.org/markup-compatibility/2006">
          <mc:Choice Requires="x14">
            <control shapeId="10582" r:id="rId74" name="Check Box 342">
              <controlPr defaultSize="0" autoFill="0" autoLine="0" autoPict="0">
                <anchor moveWithCells="1">
                  <from>
                    <xdr:col>3</xdr:col>
                    <xdr:colOff>1485900</xdr:colOff>
                    <xdr:row>20</xdr:row>
                    <xdr:rowOff>238125</xdr:rowOff>
                  </from>
                  <to>
                    <xdr:col>3</xdr:col>
                    <xdr:colOff>2000250</xdr:colOff>
                    <xdr:row>21</xdr:row>
                    <xdr:rowOff>295275</xdr:rowOff>
                  </to>
                </anchor>
              </controlPr>
            </control>
          </mc:Choice>
        </mc:AlternateContent>
        <mc:AlternateContent xmlns:mc="http://schemas.openxmlformats.org/markup-compatibility/2006">
          <mc:Choice Requires="x14">
            <control shapeId="10583" r:id="rId75" name="Check Box 343">
              <controlPr defaultSize="0" autoFill="0" autoLine="0" autoPict="0">
                <anchor moveWithCells="1">
                  <from>
                    <xdr:col>3</xdr:col>
                    <xdr:colOff>933450</xdr:colOff>
                    <xdr:row>21</xdr:row>
                    <xdr:rowOff>266700</xdr:rowOff>
                  </from>
                  <to>
                    <xdr:col>3</xdr:col>
                    <xdr:colOff>1447800</xdr:colOff>
                    <xdr:row>21</xdr:row>
                    <xdr:rowOff>428625</xdr:rowOff>
                  </to>
                </anchor>
              </controlPr>
            </control>
          </mc:Choice>
        </mc:AlternateContent>
        <mc:AlternateContent xmlns:mc="http://schemas.openxmlformats.org/markup-compatibility/2006">
          <mc:Choice Requires="x14">
            <control shapeId="10584" r:id="rId76" name="Check Box 344">
              <controlPr defaultSize="0" autoFill="0" autoLine="0" autoPict="0">
                <anchor moveWithCells="1">
                  <from>
                    <xdr:col>3</xdr:col>
                    <xdr:colOff>1485900</xdr:colOff>
                    <xdr:row>21</xdr:row>
                    <xdr:rowOff>266700</xdr:rowOff>
                  </from>
                  <to>
                    <xdr:col>3</xdr:col>
                    <xdr:colOff>2000250</xdr:colOff>
                    <xdr:row>21</xdr:row>
                    <xdr:rowOff>428625</xdr:rowOff>
                  </to>
                </anchor>
              </controlPr>
            </control>
          </mc:Choice>
        </mc:AlternateContent>
        <mc:AlternateContent xmlns:mc="http://schemas.openxmlformats.org/markup-compatibility/2006">
          <mc:Choice Requires="x14">
            <control shapeId="10585" r:id="rId77" name="Check Box 345">
              <controlPr defaultSize="0" autoFill="0" autoLine="0" autoPict="0">
                <anchor moveWithCells="1">
                  <from>
                    <xdr:col>3</xdr:col>
                    <xdr:colOff>933450</xdr:colOff>
                    <xdr:row>22</xdr:row>
                    <xdr:rowOff>314325</xdr:rowOff>
                  </from>
                  <to>
                    <xdr:col>3</xdr:col>
                    <xdr:colOff>1447800</xdr:colOff>
                    <xdr:row>24</xdr:row>
                    <xdr:rowOff>114300</xdr:rowOff>
                  </to>
                </anchor>
              </controlPr>
            </control>
          </mc:Choice>
        </mc:AlternateContent>
        <mc:AlternateContent xmlns:mc="http://schemas.openxmlformats.org/markup-compatibility/2006">
          <mc:Choice Requires="x14">
            <control shapeId="10586" r:id="rId78" name="Check Box 346">
              <controlPr defaultSize="0" autoFill="0" autoLine="0" autoPict="0">
                <anchor moveWithCells="1">
                  <from>
                    <xdr:col>3</xdr:col>
                    <xdr:colOff>1485900</xdr:colOff>
                    <xdr:row>22</xdr:row>
                    <xdr:rowOff>314325</xdr:rowOff>
                  </from>
                  <to>
                    <xdr:col>3</xdr:col>
                    <xdr:colOff>2000250</xdr:colOff>
                    <xdr:row>24</xdr:row>
                    <xdr:rowOff>114300</xdr:rowOff>
                  </to>
                </anchor>
              </controlPr>
            </control>
          </mc:Choice>
        </mc:AlternateContent>
        <mc:AlternateContent xmlns:mc="http://schemas.openxmlformats.org/markup-compatibility/2006">
          <mc:Choice Requires="x14">
            <control shapeId="10587" r:id="rId79" name="Check Box 347">
              <controlPr defaultSize="0" autoFill="0" autoLine="0" autoPict="0">
                <anchor moveWithCells="1">
                  <from>
                    <xdr:col>3</xdr:col>
                    <xdr:colOff>933450</xdr:colOff>
                    <xdr:row>23</xdr:row>
                    <xdr:rowOff>76200</xdr:rowOff>
                  </from>
                  <to>
                    <xdr:col>3</xdr:col>
                    <xdr:colOff>1447800</xdr:colOff>
                    <xdr:row>23</xdr:row>
                    <xdr:rowOff>371475</xdr:rowOff>
                  </to>
                </anchor>
              </controlPr>
            </control>
          </mc:Choice>
        </mc:AlternateContent>
        <mc:AlternateContent xmlns:mc="http://schemas.openxmlformats.org/markup-compatibility/2006">
          <mc:Choice Requires="x14">
            <control shapeId="10588" r:id="rId80" name="Check Box 348">
              <controlPr defaultSize="0" autoFill="0" autoLine="0" autoPict="0">
                <anchor moveWithCells="1">
                  <from>
                    <xdr:col>3</xdr:col>
                    <xdr:colOff>1485900</xdr:colOff>
                    <xdr:row>23</xdr:row>
                    <xdr:rowOff>76200</xdr:rowOff>
                  </from>
                  <to>
                    <xdr:col>3</xdr:col>
                    <xdr:colOff>2000250</xdr:colOff>
                    <xdr:row>23</xdr:row>
                    <xdr:rowOff>371475</xdr:rowOff>
                  </to>
                </anchor>
              </controlPr>
            </control>
          </mc:Choice>
        </mc:AlternateContent>
        <mc:AlternateContent xmlns:mc="http://schemas.openxmlformats.org/markup-compatibility/2006">
          <mc:Choice Requires="x14">
            <control shapeId="10589" r:id="rId81" name="Check Box 349">
              <controlPr defaultSize="0" autoFill="0" autoLine="0" autoPict="0">
                <anchor moveWithCells="1">
                  <from>
                    <xdr:col>3</xdr:col>
                    <xdr:colOff>933450</xdr:colOff>
                    <xdr:row>24</xdr:row>
                    <xdr:rowOff>352425</xdr:rowOff>
                  </from>
                  <to>
                    <xdr:col>3</xdr:col>
                    <xdr:colOff>1447800</xdr:colOff>
                    <xdr:row>27</xdr:row>
                    <xdr:rowOff>85725</xdr:rowOff>
                  </to>
                </anchor>
              </controlPr>
            </control>
          </mc:Choice>
        </mc:AlternateContent>
        <mc:AlternateContent xmlns:mc="http://schemas.openxmlformats.org/markup-compatibility/2006">
          <mc:Choice Requires="x14">
            <control shapeId="10590" r:id="rId82" name="Check Box 350">
              <controlPr defaultSize="0" autoFill="0" autoLine="0" autoPict="0">
                <anchor moveWithCells="1">
                  <from>
                    <xdr:col>3</xdr:col>
                    <xdr:colOff>1485900</xdr:colOff>
                    <xdr:row>24</xdr:row>
                    <xdr:rowOff>352425</xdr:rowOff>
                  </from>
                  <to>
                    <xdr:col>3</xdr:col>
                    <xdr:colOff>2000250</xdr:colOff>
                    <xdr:row>27</xdr:row>
                    <xdr:rowOff>85725</xdr:rowOff>
                  </to>
                </anchor>
              </controlPr>
            </control>
          </mc:Choice>
        </mc:AlternateContent>
        <mc:AlternateContent xmlns:mc="http://schemas.openxmlformats.org/markup-compatibility/2006">
          <mc:Choice Requires="x14">
            <control shapeId="10591" r:id="rId83" name="Check Box 351">
              <controlPr defaultSize="0" autoFill="0" autoLine="0" autoPict="0">
                <anchor moveWithCells="1">
                  <from>
                    <xdr:col>4</xdr:col>
                    <xdr:colOff>1581150</xdr:colOff>
                    <xdr:row>24</xdr:row>
                    <xdr:rowOff>352425</xdr:rowOff>
                  </from>
                  <to>
                    <xdr:col>4</xdr:col>
                    <xdr:colOff>2095500</xdr:colOff>
                    <xdr:row>27</xdr:row>
                    <xdr:rowOff>85725</xdr:rowOff>
                  </to>
                </anchor>
              </controlPr>
            </control>
          </mc:Choice>
        </mc:AlternateContent>
        <mc:AlternateContent xmlns:mc="http://schemas.openxmlformats.org/markup-compatibility/2006">
          <mc:Choice Requires="x14">
            <control shapeId="10592" r:id="rId84" name="Check Box 352">
              <controlPr defaultSize="0" autoFill="0" autoLine="0" autoPict="0">
                <anchor moveWithCells="1">
                  <from>
                    <xdr:col>4</xdr:col>
                    <xdr:colOff>2133600</xdr:colOff>
                    <xdr:row>24</xdr:row>
                    <xdr:rowOff>352425</xdr:rowOff>
                  </from>
                  <to>
                    <xdr:col>4</xdr:col>
                    <xdr:colOff>2647950</xdr:colOff>
                    <xdr:row>27</xdr:row>
                    <xdr:rowOff>85725</xdr:rowOff>
                  </to>
                </anchor>
              </controlPr>
            </control>
          </mc:Choice>
        </mc:AlternateContent>
        <mc:AlternateContent xmlns:mc="http://schemas.openxmlformats.org/markup-compatibility/2006">
          <mc:Choice Requires="x14">
            <control shapeId="10593" r:id="rId85" name="Check Box 353">
              <controlPr defaultSize="0" autoFill="0" autoLine="0" autoPict="0">
                <anchor moveWithCells="1">
                  <from>
                    <xdr:col>4</xdr:col>
                    <xdr:colOff>1581150</xdr:colOff>
                    <xdr:row>23</xdr:row>
                    <xdr:rowOff>76200</xdr:rowOff>
                  </from>
                  <to>
                    <xdr:col>4</xdr:col>
                    <xdr:colOff>2095500</xdr:colOff>
                    <xdr:row>23</xdr:row>
                    <xdr:rowOff>371475</xdr:rowOff>
                  </to>
                </anchor>
              </controlPr>
            </control>
          </mc:Choice>
        </mc:AlternateContent>
        <mc:AlternateContent xmlns:mc="http://schemas.openxmlformats.org/markup-compatibility/2006">
          <mc:Choice Requires="x14">
            <control shapeId="10594" r:id="rId86" name="Check Box 354">
              <controlPr defaultSize="0" autoFill="0" autoLine="0" autoPict="0">
                <anchor moveWithCells="1">
                  <from>
                    <xdr:col>4</xdr:col>
                    <xdr:colOff>2133600</xdr:colOff>
                    <xdr:row>23</xdr:row>
                    <xdr:rowOff>76200</xdr:rowOff>
                  </from>
                  <to>
                    <xdr:col>4</xdr:col>
                    <xdr:colOff>2647950</xdr:colOff>
                    <xdr:row>23</xdr:row>
                    <xdr:rowOff>371475</xdr:rowOff>
                  </to>
                </anchor>
              </controlPr>
            </control>
          </mc:Choice>
        </mc:AlternateContent>
        <mc:AlternateContent xmlns:mc="http://schemas.openxmlformats.org/markup-compatibility/2006">
          <mc:Choice Requires="x14">
            <control shapeId="10595" r:id="rId87" name="Check Box 355">
              <controlPr defaultSize="0" autoFill="0" autoLine="0" autoPict="0">
                <anchor moveWithCells="1">
                  <from>
                    <xdr:col>4</xdr:col>
                    <xdr:colOff>1581150</xdr:colOff>
                    <xdr:row>22</xdr:row>
                    <xdr:rowOff>314325</xdr:rowOff>
                  </from>
                  <to>
                    <xdr:col>4</xdr:col>
                    <xdr:colOff>2095500</xdr:colOff>
                    <xdr:row>24</xdr:row>
                    <xdr:rowOff>114300</xdr:rowOff>
                  </to>
                </anchor>
              </controlPr>
            </control>
          </mc:Choice>
        </mc:AlternateContent>
        <mc:AlternateContent xmlns:mc="http://schemas.openxmlformats.org/markup-compatibility/2006">
          <mc:Choice Requires="x14">
            <control shapeId="10596" r:id="rId88" name="Check Box 356">
              <controlPr defaultSize="0" autoFill="0" autoLine="0" autoPict="0">
                <anchor moveWithCells="1">
                  <from>
                    <xdr:col>4</xdr:col>
                    <xdr:colOff>2133600</xdr:colOff>
                    <xdr:row>22</xdr:row>
                    <xdr:rowOff>314325</xdr:rowOff>
                  </from>
                  <to>
                    <xdr:col>4</xdr:col>
                    <xdr:colOff>2647950</xdr:colOff>
                    <xdr:row>24</xdr:row>
                    <xdr:rowOff>114300</xdr:rowOff>
                  </to>
                </anchor>
              </controlPr>
            </control>
          </mc:Choice>
        </mc:AlternateContent>
        <mc:AlternateContent xmlns:mc="http://schemas.openxmlformats.org/markup-compatibility/2006">
          <mc:Choice Requires="x14">
            <control shapeId="10597" r:id="rId89" name="Check Box 357">
              <controlPr defaultSize="0" autoFill="0" autoLine="0" autoPict="0">
                <anchor moveWithCells="1">
                  <from>
                    <xdr:col>4</xdr:col>
                    <xdr:colOff>1581150</xdr:colOff>
                    <xdr:row>21</xdr:row>
                    <xdr:rowOff>266700</xdr:rowOff>
                  </from>
                  <to>
                    <xdr:col>4</xdr:col>
                    <xdr:colOff>2095500</xdr:colOff>
                    <xdr:row>21</xdr:row>
                    <xdr:rowOff>428625</xdr:rowOff>
                  </to>
                </anchor>
              </controlPr>
            </control>
          </mc:Choice>
        </mc:AlternateContent>
        <mc:AlternateContent xmlns:mc="http://schemas.openxmlformats.org/markup-compatibility/2006">
          <mc:Choice Requires="x14">
            <control shapeId="10598" r:id="rId90" name="Check Box 358">
              <controlPr defaultSize="0" autoFill="0" autoLine="0" autoPict="0">
                <anchor moveWithCells="1">
                  <from>
                    <xdr:col>4</xdr:col>
                    <xdr:colOff>2133600</xdr:colOff>
                    <xdr:row>21</xdr:row>
                    <xdr:rowOff>266700</xdr:rowOff>
                  </from>
                  <to>
                    <xdr:col>4</xdr:col>
                    <xdr:colOff>2647950</xdr:colOff>
                    <xdr:row>21</xdr:row>
                    <xdr:rowOff>428625</xdr:rowOff>
                  </to>
                </anchor>
              </controlPr>
            </control>
          </mc:Choice>
        </mc:AlternateContent>
        <mc:AlternateContent xmlns:mc="http://schemas.openxmlformats.org/markup-compatibility/2006">
          <mc:Choice Requires="x14">
            <control shapeId="10599" r:id="rId91" name="Check Box 359">
              <controlPr defaultSize="0" autoFill="0" autoLine="0" autoPict="0">
                <anchor moveWithCells="1">
                  <from>
                    <xdr:col>4</xdr:col>
                    <xdr:colOff>1581150</xdr:colOff>
                    <xdr:row>20</xdr:row>
                    <xdr:rowOff>238125</xdr:rowOff>
                  </from>
                  <to>
                    <xdr:col>4</xdr:col>
                    <xdr:colOff>2095500</xdr:colOff>
                    <xdr:row>21</xdr:row>
                    <xdr:rowOff>295275</xdr:rowOff>
                  </to>
                </anchor>
              </controlPr>
            </control>
          </mc:Choice>
        </mc:AlternateContent>
        <mc:AlternateContent xmlns:mc="http://schemas.openxmlformats.org/markup-compatibility/2006">
          <mc:Choice Requires="x14">
            <control shapeId="10600" r:id="rId92" name="Check Box 360">
              <controlPr defaultSize="0" autoFill="0" autoLine="0" autoPict="0">
                <anchor moveWithCells="1">
                  <from>
                    <xdr:col>4</xdr:col>
                    <xdr:colOff>2133600</xdr:colOff>
                    <xdr:row>20</xdr:row>
                    <xdr:rowOff>238125</xdr:rowOff>
                  </from>
                  <to>
                    <xdr:col>4</xdr:col>
                    <xdr:colOff>2647950</xdr:colOff>
                    <xdr:row>21</xdr:row>
                    <xdr:rowOff>295275</xdr:rowOff>
                  </to>
                </anchor>
              </controlPr>
            </control>
          </mc:Choice>
        </mc:AlternateContent>
        <mc:AlternateContent xmlns:mc="http://schemas.openxmlformats.org/markup-compatibility/2006">
          <mc:Choice Requires="x14">
            <control shapeId="10601" r:id="rId93" name="Check Box 361">
              <controlPr defaultSize="0" autoFill="0" autoLine="0" autoPict="0">
                <anchor moveWithCells="1">
                  <from>
                    <xdr:col>4</xdr:col>
                    <xdr:colOff>1581150</xdr:colOff>
                    <xdr:row>19</xdr:row>
                    <xdr:rowOff>219075</xdr:rowOff>
                  </from>
                  <to>
                    <xdr:col>4</xdr:col>
                    <xdr:colOff>2095500</xdr:colOff>
                    <xdr:row>20</xdr:row>
                    <xdr:rowOff>266700</xdr:rowOff>
                  </to>
                </anchor>
              </controlPr>
            </control>
          </mc:Choice>
        </mc:AlternateContent>
        <mc:AlternateContent xmlns:mc="http://schemas.openxmlformats.org/markup-compatibility/2006">
          <mc:Choice Requires="x14">
            <control shapeId="10602" r:id="rId94" name="Check Box 362">
              <controlPr defaultSize="0" autoFill="0" autoLine="0" autoPict="0">
                <anchor moveWithCells="1">
                  <from>
                    <xdr:col>4</xdr:col>
                    <xdr:colOff>2133600</xdr:colOff>
                    <xdr:row>19</xdr:row>
                    <xdr:rowOff>219075</xdr:rowOff>
                  </from>
                  <to>
                    <xdr:col>4</xdr:col>
                    <xdr:colOff>2647950</xdr:colOff>
                    <xdr:row>20</xdr:row>
                    <xdr:rowOff>266700</xdr:rowOff>
                  </to>
                </anchor>
              </controlPr>
            </control>
          </mc:Choice>
        </mc:AlternateContent>
        <mc:AlternateContent xmlns:mc="http://schemas.openxmlformats.org/markup-compatibility/2006">
          <mc:Choice Requires="x14">
            <control shapeId="10603" r:id="rId95" name="Check Box 363">
              <controlPr defaultSize="0" autoFill="0" autoLine="0" autoPict="0">
                <anchor moveWithCells="1">
                  <from>
                    <xdr:col>4</xdr:col>
                    <xdr:colOff>1581150</xdr:colOff>
                    <xdr:row>18</xdr:row>
                    <xdr:rowOff>200025</xdr:rowOff>
                  </from>
                  <to>
                    <xdr:col>4</xdr:col>
                    <xdr:colOff>2095500</xdr:colOff>
                    <xdr:row>19</xdr:row>
                    <xdr:rowOff>247650</xdr:rowOff>
                  </to>
                </anchor>
              </controlPr>
            </control>
          </mc:Choice>
        </mc:AlternateContent>
        <mc:AlternateContent xmlns:mc="http://schemas.openxmlformats.org/markup-compatibility/2006">
          <mc:Choice Requires="x14">
            <control shapeId="10604" r:id="rId96" name="Check Box 364">
              <controlPr defaultSize="0" autoFill="0" autoLine="0" autoPict="0">
                <anchor moveWithCells="1">
                  <from>
                    <xdr:col>4</xdr:col>
                    <xdr:colOff>2133600</xdr:colOff>
                    <xdr:row>18</xdr:row>
                    <xdr:rowOff>200025</xdr:rowOff>
                  </from>
                  <to>
                    <xdr:col>4</xdr:col>
                    <xdr:colOff>2647950</xdr:colOff>
                    <xdr:row>19</xdr:row>
                    <xdr:rowOff>247650</xdr:rowOff>
                  </to>
                </anchor>
              </controlPr>
            </control>
          </mc:Choice>
        </mc:AlternateContent>
        <mc:AlternateContent xmlns:mc="http://schemas.openxmlformats.org/markup-compatibility/2006">
          <mc:Choice Requires="x14">
            <control shapeId="10605" r:id="rId97" name="Check Box 365">
              <controlPr defaultSize="0" autoFill="0" autoLine="0" autoPict="0">
                <anchor moveWithCells="1">
                  <from>
                    <xdr:col>4</xdr:col>
                    <xdr:colOff>1581150</xdr:colOff>
                    <xdr:row>17</xdr:row>
                    <xdr:rowOff>180975</xdr:rowOff>
                  </from>
                  <to>
                    <xdr:col>4</xdr:col>
                    <xdr:colOff>2095500</xdr:colOff>
                    <xdr:row>18</xdr:row>
                    <xdr:rowOff>228600</xdr:rowOff>
                  </to>
                </anchor>
              </controlPr>
            </control>
          </mc:Choice>
        </mc:AlternateContent>
        <mc:AlternateContent xmlns:mc="http://schemas.openxmlformats.org/markup-compatibility/2006">
          <mc:Choice Requires="x14">
            <control shapeId="10606" r:id="rId98" name="Check Box 366">
              <controlPr defaultSize="0" autoFill="0" autoLine="0" autoPict="0">
                <anchor moveWithCells="1">
                  <from>
                    <xdr:col>4</xdr:col>
                    <xdr:colOff>2133600</xdr:colOff>
                    <xdr:row>17</xdr:row>
                    <xdr:rowOff>180975</xdr:rowOff>
                  </from>
                  <to>
                    <xdr:col>4</xdr:col>
                    <xdr:colOff>2647950</xdr:colOff>
                    <xdr:row>18</xdr:row>
                    <xdr:rowOff>228600</xdr:rowOff>
                  </to>
                </anchor>
              </controlPr>
            </control>
          </mc:Choice>
        </mc:AlternateContent>
        <mc:AlternateContent xmlns:mc="http://schemas.openxmlformats.org/markup-compatibility/2006">
          <mc:Choice Requires="x14">
            <control shapeId="10607" r:id="rId99" name="Check Box 367">
              <controlPr defaultSize="0" autoFill="0" autoLine="0" autoPict="0">
                <anchor moveWithCells="1">
                  <from>
                    <xdr:col>4</xdr:col>
                    <xdr:colOff>1581150</xdr:colOff>
                    <xdr:row>16</xdr:row>
                    <xdr:rowOff>152400</xdr:rowOff>
                  </from>
                  <to>
                    <xdr:col>4</xdr:col>
                    <xdr:colOff>2095500</xdr:colOff>
                    <xdr:row>17</xdr:row>
                    <xdr:rowOff>209550</xdr:rowOff>
                  </to>
                </anchor>
              </controlPr>
            </control>
          </mc:Choice>
        </mc:AlternateContent>
        <mc:AlternateContent xmlns:mc="http://schemas.openxmlformats.org/markup-compatibility/2006">
          <mc:Choice Requires="x14">
            <control shapeId="10608" r:id="rId100" name="Check Box 368">
              <controlPr defaultSize="0" autoFill="0" autoLine="0" autoPict="0">
                <anchor moveWithCells="1">
                  <from>
                    <xdr:col>4</xdr:col>
                    <xdr:colOff>2133600</xdr:colOff>
                    <xdr:row>16</xdr:row>
                    <xdr:rowOff>152400</xdr:rowOff>
                  </from>
                  <to>
                    <xdr:col>4</xdr:col>
                    <xdr:colOff>2647950</xdr:colOff>
                    <xdr:row>17</xdr:row>
                    <xdr:rowOff>209550</xdr:rowOff>
                  </to>
                </anchor>
              </controlPr>
            </control>
          </mc:Choice>
        </mc:AlternateContent>
        <mc:AlternateContent xmlns:mc="http://schemas.openxmlformats.org/markup-compatibility/2006">
          <mc:Choice Requires="x14">
            <control shapeId="10609" r:id="rId101" name="Check Box 369">
              <controlPr defaultSize="0" autoFill="0" autoLine="0" autoPict="0">
                <anchor moveWithCells="1">
                  <from>
                    <xdr:col>4</xdr:col>
                    <xdr:colOff>1581150</xdr:colOff>
                    <xdr:row>15</xdr:row>
                    <xdr:rowOff>152400</xdr:rowOff>
                  </from>
                  <to>
                    <xdr:col>4</xdr:col>
                    <xdr:colOff>2095500</xdr:colOff>
                    <xdr:row>16</xdr:row>
                    <xdr:rowOff>180975</xdr:rowOff>
                  </to>
                </anchor>
              </controlPr>
            </control>
          </mc:Choice>
        </mc:AlternateContent>
        <mc:AlternateContent xmlns:mc="http://schemas.openxmlformats.org/markup-compatibility/2006">
          <mc:Choice Requires="x14">
            <control shapeId="10610" r:id="rId102" name="Check Box 370">
              <controlPr defaultSize="0" autoFill="0" autoLine="0" autoPict="0">
                <anchor moveWithCells="1">
                  <from>
                    <xdr:col>4</xdr:col>
                    <xdr:colOff>2133600</xdr:colOff>
                    <xdr:row>15</xdr:row>
                    <xdr:rowOff>152400</xdr:rowOff>
                  </from>
                  <to>
                    <xdr:col>4</xdr:col>
                    <xdr:colOff>2647950</xdr:colOff>
                    <xdr:row>16</xdr:row>
                    <xdr:rowOff>180975</xdr:rowOff>
                  </to>
                </anchor>
              </controlPr>
            </control>
          </mc:Choice>
        </mc:AlternateContent>
        <mc:AlternateContent xmlns:mc="http://schemas.openxmlformats.org/markup-compatibility/2006">
          <mc:Choice Requires="x14">
            <control shapeId="10615" r:id="rId103" name="Check Box 375">
              <controlPr defaultSize="0" autoFill="0" autoLine="0" autoPict="0">
                <anchor moveWithCells="1">
                  <from>
                    <xdr:col>3</xdr:col>
                    <xdr:colOff>933450</xdr:colOff>
                    <xdr:row>10</xdr:row>
                    <xdr:rowOff>28575</xdr:rowOff>
                  </from>
                  <to>
                    <xdr:col>3</xdr:col>
                    <xdr:colOff>1447800</xdr:colOff>
                    <xdr:row>11</xdr:row>
                    <xdr:rowOff>76200</xdr:rowOff>
                  </to>
                </anchor>
              </controlPr>
            </control>
          </mc:Choice>
        </mc:AlternateContent>
        <mc:AlternateContent xmlns:mc="http://schemas.openxmlformats.org/markup-compatibility/2006">
          <mc:Choice Requires="x14">
            <control shapeId="10616" r:id="rId104" name="Check Box 376">
              <controlPr defaultSize="0" autoFill="0" autoLine="0" autoPict="0">
                <anchor moveWithCells="1">
                  <from>
                    <xdr:col>3</xdr:col>
                    <xdr:colOff>1485900</xdr:colOff>
                    <xdr:row>10</xdr:row>
                    <xdr:rowOff>28575</xdr:rowOff>
                  </from>
                  <to>
                    <xdr:col>3</xdr:col>
                    <xdr:colOff>2000250</xdr:colOff>
                    <xdr:row>11</xdr:row>
                    <xdr:rowOff>76200</xdr:rowOff>
                  </to>
                </anchor>
              </controlPr>
            </control>
          </mc:Choice>
        </mc:AlternateContent>
        <mc:AlternateContent xmlns:mc="http://schemas.openxmlformats.org/markup-compatibility/2006">
          <mc:Choice Requires="x14">
            <control shapeId="10617" r:id="rId105" name="Check Box 377">
              <controlPr defaultSize="0" autoFill="0" autoLine="0" autoPict="0">
                <anchor moveWithCells="1">
                  <from>
                    <xdr:col>4</xdr:col>
                    <xdr:colOff>1581150</xdr:colOff>
                    <xdr:row>36</xdr:row>
                    <xdr:rowOff>95250</xdr:rowOff>
                  </from>
                  <to>
                    <xdr:col>4</xdr:col>
                    <xdr:colOff>2095500</xdr:colOff>
                    <xdr:row>37</xdr:row>
                    <xdr:rowOff>9525</xdr:rowOff>
                  </to>
                </anchor>
              </controlPr>
            </control>
          </mc:Choice>
        </mc:AlternateContent>
        <mc:AlternateContent xmlns:mc="http://schemas.openxmlformats.org/markup-compatibility/2006">
          <mc:Choice Requires="x14">
            <control shapeId="10618" r:id="rId106" name="Check Box 378">
              <controlPr defaultSize="0" autoFill="0" autoLine="0" autoPict="0">
                <anchor moveWithCells="1">
                  <from>
                    <xdr:col>4</xdr:col>
                    <xdr:colOff>2133600</xdr:colOff>
                    <xdr:row>36</xdr:row>
                    <xdr:rowOff>95250</xdr:rowOff>
                  </from>
                  <to>
                    <xdr:col>4</xdr:col>
                    <xdr:colOff>2647950</xdr:colOff>
                    <xdr:row>37</xdr:row>
                    <xdr:rowOff>9525</xdr:rowOff>
                  </to>
                </anchor>
              </controlPr>
            </control>
          </mc:Choice>
        </mc:AlternateContent>
        <mc:AlternateContent xmlns:mc="http://schemas.openxmlformats.org/markup-compatibility/2006">
          <mc:Choice Requires="x14">
            <control shapeId="10619" r:id="rId107" name="Check Box 379">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620" r:id="rId108" name="Check Box 380">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621" r:id="rId109" name="Check Box 381">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0625" r:id="rId110" name="Check Box 385">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626" r:id="rId111" name="Check Box 386">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627" r:id="rId112" name="Check Box 387">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0628" r:id="rId113" name="Check Box 388">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629" r:id="rId114" name="Check Box 389">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630" r:id="rId115" name="Check Box 390">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0631" r:id="rId116" name="Check Box 391">
              <controlPr defaultSize="0" autoFill="0" autoLine="0" autoPict="0">
                <anchor moveWithCells="1">
                  <from>
                    <xdr:col>3</xdr:col>
                    <xdr:colOff>933450</xdr:colOff>
                    <xdr:row>13</xdr:row>
                    <xdr:rowOff>114300</xdr:rowOff>
                  </from>
                  <to>
                    <xdr:col>3</xdr:col>
                    <xdr:colOff>1447800</xdr:colOff>
                    <xdr:row>14</xdr:row>
                    <xdr:rowOff>152400</xdr:rowOff>
                  </to>
                </anchor>
              </controlPr>
            </control>
          </mc:Choice>
        </mc:AlternateContent>
        <mc:AlternateContent xmlns:mc="http://schemas.openxmlformats.org/markup-compatibility/2006">
          <mc:Choice Requires="x14">
            <control shapeId="10632" r:id="rId117" name="Check Box 392">
              <controlPr defaultSize="0" autoFill="0" autoLine="0" autoPict="0">
                <anchor moveWithCells="1">
                  <from>
                    <xdr:col>3</xdr:col>
                    <xdr:colOff>1485900</xdr:colOff>
                    <xdr:row>13</xdr:row>
                    <xdr:rowOff>114300</xdr:rowOff>
                  </from>
                  <to>
                    <xdr:col>3</xdr:col>
                    <xdr:colOff>2000250</xdr:colOff>
                    <xdr:row>14</xdr:row>
                    <xdr:rowOff>152400</xdr:rowOff>
                  </to>
                </anchor>
              </controlPr>
            </control>
          </mc:Choice>
        </mc:AlternateContent>
        <mc:AlternateContent xmlns:mc="http://schemas.openxmlformats.org/markup-compatibility/2006">
          <mc:Choice Requires="x14">
            <control shapeId="10639" r:id="rId118" name="Check Box 399">
              <controlPr defaultSize="0" autoFill="0" autoLine="0" autoPict="0">
                <anchor moveWithCells="1">
                  <from>
                    <xdr:col>3</xdr:col>
                    <xdr:colOff>933450</xdr:colOff>
                    <xdr:row>13</xdr:row>
                    <xdr:rowOff>114300</xdr:rowOff>
                  </from>
                  <to>
                    <xdr:col>3</xdr:col>
                    <xdr:colOff>1447800</xdr:colOff>
                    <xdr:row>14</xdr:row>
                    <xdr:rowOff>152400</xdr:rowOff>
                  </to>
                </anchor>
              </controlPr>
            </control>
          </mc:Choice>
        </mc:AlternateContent>
        <mc:AlternateContent xmlns:mc="http://schemas.openxmlformats.org/markup-compatibility/2006">
          <mc:Choice Requires="x14">
            <control shapeId="10640" r:id="rId119" name="Check Box 400">
              <controlPr defaultSize="0" autoFill="0" autoLine="0" autoPict="0">
                <anchor moveWithCells="1">
                  <from>
                    <xdr:col>3</xdr:col>
                    <xdr:colOff>1485900</xdr:colOff>
                    <xdr:row>13</xdr:row>
                    <xdr:rowOff>114300</xdr:rowOff>
                  </from>
                  <to>
                    <xdr:col>3</xdr:col>
                    <xdr:colOff>2000250</xdr:colOff>
                    <xdr:row>14</xdr:row>
                    <xdr:rowOff>152400</xdr:rowOff>
                  </to>
                </anchor>
              </controlPr>
            </control>
          </mc:Choice>
        </mc:AlternateContent>
        <mc:AlternateContent xmlns:mc="http://schemas.openxmlformats.org/markup-compatibility/2006">
          <mc:Choice Requires="x14">
            <control shapeId="10713" r:id="rId120" name="Check Box 473">
              <controlPr defaultSize="0" autoFill="0" autoLine="0" autoPict="0">
                <anchor moveWithCells="1">
                  <from>
                    <xdr:col>4</xdr:col>
                    <xdr:colOff>1581150</xdr:colOff>
                    <xdr:row>10</xdr:row>
                    <xdr:rowOff>228600</xdr:rowOff>
                  </from>
                  <to>
                    <xdr:col>4</xdr:col>
                    <xdr:colOff>2095500</xdr:colOff>
                    <xdr:row>12</xdr:row>
                    <xdr:rowOff>142875</xdr:rowOff>
                  </to>
                </anchor>
              </controlPr>
            </control>
          </mc:Choice>
        </mc:AlternateContent>
        <mc:AlternateContent xmlns:mc="http://schemas.openxmlformats.org/markup-compatibility/2006">
          <mc:Choice Requires="x14">
            <control shapeId="10714" r:id="rId121" name="Check Box 474">
              <controlPr defaultSize="0" autoFill="0" autoLine="0" autoPict="0">
                <anchor moveWithCells="1">
                  <from>
                    <xdr:col>4</xdr:col>
                    <xdr:colOff>2133600</xdr:colOff>
                    <xdr:row>10</xdr:row>
                    <xdr:rowOff>228600</xdr:rowOff>
                  </from>
                  <to>
                    <xdr:col>4</xdr:col>
                    <xdr:colOff>2647950</xdr:colOff>
                    <xdr:row>12</xdr:row>
                    <xdr:rowOff>142875</xdr:rowOff>
                  </to>
                </anchor>
              </controlPr>
            </control>
          </mc:Choice>
        </mc:AlternateContent>
        <mc:AlternateContent xmlns:mc="http://schemas.openxmlformats.org/markup-compatibility/2006">
          <mc:Choice Requires="x14">
            <control shapeId="10717" r:id="rId122" name="Check Box 477">
              <controlPr defaultSize="0" autoFill="0" autoLine="0" autoPict="0">
                <anchor moveWithCells="1">
                  <from>
                    <xdr:col>4</xdr:col>
                    <xdr:colOff>1600200</xdr:colOff>
                    <xdr:row>10</xdr:row>
                    <xdr:rowOff>76200</xdr:rowOff>
                  </from>
                  <to>
                    <xdr:col>4</xdr:col>
                    <xdr:colOff>2105025</xdr:colOff>
                    <xdr:row>10</xdr:row>
                    <xdr:rowOff>485775</xdr:rowOff>
                  </to>
                </anchor>
              </controlPr>
            </control>
          </mc:Choice>
        </mc:AlternateContent>
        <mc:AlternateContent xmlns:mc="http://schemas.openxmlformats.org/markup-compatibility/2006">
          <mc:Choice Requires="x14">
            <control shapeId="10718" r:id="rId123" name="Check Box 478">
              <controlPr defaultSize="0" autoFill="0" autoLine="0" autoPict="0">
                <anchor moveWithCells="1">
                  <from>
                    <xdr:col>4</xdr:col>
                    <xdr:colOff>2143125</xdr:colOff>
                    <xdr:row>10</xdr:row>
                    <xdr:rowOff>76200</xdr:rowOff>
                  </from>
                  <to>
                    <xdr:col>4</xdr:col>
                    <xdr:colOff>2647950</xdr:colOff>
                    <xdr:row>10</xdr:row>
                    <xdr:rowOff>485775</xdr:rowOff>
                  </to>
                </anchor>
              </controlPr>
            </control>
          </mc:Choice>
        </mc:AlternateContent>
        <mc:AlternateContent xmlns:mc="http://schemas.openxmlformats.org/markup-compatibility/2006">
          <mc:Choice Requires="x14">
            <control shapeId="10719" r:id="rId124" name="Check Box 479">
              <controlPr defaultSize="0" autoFill="0" autoLine="0" autoPict="0">
                <anchor moveWithCells="1">
                  <from>
                    <xdr:col>4</xdr:col>
                    <xdr:colOff>1581150</xdr:colOff>
                    <xdr:row>14</xdr:row>
                    <xdr:rowOff>142875</xdr:rowOff>
                  </from>
                  <to>
                    <xdr:col>4</xdr:col>
                    <xdr:colOff>2095500</xdr:colOff>
                    <xdr:row>15</xdr:row>
                    <xdr:rowOff>180975</xdr:rowOff>
                  </to>
                </anchor>
              </controlPr>
            </control>
          </mc:Choice>
        </mc:AlternateContent>
        <mc:AlternateContent xmlns:mc="http://schemas.openxmlformats.org/markup-compatibility/2006">
          <mc:Choice Requires="x14">
            <control shapeId="10720" r:id="rId125" name="Check Box 480">
              <controlPr defaultSize="0" autoFill="0" autoLine="0" autoPict="0">
                <anchor moveWithCells="1">
                  <from>
                    <xdr:col>4</xdr:col>
                    <xdr:colOff>2133600</xdr:colOff>
                    <xdr:row>14</xdr:row>
                    <xdr:rowOff>142875</xdr:rowOff>
                  </from>
                  <to>
                    <xdr:col>4</xdr:col>
                    <xdr:colOff>2647950</xdr:colOff>
                    <xdr:row>15</xdr:row>
                    <xdr:rowOff>180975</xdr:rowOff>
                  </to>
                </anchor>
              </controlPr>
            </control>
          </mc:Choice>
        </mc:AlternateContent>
        <mc:AlternateContent xmlns:mc="http://schemas.openxmlformats.org/markup-compatibility/2006">
          <mc:Choice Requires="x14">
            <control shapeId="10721" r:id="rId126" name="Check Box 481">
              <controlPr defaultSize="0" autoFill="0" autoLine="0" autoPict="0">
                <anchor moveWithCells="1">
                  <from>
                    <xdr:col>4</xdr:col>
                    <xdr:colOff>1581150</xdr:colOff>
                    <xdr:row>14</xdr:row>
                    <xdr:rowOff>142875</xdr:rowOff>
                  </from>
                  <to>
                    <xdr:col>4</xdr:col>
                    <xdr:colOff>2095500</xdr:colOff>
                    <xdr:row>15</xdr:row>
                    <xdr:rowOff>180975</xdr:rowOff>
                  </to>
                </anchor>
              </controlPr>
            </control>
          </mc:Choice>
        </mc:AlternateContent>
        <mc:AlternateContent xmlns:mc="http://schemas.openxmlformats.org/markup-compatibility/2006">
          <mc:Choice Requires="x14">
            <control shapeId="10722" r:id="rId127" name="Check Box 482">
              <controlPr defaultSize="0" autoFill="0" autoLine="0" autoPict="0">
                <anchor moveWithCells="1">
                  <from>
                    <xdr:col>4</xdr:col>
                    <xdr:colOff>2133600</xdr:colOff>
                    <xdr:row>14</xdr:row>
                    <xdr:rowOff>142875</xdr:rowOff>
                  </from>
                  <to>
                    <xdr:col>4</xdr:col>
                    <xdr:colOff>2647950</xdr:colOff>
                    <xdr:row>15</xdr:row>
                    <xdr:rowOff>180975</xdr:rowOff>
                  </to>
                </anchor>
              </controlPr>
            </control>
          </mc:Choice>
        </mc:AlternateContent>
        <mc:AlternateContent xmlns:mc="http://schemas.openxmlformats.org/markup-compatibility/2006">
          <mc:Choice Requires="x14">
            <control shapeId="10743" r:id="rId128" name="Check Box 503">
              <controlPr defaultSize="0" autoFill="0" autoLine="0" autoPict="0">
                <anchor moveWithCells="1">
                  <from>
                    <xdr:col>4</xdr:col>
                    <xdr:colOff>1581150</xdr:colOff>
                    <xdr:row>13</xdr:row>
                    <xdr:rowOff>152400</xdr:rowOff>
                  </from>
                  <to>
                    <xdr:col>4</xdr:col>
                    <xdr:colOff>2095500</xdr:colOff>
                    <xdr:row>14</xdr:row>
                    <xdr:rowOff>171450</xdr:rowOff>
                  </to>
                </anchor>
              </controlPr>
            </control>
          </mc:Choice>
        </mc:AlternateContent>
        <mc:AlternateContent xmlns:mc="http://schemas.openxmlformats.org/markup-compatibility/2006">
          <mc:Choice Requires="x14">
            <control shapeId="10744" r:id="rId129" name="Check Box 504">
              <controlPr defaultSize="0" autoFill="0" autoLine="0" autoPict="0">
                <anchor moveWithCells="1">
                  <from>
                    <xdr:col>4</xdr:col>
                    <xdr:colOff>2133600</xdr:colOff>
                    <xdr:row>13</xdr:row>
                    <xdr:rowOff>152400</xdr:rowOff>
                  </from>
                  <to>
                    <xdr:col>4</xdr:col>
                    <xdr:colOff>2647950</xdr:colOff>
                    <xdr:row>14</xdr:row>
                    <xdr:rowOff>171450</xdr:rowOff>
                  </to>
                </anchor>
              </controlPr>
            </control>
          </mc:Choice>
        </mc:AlternateContent>
        <mc:AlternateContent xmlns:mc="http://schemas.openxmlformats.org/markup-compatibility/2006">
          <mc:Choice Requires="x14">
            <control shapeId="10745" r:id="rId130" name="Check Box 505">
              <controlPr defaultSize="0" autoFill="0" autoLine="0" autoPict="0">
                <anchor moveWithCells="1">
                  <from>
                    <xdr:col>4</xdr:col>
                    <xdr:colOff>1581150</xdr:colOff>
                    <xdr:row>13</xdr:row>
                    <xdr:rowOff>152400</xdr:rowOff>
                  </from>
                  <to>
                    <xdr:col>4</xdr:col>
                    <xdr:colOff>2095500</xdr:colOff>
                    <xdr:row>14</xdr:row>
                    <xdr:rowOff>171450</xdr:rowOff>
                  </to>
                </anchor>
              </controlPr>
            </control>
          </mc:Choice>
        </mc:AlternateContent>
        <mc:AlternateContent xmlns:mc="http://schemas.openxmlformats.org/markup-compatibility/2006">
          <mc:Choice Requires="x14">
            <control shapeId="10746" r:id="rId131" name="Check Box 506">
              <controlPr defaultSize="0" autoFill="0" autoLine="0" autoPict="0">
                <anchor moveWithCells="1">
                  <from>
                    <xdr:col>4</xdr:col>
                    <xdr:colOff>2133600</xdr:colOff>
                    <xdr:row>13</xdr:row>
                    <xdr:rowOff>152400</xdr:rowOff>
                  </from>
                  <to>
                    <xdr:col>4</xdr:col>
                    <xdr:colOff>2647950</xdr:colOff>
                    <xdr:row>14</xdr:row>
                    <xdr:rowOff>171450</xdr:rowOff>
                  </to>
                </anchor>
              </controlPr>
            </control>
          </mc:Choice>
        </mc:AlternateContent>
        <mc:AlternateContent xmlns:mc="http://schemas.openxmlformats.org/markup-compatibility/2006">
          <mc:Choice Requires="x14">
            <control shapeId="10755" r:id="rId132" name="Check Box 515">
              <controlPr defaultSize="0" autoFill="0" autoLine="0" autoPict="0">
                <anchor moveWithCells="1">
                  <from>
                    <xdr:col>4</xdr:col>
                    <xdr:colOff>1581150</xdr:colOff>
                    <xdr:row>12</xdr:row>
                    <xdr:rowOff>142875</xdr:rowOff>
                  </from>
                  <to>
                    <xdr:col>4</xdr:col>
                    <xdr:colOff>2095500</xdr:colOff>
                    <xdr:row>13</xdr:row>
                    <xdr:rowOff>171450</xdr:rowOff>
                  </to>
                </anchor>
              </controlPr>
            </control>
          </mc:Choice>
        </mc:AlternateContent>
        <mc:AlternateContent xmlns:mc="http://schemas.openxmlformats.org/markup-compatibility/2006">
          <mc:Choice Requires="x14">
            <control shapeId="10756" r:id="rId133" name="Check Box 516">
              <controlPr defaultSize="0" autoFill="0" autoLine="0" autoPict="0">
                <anchor moveWithCells="1">
                  <from>
                    <xdr:col>4</xdr:col>
                    <xdr:colOff>2133600</xdr:colOff>
                    <xdr:row>12</xdr:row>
                    <xdr:rowOff>142875</xdr:rowOff>
                  </from>
                  <to>
                    <xdr:col>4</xdr:col>
                    <xdr:colOff>2647950</xdr:colOff>
                    <xdr:row>13</xdr:row>
                    <xdr:rowOff>171450</xdr:rowOff>
                  </to>
                </anchor>
              </controlPr>
            </control>
          </mc:Choice>
        </mc:AlternateContent>
        <mc:AlternateContent xmlns:mc="http://schemas.openxmlformats.org/markup-compatibility/2006">
          <mc:Choice Requires="x14">
            <control shapeId="10757" r:id="rId134" name="Check Box 517">
              <controlPr defaultSize="0" autoFill="0" autoLine="0" autoPict="0">
                <anchor moveWithCells="1">
                  <from>
                    <xdr:col>4</xdr:col>
                    <xdr:colOff>1581150</xdr:colOff>
                    <xdr:row>12</xdr:row>
                    <xdr:rowOff>142875</xdr:rowOff>
                  </from>
                  <to>
                    <xdr:col>4</xdr:col>
                    <xdr:colOff>2095500</xdr:colOff>
                    <xdr:row>13</xdr:row>
                    <xdr:rowOff>171450</xdr:rowOff>
                  </to>
                </anchor>
              </controlPr>
            </control>
          </mc:Choice>
        </mc:AlternateContent>
        <mc:AlternateContent xmlns:mc="http://schemas.openxmlformats.org/markup-compatibility/2006">
          <mc:Choice Requires="x14">
            <control shapeId="10758" r:id="rId135" name="Check Box 518">
              <controlPr defaultSize="0" autoFill="0" autoLine="0" autoPict="0">
                <anchor moveWithCells="1">
                  <from>
                    <xdr:col>4</xdr:col>
                    <xdr:colOff>2133600</xdr:colOff>
                    <xdr:row>12</xdr:row>
                    <xdr:rowOff>142875</xdr:rowOff>
                  </from>
                  <to>
                    <xdr:col>4</xdr:col>
                    <xdr:colOff>2647950</xdr:colOff>
                    <xdr:row>13</xdr:row>
                    <xdr:rowOff>171450</xdr:rowOff>
                  </to>
                </anchor>
              </controlPr>
            </control>
          </mc:Choice>
        </mc:AlternateContent>
        <mc:AlternateContent xmlns:mc="http://schemas.openxmlformats.org/markup-compatibility/2006">
          <mc:Choice Requires="x14">
            <control shapeId="10765" r:id="rId136" name="Check Box 525">
              <controlPr defaultSize="0" autoFill="0" autoLine="0" autoPict="0">
                <anchor moveWithCells="1">
                  <from>
                    <xdr:col>4</xdr:col>
                    <xdr:colOff>342900</xdr:colOff>
                    <xdr:row>704</xdr:row>
                    <xdr:rowOff>771525</xdr:rowOff>
                  </from>
                  <to>
                    <xdr:col>4</xdr:col>
                    <xdr:colOff>857250</xdr:colOff>
                    <xdr:row>704</xdr:row>
                    <xdr:rowOff>1047750</xdr:rowOff>
                  </to>
                </anchor>
              </controlPr>
            </control>
          </mc:Choice>
        </mc:AlternateContent>
        <mc:AlternateContent xmlns:mc="http://schemas.openxmlformats.org/markup-compatibility/2006">
          <mc:Choice Requires="x14">
            <control shapeId="10766" r:id="rId137" name="Check Box 526">
              <controlPr defaultSize="0" autoFill="0" autoLine="0" autoPict="0">
                <anchor moveWithCells="1">
                  <from>
                    <xdr:col>4</xdr:col>
                    <xdr:colOff>895350</xdr:colOff>
                    <xdr:row>704</xdr:row>
                    <xdr:rowOff>771525</xdr:rowOff>
                  </from>
                  <to>
                    <xdr:col>4</xdr:col>
                    <xdr:colOff>1409700</xdr:colOff>
                    <xdr:row>704</xdr:row>
                    <xdr:rowOff>1047750</xdr:rowOff>
                  </to>
                </anchor>
              </controlPr>
            </control>
          </mc:Choice>
        </mc:AlternateContent>
        <mc:AlternateContent xmlns:mc="http://schemas.openxmlformats.org/markup-compatibility/2006">
          <mc:Choice Requires="x14">
            <control shapeId="10767" r:id="rId138" name="Check Box 527">
              <controlPr defaultSize="0" autoFill="0" autoLine="0" autoPict="0">
                <anchor moveWithCells="1">
                  <from>
                    <xdr:col>4</xdr:col>
                    <xdr:colOff>1400175</xdr:colOff>
                    <xdr:row>704</xdr:row>
                    <xdr:rowOff>771525</xdr:rowOff>
                  </from>
                  <to>
                    <xdr:col>4</xdr:col>
                    <xdr:colOff>2200275</xdr:colOff>
                    <xdr:row>704</xdr:row>
                    <xdr:rowOff>1047750</xdr:rowOff>
                  </to>
                </anchor>
              </controlPr>
            </control>
          </mc:Choice>
        </mc:AlternateContent>
        <mc:AlternateContent xmlns:mc="http://schemas.openxmlformats.org/markup-compatibility/2006">
          <mc:Choice Requires="x14">
            <control shapeId="10768" r:id="rId139" name="Check Box 528">
              <controlPr defaultSize="0" autoFill="0" autoLine="0" autoPict="0">
                <anchor moveWithCells="1">
                  <from>
                    <xdr:col>3</xdr:col>
                    <xdr:colOff>66675</xdr:colOff>
                    <xdr:row>7</xdr:row>
                    <xdr:rowOff>295275</xdr:rowOff>
                  </from>
                  <to>
                    <xdr:col>6</xdr:col>
                    <xdr:colOff>342900</xdr:colOff>
                    <xdr:row>7</xdr:row>
                    <xdr:rowOff>809625</xdr:rowOff>
                  </to>
                </anchor>
              </controlPr>
            </control>
          </mc:Choice>
        </mc:AlternateContent>
        <mc:AlternateContent xmlns:mc="http://schemas.openxmlformats.org/markup-compatibility/2006">
          <mc:Choice Requires="x14">
            <control shapeId="10769" r:id="rId140" name="Check Box 529">
              <controlPr defaultSize="0" autoFill="0" autoLine="0" autoPict="0">
                <anchor moveWithCells="1">
                  <from>
                    <xdr:col>3</xdr:col>
                    <xdr:colOff>66675</xdr:colOff>
                    <xdr:row>7</xdr:row>
                    <xdr:rowOff>47625</xdr:rowOff>
                  </from>
                  <to>
                    <xdr:col>5</xdr:col>
                    <xdr:colOff>619125</xdr:colOff>
                    <xdr:row>7</xdr:row>
                    <xdr:rowOff>2066925</xdr:rowOff>
                  </to>
                </anchor>
              </controlPr>
            </control>
          </mc:Choice>
        </mc:AlternateContent>
        <mc:AlternateContent xmlns:mc="http://schemas.openxmlformats.org/markup-compatibility/2006">
          <mc:Choice Requires="x14">
            <control shapeId="10770" r:id="rId141" name="Check Box 530">
              <controlPr defaultSize="0" autoFill="0" autoLine="0" autoPict="0">
                <anchor moveWithCells="1">
                  <from>
                    <xdr:col>3</xdr:col>
                    <xdr:colOff>933450</xdr:colOff>
                    <xdr:row>11</xdr:row>
                    <xdr:rowOff>47625</xdr:rowOff>
                  </from>
                  <to>
                    <xdr:col>3</xdr:col>
                    <xdr:colOff>1447800</xdr:colOff>
                    <xdr:row>12</xdr:row>
                    <xdr:rowOff>57150</xdr:rowOff>
                  </to>
                </anchor>
              </controlPr>
            </control>
          </mc:Choice>
        </mc:AlternateContent>
        <mc:AlternateContent xmlns:mc="http://schemas.openxmlformats.org/markup-compatibility/2006">
          <mc:Choice Requires="x14">
            <control shapeId="10771" r:id="rId142" name="Check Box 531">
              <controlPr defaultSize="0" autoFill="0" autoLine="0" autoPict="0">
                <anchor moveWithCells="1">
                  <from>
                    <xdr:col>3</xdr:col>
                    <xdr:colOff>1485900</xdr:colOff>
                    <xdr:row>11</xdr:row>
                    <xdr:rowOff>47625</xdr:rowOff>
                  </from>
                  <to>
                    <xdr:col>3</xdr:col>
                    <xdr:colOff>2000250</xdr:colOff>
                    <xdr:row>12</xdr:row>
                    <xdr:rowOff>57150</xdr:rowOff>
                  </to>
                </anchor>
              </controlPr>
            </control>
          </mc:Choice>
        </mc:AlternateContent>
        <mc:AlternateContent xmlns:mc="http://schemas.openxmlformats.org/markup-compatibility/2006">
          <mc:Choice Requires="x14">
            <control shapeId="10772" r:id="rId143" name="Check Box 532">
              <controlPr defaultSize="0" autoFill="0" autoLine="0" autoPict="0">
                <anchor moveWithCells="1">
                  <from>
                    <xdr:col>3</xdr:col>
                    <xdr:colOff>933450</xdr:colOff>
                    <xdr:row>13</xdr:row>
                    <xdr:rowOff>114300</xdr:rowOff>
                  </from>
                  <to>
                    <xdr:col>3</xdr:col>
                    <xdr:colOff>1447800</xdr:colOff>
                    <xdr:row>15</xdr:row>
                    <xdr:rowOff>152400</xdr:rowOff>
                  </to>
                </anchor>
              </controlPr>
            </control>
          </mc:Choice>
        </mc:AlternateContent>
        <mc:AlternateContent xmlns:mc="http://schemas.openxmlformats.org/markup-compatibility/2006">
          <mc:Choice Requires="x14">
            <control shapeId="10773" r:id="rId144" name="Check Box 533">
              <controlPr defaultSize="0" autoFill="0" autoLine="0" autoPict="0">
                <anchor moveWithCells="1">
                  <from>
                    <xdr:col>3</xdr:col>
                    <xdr:colOff>1485900</xdr:colOff>
                    <xdr:row>13</xdr:row>
                    <xdr:rowOff>114300</xdr:rowOff>
                  </from>
                  <to>
                    <xdr:col>3</xdr:col>
                    <xdr:colOff>2000250</xdr:colOff>
                    <xdr:row>15</xdr:row>
                    <xdr:rowOff>152400</xdr:rowOff>
                  </to>
                </anchor>
              </controlPr>
            </control>
          </mc:Choice>
        </mc:AlternateContent>
        <mc:AlternateContent xmlns:mc="http://schemas.openxmlformats.org/markup-compatibility/2006">
          <mc:Choice Requires="x14">
            <control shapeId="10774" r:id="rId145" name="Check Box 534">
              <controlPr defaultSize="0" autoFill="0" autoLine="0" autoPict="0">
                <anchor moveWithCells="1">
                  <from>
                    <xdr:col>3</xdr:col>
                    <xdr:colOff>933450</xdr:colOff>
                    <xdr:row>15</xdr:row>
                    <xdr:rowOff>152400</xdr:rowOff>
                  </from>
                  <to>
                    <xdr:col>3</xdr:col>
                    <xdr:colOff>1447800</xdr:colOff>
                    <xdr:row>16</xdr:row>
                    <xdr:rowOff>180975</xdr:rowOff>
                  </to>
                </anchor>
              </controlPr>
            </control>
          </mc:Choice>
        </mc:AlternateContent>
        <mc:AlternateContent xmlns:mc="http://schemas.openxmlformats.org/markup-compatibility/2006">
          <mc:Choice Requires="x14">
            <control shapeId="10775" r:id="rId146" name="Check Box 535">
              <controlPr defaultSize="0" autoFill="0" autoLine="0" autoPict="0">
                <anchor moveWithCells="1">
                  <from>
                    <xdr:col>3</xdr:col>
                    <xdr:colOff>1485900</xdr:colOff>
                    <xdr:row>15</xdr:row>
                    <xdr:rowOff>152400</xdr:rowOff>
                  </from>
                  <to>
                    <xdr:col>3</xdr:col>
                    <xdr:colOff>2000250</xdr:colOff>
                    <xdr:row>16</xdr:row>
                    <xdr:rowOff>180975</xdr:rowOff>
                  </to>
                </anchor>
              </controlPr>
            </control>
          </mc:Choice>
        </mc:AlternateContent>
        <mc:AlternateContent xmlns:mc="http://schemas.openxmlformats.org/markup-compatibility/2006">
          <mc:Choice Requires="x14">
            <control shapeId="10776" r:id="rId147" name="Check Box 536">
              <controlPr defaultSize="0" autoFill="0" autoLine="0" autoPict="0">
                <anchor moveWithCells="1">
                  <from>
                    <xdr:col>3</xdr:col>
                    <xdr:colOff>933450</xdr:colOff>
                    <xdr:row>16</xdr:row>
                    <xdr:rowOff>152400</xdr:rowOff>
                  </from>
                  <to>
                    <xdr:col>3</xdr:col>
                    <xdr:colOff>1447800</xdr:colOff>
                    <xdr:row>17</xdr:row>
                    <xdr:rowOff>209550</xdr:rowOff>
                  </to>
                </anchor>
              </controlPr>
            </control>
          </mc:Choice>
        </mc:AlternateContent>
        <mc:AlternateContent xmlns:mc="http://schemas.openxmlformats.org/markup-compatibility/2006">
          <mc:Choice Requires="x14">
            <control shapeId="10777" r:id="rId148" name="Check Box 537">
              <controlPr defaultSize="0" autoFill="0" autoLine="0" autoPict="0">
                <anchor moveWithCells="1">
                  <from>
                    <xdr:col>3</xdr:col>
                    <xdr:colOff>1485900</xdr:colOff>
                    <xdr:row>16</xdr:row>
                    <xdr:rowOff>152400</xdr:rowOff>
                  </from>
                  <to>
                    <xdr:col>3</xdr:col>
                    <xdr:colOff>2000250</xdr:colOff>
                    <xdr:row>17</xdr:row>
                    <xdr:rowOff>209550</xdr:rowOff>
                  </to>
                </anchor>
              </controlPr>
            </control>
          </mc:Choice>
        </mc:AlternateContent>
        <mc:AlternateContent xmlns:mc="http://schemas.openxmlformats.org/markup-compatibility/2006">
          <mc:Choice Requires="x14">
            <control shapeId="10778" r:id="rId149" name="Check Box 538">
              <controlPr defaultSize="0" autoFill="0" autoLine="0" autoPict="0">
                <anchor moveWithCells="1">
                  <from>
                    <xdr:col>3</xdr:col>
                    <xdr:colOff>933450</xdr:colOff>
                    <xdr:row>17</xdr:row>
                    <xdr:rowOff>180975</xdr:rowOff>
                  </from>
                  <to>
                    <xdr:col>3</xdr:col>
                    <xdr:colOff>1447800</xdr:colOff>
                    <xdr:row>18</xdr:row>
                    <xdr:rowOff>228600</xdr:rowOff>
                  </to>
                </anchor>
              </controlPr>
            </control>
          </mc:Choice>
        </mc:AlternateContent>
        <mc:AlternateContent xmlns:mc="http://schemas.openxmlformats.org/markup-compatibility/2006">
          <mc:Choice Requires="x14">
            <control shapeId="10779" r:id="rId150" name="Check Box 539">
              <controlPr defaultSize="0" autoFill="0" autoLine="0" autoPict="0">
                <anchor moveWithCells="1">
                  <from>
                    <xdr:col>3</xdr:col>
                    <xdr:colOff>1485900</xdr:colOff>
                    <xdr:row>17</xdr:row>
                    <xdr:rowOff>180975</xdr:rowOff>
                  </from>
                  <to>
                    <xdr:col>3</xdr:col>
                    <xdr:colOff>2000250</xdr:colOff>
                    <xdr:row>18</xdr:row>
                    <xdr:rowOff>228600</xdr:rowOff>
                  </to>
                </anchor>
              </controlPr>
            </control>
          </mc:Choice>
        </mc:AlternateContent>
        <mc:AlternateContent xmlns:mc="http://schemas.openxmlformats.org/markup-compatibility/2006">
          <mc:Choice Requires="x14">
            <control shapeId="10780" r:id="rId151" name="Check Box 540">
              <controlPr defaultSize="0" autoFill="0" autoLine="0" autoPict="0">
                <anchor moveWithCells="1">
                  <from>
                    <xdr:col>3</xdr:col>
                    <xdr:colOff>933450</xdr:colOff>
                    <xdr:row>18</xdr:row>
                    <xdr:rowOff>200025</xdr:rowOff>
                  </from>
                  <to>
                    <xdr:col>3</xdr:col>
                    <xdr:colOff>1447800</xdr:colOff>
                    <xdr:row>19</xdr:row>
                    <xdr:rowOff>247650</xdr:rowOff>
                  </to>
                </anchor>
              </controlPr>
            </control>
          </mc:Choice>
        </mc:AlternateContent>
        <mc:AlternateContent xmlns:mc="http://schemas.openxmlformats.org/markup-compatibility/2006">
          <mc:Choice Requires="x14">
            <control shapeId="10781" r:id="rId152" name="Check Box 541">
              <controlPr defaultSize="0" autoFill="0" autoLine="0" autoPict="0">
                <anchor moveWithCells="1">
                  <from>
                    <xdr:col>3</xdr:col>
                    <xdr:colOff>1485900</xdr:colOff>
                    <xdr:row>18</xdr:row>
                    <xdr:rowOff>200025</xdr:rowOff>
                  </from>
                  <to>
                    <xdr:col>3</xdr:col>
                    <xdr:colOff>2000250</xdr:colOff>
                    <xdr:row>19</xdr:row>
                    <xdr:rowOff>247650</xdr:rowOff>
                  </to>
                </anchor>
              </controlPr>
            </control>
          </mc:Choice>
        </mc:AlternateContent>
        <mc:AlternateContent xmlns:mc="http://schemas.openxmlformats.org/markup-compatibility/2006">
          <mc:Choice Requires="x14">
            <control shapeId="10782" r:id="rId153" name="Check Box 542">
              <controlPr defaultSize="0" autoFill="0" autoLine="0" autoPict="0">
                <anchor moveWithCells="1">
                  <from>
                    <xdr:col>3</xdr:col>
                    <xdr:colOff>933450</xdr:colOff>
                    <xdr:row>19</xdr:row>
                    <xdr:rowOff>219075</xdr:rowOff>
                  </from>
                  <to>
                    <xdr:col>3</xdr:col>
                    <xdr:colOff>1447800</xdr:colOff>
                    <xdr:row>20</xdr:row>
                    <xdr:rowOff>266700</xdr:rowOff>
                  </to>
                </anchor>
              </controlPr>
            </control>
          </mc:Choice>
        </mc:AlternateContent>
        <mc:AlternateContent xmlns:mc="http://schemas.openxmlformats.org/markup-compatibility/2006">
          <mc:Choice Requires="x14">
            <control shapeId="10783" r:id="rId154" name="Check Box 543">
              <controlPr defaultSize="0" autoFill="0" autoLine="0" autoPict="0">
                <anchor moveWithCells="1">
                  <from>
                    <xdr:col>3</xdr:col>
                    <xdr:colOff>1485900</xdr:colOff>
                    <xdr:row>19</xdr:row>
                    <xdr:rowOff>219075</xdr:rowOff>
                  </from>
                  <to>
                    <xdr:col>3</xdr:col>
                    <xdr:colOff>2000250</xdr:colOff>
                    <xdr:row>20</xdr:row>
                    <xdr:rowOff>266700</xdr:rowOff>
                  </to>
                </anchor>
              </controlPr>
            </control>
          </mc:Choice>
        </mc:AlternateContent>
        <mc:AlternateContent xmlns:mc="http://schemas.openxmlformats.org/markup-compatibility/2006">
          <mc:Choice Requires="x14">
            <control shapeId="10784" r:id="rId155" name="Check Box 544">
              <controlPr defaultSize="0" autoFill="0" autoLine="0" autoPict="0">
                <anchor moveWithCells="1">
                  <from>
                    <xdr:col>3</xdr:col>
                    <xdr:colOff>933450</xdr:colOff>
                    <xdr:row>20</xdr:row>
                    <xdr:rowOff>238125</xdr:rowOff>
                  </from>
                  <to>
                    <xdr:col>3</xdr:col>
                    <xdr:colOff>1447800</xdr:colOff>
                    <xdr:row>21</xdr:row>
                    <xdr:rowOff>295275</xdr:rowOff>
                  </to>
                </anchor>
              </controlPr>
            </control>
          </mc:Choice>
        </mc:AlternateContent>
        <mc:AlternateContent xmlns:mc="http://schemas.openxmlformats.org/markup-compatibility/2006">
          <mc:Choice Requires="x14">
            <control shapeId="10785" r:id="rId156" name="Check Box 545">
              <controlPr defaultSize="0" autoFill="0" autoLine="0" autoPict="0">
                <anchor moveWithCells="1">
                  <from>
                    <xdr:col>3</xdr:col>
                    <xdr:colOff>1485900</xdr:colOff>
                    <xdr:row>20</xdr:row>
                    <xdr:rowOff>238125</xdr:rowOff>
                  </from>
                  <to>
                    <xdr:col>3</xdr:col>
                    <xdr:colOff>2000250</xdr:colOff>
                    <xdr:row>21</xdr:row>
                    <xdr:rowOff>295275</xdr:rowOff>
                  </to>
                </anchor>
              </controlPr>
            </control>
          </mc:Choice>
        </mc:AlternateContent>
        <mc:AlternateContent xmlns:mc="http://schemas.openxmlformats.org/markup-compatibility/2006">
          <mc:Choice Requires="x14">
            <control shapeId="10786" r:id="rId157" name="Check Box 546">
              <controlPr defaultSize="0" autoFill="0" autoLine="0" autoPict="0">
                <anchor moveWithCells="1">
                  <from>
                    <xdr:col>3</xdr:col>
                    <xdr:colOff>933450</xdr:colOff>
                    <xdr:row>21</xdr:row>
                    <xdr:rowOff>266700</xdr:rowOff>
                  </from>
                  <to>
                    <xdr:col>3</xdr:col>
                    <xdr:colOff>1447800</xdr:colOff>
                    <xdr:row>21</xdr:row>
                    <xdr:rowOff>428625</xdr:rowOff>
                  </to>
                </anchor>
              </controlPr>
            </control>
          </mc:Choice>
        </mc:AlternateContent>
        <mc:AlternateContent xmlns:mc="http://schemas.openxmlformats.org/markup-compatibility/2006">
          <mc:Choice Requires="x14">
            <control shapeId="10787" r:id="rId158" name="Check Box 547">
              <controlPr defaultSize="0" autoFill="0" autoLine="0" autoPict="0">
                <anchor moveWithCells="1">
                  <from>
                    <xdr:col>3</xdr:col>
                    <xdr:colOff>1485900</xdr:colOff>
                    <xdr:row>21</xdr:row>
                    <xdr:rowOff>266700</xdr:rowOff>
                  </from>
                  <to>
                    <xdr:col>3</xdr:col>
                    <xdr:colOff>2000250</xdr:colOff>
                    <xdr:row>21</xdr:row>
                    <xdr:rowOff>428625</xdr:rowOff>
                  </to>
                </anchor>
              </controlPr>
            </control>
          </mc:Choice>
        </mc:AlternateContent>
        <mc:AlternateContent xmlns:mc="http://schemas.openxmlformats.org/markup-compatibility/2006">
          <mc:Choice Requires="x14">
            <control shapeId="10788" r:id="rId159" name="Check Box 548">
              <controlPr defaultSize="0" autoFill="0" autoLine="0" autoPict="0">
                <anchor moveWithCells="1">
                  <from>
                    <xdr:col>3</xdr:col>
                    <xdr:colOff>933450</xdr:colOff>
                    <xdr:row>22</xdr:row>
                    <xdr:rowOff>314325</xdr:rowOff>
                  </from>
                  <to>
                    <xdr:col>3</xdr:col>
                    <xdr:colOff>1447800</xdr:colOff>
                    <xdr:row>24</xdr:row>
                    <xdr:rowOff>114300</xdr:rowOff>
                  </to>
                </anchor>
              </controlPr>
            </control>
          </mc:Choice>
        </mc:AlternateContent>
        <mc:AlternateContent xmlns:mc="http://schemas.openxmlformats.org/markup-compatibility/2006">
          <mc:Choice Requires="x14">
            <control shapeId="10789" r:id="rId160" name="Check Box 549">
              <controlPr defaultSize="0" autoFill="0" autoLine="0" autoPict="0">
                <anchor moveWithCells="1">
                  <from>
                    <xdr:col>3</xdr:col>
                    <xdr:colOff>1485900</xdr:colOff>
                    <xdr:row>22</xdr:row>
                    <xdr:rowOff>314325</xdr:rowOff>
                  </from>
                  <to>
                    <xdr:col>3</xdr:col>
                    <xdr:colOff>2000250</xdr:colOff>
                    <xdr:row>24</xdr:row>
                    <xdr:rowOff>114300</xdr:rowOff>
                  </to>
                </anchor>
              </controlPr>
            </control>
          </mc:Choice>
        </mc:AlternateContent>
        <mc:AlternateContent xmlns:mc="http://schemas.openxmlformats.org/markup-compatibility/2006">
          <mc:Choice Requires="x14">
            <control shapeId="10790" r:id="rId161" name="Check Box 550">
              <controlPr defaultSize="0" autoFill="0" autoLine="0" autoPict="0">
                <anchor moveWithCells="1">
                  <from>
                    <xdr:col>3</xdr:col>
                    <xdr:colOff>933450</xdr:colOff>
                    <xdr:row>23</xdr:row>
                    <xdr:rowOff>76200</xdr:rowOff>
                  </from>
                  <to>
                    <xdr:col>3</xdr:col>
                    <xdr:colOff>1447800</xdr:colOff>
                    <xdr:row>23</xdr:row>
                    <xdr:rowOff>371475</xdr:rowOff>
                  </to>
                </anchor>
              </controlPr>
            </control>
          </mc:Choice>
        </mc:AlternateContent>
        <mc:AlternateContent xmlns:mc="http://schemas.openxmlformats.org/markup-compatibility/2006">
          <mc:Choice Requires="x14">
            <control shapeId="10791" r:id="rId162" name="Check Box 551">
              <controlPr defaultSize="0" autoFill="0" autoLine="0" autoPict="0">
                <anchor moveWithCells="1">
                  <from>
                    <xdr:col>3</xdr:col>
                    <xdr:colOff>1485900</xdr:colOff>
                    <xdr:row>23</xdr:row>
                    <xdr:rowOff>76200</xdr:rowOff>
                  </from>
                  <to>
                    <xdr:col>3</xdr:col>
                    <xdr:colOff>2000250</xdr:colOff>
                    <xdr:row>23</xdr:row>
                    <xdr:rowOff>371475</xdr:rowOff>
                  </to>
                </anchor>
              </controlPr>
            </control>
          </mc:Choice>
        </mc:AlternateContent>
        <mc:AlternateContent xmlns:mc="http://schemas.openxmlformats.org/markup-compatibility/2006">
          <mc:Choice Requires="x14">
            <control shapeId="10792" r:id="rId163" name="Check Box 552">
              <controlPr defaultSize="0" autoFill="0" autoLine="0" autoPict="0">
                <anchor moveWithCells="1">
                  <from>
                    <xdr:col>3</xdr:col>
                    <xdr:colOff>933450</xdr:colOff>
                    <xdr:row>24</xdr:row>
                    <xdr:rowOff>352425</xdr:rowOff>
                  </from>
                  <to>
                    <xdr:col>3</xdr:col>
                    <xdr:colOff>1447800</xdr:colOff>
                    <xdr:row>27</xdr:row>
                    <xdr:rowOff>85725</xdr:rowOff>
                  </to>
                </anchor>
              </controlPr>
            </control>
          </mc:Choice>
        </mc:AlternateContent>
        <mc:AlternateContent xmlns:mc="http://schemas.openxmlformats.org/markup-compatibility/2006">
          <mc:Choice Requires="x14">
            <control shapeId="10793" r:id="rId164" name="Check Box 553">
              <controlPr defaultSize="0" autoFill="0" autoLine="0" autoPict="0">
                <anchor moveWithCells="1">
                  <from>
                    <xdr:col>3</xdr:col>
                    <xdr:colOff>1485900</xdr:colOff>
                    <xdr:row>24</xdr:row>
                    <xdr:rowOff>352425</xdr:rowOff>
                  </from>
                  <to>
                    <xdr:col>3</xdr:col>
                    <xdr:colOff>2000250</xdr:colOff>
                    <xdr:row>27</xdr:row>
                    <xdr:rowOff>85725</xdr:rowOff>
                  </to>
                </anchor>
              </controlPr>
            </control>
          </mc:Choice>
        </mc:AlternateContent>
        <mc:AlternateContent xmlns:mc="http://schemas.openxmlformats.org/markup-compatibility/2006">
          <mc:Choice Requires="x14">
            <control shapeId="10794" r:id="rId165" name="Check Box 554">
              <controlPr defaultSize="0" autoFill="0" autoLine="0" autoPict="0">
                <anchor moveWithCells="1">
                  <from>
                    <xdr:col>4</xdr:col>
                    <xdr:colOff>1581150</xdr:colOff>
                    <xdr:row>24</xdr:row>
                    <xdr:rowOff>352425</xdr:rowOff>
                  </from>
                  <to>
                    <xdr:col>4</xdr:col>
                    <xdr:colOff>2095500</xdr:colOff>
                    <xdr:row>27</xdr:row>
                    <xdr:rowOff>85725</xdr:rowOff>
                  </to>
                </anchor>
              </controlPr>
            </control>
          </mc:Choice>
        </mc:AlternateContent>
        <mc:AlternateContent xmlns:mc="http://schemas.openxmlformats.org/markup-compatibility/2006">
          <mc:Choice Requires="x14">
            <control shapeId="10795" r:id="rId166" name="Check Box 555">
              <controlPr defaultSize="0" autoFill="0" autoLine="0" autoPict="0">
                <anchor moveWithCells="1">
                  <from>
                    <xdr:col>4</xdr:col>
                    <xdr:colOff>2133600</xdr:colOff>
                    <xdr:row>24</xdr:row>
                    <xdr:rowOff>352425</xdr:rowOff>
                  </from>
                  <to>
                    <xdr:col>4</xdr:col>
                    <xdr:colOff>2647950</xdr:colOff>
                    <xdr:row>27</xdr:row>
                    <xdr:rowOff>85725</xdr:rowOff>
                  </to>
                </anchor>
              </controlPr>
            </control>
          </mc:Choice>
        </mc:AlternateContent>
        <mc:AlternateContent xmlns:mc="http://schemas.openxmlformats.org/markup-compatibility/2006">
          <mc:Choice Requires="x14">
            <control shapeId="10796" r:id="rId167" name="Check Box 556">
              <controlPr defaultSize="0" autoFill="0" autoLine="0" autoPict="0">
                <anchor moveWithCells="1">
                  <from>
                    <xdr:col>4</xdr:col>
                    <xdr:colOff>1581150</xdr:colOff>
                    <xdr:row>23</xdr:row>
                    <xdr:rowOff>76200</xdr:rowOff>
                  </from>
                  <to>
                    <xdr:col>4</xdr:col>
                    <xdr:colOff>2095500</xdr:colOff>
                    <xdr:row>23</xdr:row>
                    <xdr:rowOff>371475</xdr:rowOff>
                  </to>
                </anchor>
              </controlPr>
            </control>
          </mc:Choice>
        </mc:AlternateContent>
        <mc:AlternateContent xmlns:mc="http://schemas.openxmlformats.org/markup-compatibility/2006">
          <mc:Choice Requires="x14">
            <control shapeId="10797" r:id="rId168" name="Check Box 557">
              <controlPr defaultSize="0" autoFill="0" autoLine="0" autoPict="0">
                <anchor moveWithCells="1">
                  <from>
                    <xdr:col>4</xdr:col>
                    <xdr:colOff>2133600</xdr:colOff>
                    <xdr:row>23</xdr:row>
                    <xdr:rowOff>76200</xdr:rowOff>
                  </from>
                  <to>
                    <xdr:col>4</xdr:col>
                    <xdr:colOff>2647950</xdr:colOff>
                    <xdr:row>23</xdr:row>
                    <xdr:rowOff>371475</xdr:rowOff>
                  </to>
                </anchor>
              </controlPr>
            </control>
          </mc:Choice>
        </mc:AlternateContent>
        <mc:AlternateContent xmlns:mc="http://schemas.openxmlformats.org/markup-compatibility/2006">
          <mc:Choice Requires="x14">
            <control shapeId="10798" r:id="rId169" name="Check Box 558">
              <controlPr defaultSize="0" autoFill="0" autoLine="0" autoPict="0">
                <anchor moveWithCells="1">
                  <from>
                    <xdr:col>4</xdr:col>
                    <xdr:colOff>1581150</xdr:colOff>
                    <xdr:row>22</xdr:row>
                    <xdr:rowOff>314325</xdr:rowOff>
                  </from>
                  <to>
                    <xdr:col>4</xdr:col>
                    <xdr:colOff>2095500</xdr:colOff>
                    <xdr:row>24</xdr:row>
                    <xdr:rowOff>114300</xdr:rowOff>
                  </to>
                </anchor>
              </controlPr>
            </control>
          </mc:Choice>
        </mc:AlternateContent>
        <mc:AlternateContent xmlns:mc="http://schemas.openxmlformats.org/markup-compatibility/2006">
          <mc:Choice Requires="x14">
            <control shapeId="10799" r:id="rId170" name="Check Box 559">
              <controlPr defaultSize="0" autoFill="0" autoLine="0" autoPict="0">
                <anchor moveWithCells="1">
                  <from>
                    <xdr:col>4</xdr:col>
                    <xdr:colOff>2133600</xdr:colOff>
                    <xdr:row>22</xdr:row>
                    <xdr:rowOff>314325</xdr:rowOff>
                  </from>
                  <to>
                    <xdr:col>4</xdr:col>
                    <xdr:colOff>2647950</xdr:colOff>
                    <xdr:row>24</xdr:row>
                    <xdr:rowOff>114300</xdr:rowOff>
                  </to>
                </anchor>
              </controlPr>
            </control>
          </mc:Choice>
        </mc:AlternateContent>
        <mc:AlternateContent xmlns:mc="http://schemas.openxmlformats.org/markup-compatibility/2006">
          <mc:Choice Requires="x14">
            <control shapeId="10800" r:id="rId171" name="Check Box 560">
              <controlPr defaultSize="0" autoFill="0" autoLine="0" autoPict="0">
                <anchor moveWithCells="1">
                  <from>
                    <xdr:col>4</xdr:col>
                    <xdr:colOff>1581150</xdr:colOff>
                    <xdr:row>21</xdr:row>
                    <xdr:rowOff>266700</xdr:rowOff>
                  </from>
                  <to>
                    <xdr:col>4</xdr:col>
                    <xdr:colOff>2095500</xdr:colOff>
                    <xdr:row>21</xdr:row>
                    <xdr:rowOff>428625</xdr:rowOff>
                  </to>
                </anchor>
              </controlPr>
            </control>
          </mc:Choice>
        </mc:AlternateContent>
        <mc:AlternateContent xmlns:mc="http://schemas.openxmlformats.org/markup-compatibility/2006">
          <mc:Choice Requires="x14">
            <control shapeId="10801" r:id="rId172" name="Check Box 561">
              <controlPr defaultSize="0" autoFill="0" autoLine="0" autoPict="0">
                <anchor moveWithCells="1">
                  <from>
                    <xdr:col>4</xdr:col>
                    <xdr:colOff>2133600</xdr:colOff>
                    <xdr:row>21</xdr:row>
                    <xdr:rowOff>266700</xdr:rowOff>
                  </from>
                  <to>
                    <xdr:col>4</xdr:col>
                    <xdr:colOff>2647950</xdr:colOff>
                    <xdr:row>21</xdr:row>
                    <xdr:rowOff>428625</xdr:rowOff>
                  </to>
                </anchor>
              </controlPr>
            </control>
          </mc:Choice>
        </mc:AlternateContent>
        <mc:AlternateContent xmlns:mc="http://schemas.openxmlformats.org/markup-compatibility/2006">
          <mc:Choice Requires="x14">
            <control shapeId="10802" r:id="rId173" name="Check Box 562">
              <controlPr defaultSize="0" autoFill="0" autoLine="0" autoPict="0">
                <anchor moveWithCells="1">
                  <from>
                    <xdr:col>4</xdr:col>
                    <xdr:colOff>1581150</xdr:colOff>
                    <xdr:row>20</xdr:row>
                    <xdr:rowOff>238125</xdr:rowOff>
                  </from>
                  <to>
                    <xdr:col>4</xdr:col>
                    <xdr:colOff>2095500</xdr:colOff>
                    <xdr:row>21</xdr:row>
                    <xdr:rowOff>295275</xdr:rowOff>
                  </to>
                </anchor>
              </controlPr>
            </control>
          </mc:Choice>
        </mc:AlternateContent>
        <mc:AlternateContent xmlns:mc="http://schemas.openxmlformats.org/markup-compatibility/2006">
          <mc:Choice Requires="x14">
            <control shapeId="10803" r:id="rId174" name="Check Box 563">
              <controlPr defaultSize="0" autoFill="0" autoLine="0" autoPict="0">
                <anchor moveWithCells="1">
                  <from>
                    <xdr:col>4</xdr:col>
                    <xdr:colOff>2133600</xdr:colOff>
                    <xdr:row>20</xdr:row>
                    <xdr:rowOff>238125</xdr:rowOff>
                  </from>
                  <to>
                    <xdr:col>4</xdr:col>
                    <xdr:colOff>2647950</xdr:colOff>
                    <xdr:row>21</xdr:row>
                    <xdr:rowOff>295275</xdr:rowOff>
                  </to>
                </anchor>
              </controlPr>
            </control>
          </mc:Choice>
        </mc:AlternateContent>
        <mc:AlternateContent xmlns:mc="http://schemas.openxmlformats.org/markup-compatibility/2006">
          <mc:Choice Requires="x14">
            <control shapeId="10804" r:id="rId175" name="Check Box 564">
              <controlPr defaultSize="0" autoFill="0" autoLine="0" autoPict="0">
                <anchor moveWithCells="1">
                  <from>
                    <xdr:col>4</xdr:col>
                    <xdr:colOff>1581150</xdr:colOff>
                    <xdr:row>19</xdr:row>
                    <xdr:rowOff>219075</xdr:rowOff>
                  </from>
                  <to>
                    <xdr:col>4</xdr:col>
                    <xdr:colOff>2095500</xdr:colOff>
                    <xdr:row>20</xdr:row>
                    <xdr:rowOff>266700</xdr:rowOff>
                  </to>
                </anchor>
              </controlPr>
            </control>
          </mc:Choice>
        </mc:AlternateContent>
        <mc:AlternateContent xmlns:mc="http://schemas.openxmlformats.org/markup-compatibility/2006">
          <mc:Choice Requires="x14">
            <control shapeId="10805" r:id="rId176" name="Check Box 565">
              <controlPr defaultSize="0" autoFill="0" autoLine="0" autoPict="0">
                <anchor moveWithCells="1">
                  <from>
                    <xdr:col>4</xdr:col>
                    <xdr:colOff>2133600</xdr:colOff>
                    <xdr:row>19</xdr:row>
                    <xdr:rowOff>219075</xdr:rowOff>
                  </from>
                  <to>
                    <xdr:col>4</xdr:col>
                    <xdr:colOff>2647950</xdr:colOff>
                    <xdr:row>20</xdr:row>
                    <xdr:rowOff>266700</xdr:rowOff>
                  </to>
                </anchor>
              </controlPr>
            </control>
          </mc:Choice>
        </mc:AlternateContent>
        <mc:AlternateContent xmlns:mc="http://schemas.openxmlformats.org/markup-compatibility/2006">
          <mc:Choice Requires="x14">
            <control shapeId="10806" r:id="rId177" name="Check Box 566">
              <controlPr defaultSize="0" autoFill="0" autoLine="0" autoPict="0">
                <anchor moveWithCells="1">
                  <from>
                    <xdr:col>4</xdr:col>
                    <xdr:colOff>1581150</xdr:colOff>
                    <xdr:row>18</xdr:row>
                    <xdr:rowOff>200025</xdr:rowOff>
                  </from>
                  <to>
                    <xdr:col>4</xdr:col>
                    <xdr:colOff>2095500</xdr:colOff>
                    <xdr:row>19</xdr:row>
                    <xdr:rowOff>247650</xdr:rowOff>
                  </to>
                </anchor>
              </controlPr>
            </control>
          </mc:Choice>
        </mc:AlternateContent>
        <mc:AlternateContent xmlns:mc="http://schemas.openxmlformats.org/markup-compatibility/2006">
          <mc:Choice Requires="x14">
            <control shapeId="10807" r:id="rId178" name="Check Box 567">
              <controlPr defaultSize="0" autoFill="0" autoLine="0" autoPict="0">
                <anchor moveWithCells="1">
                  <from>
                    <xdr:col>4</xdr:col>
                    <xdr:colOff>2133600</xdr:colOff>
                    <xdr:row>18</xdr:row>
                    <xdr:rowOff>200025</xdr:rowOff>
                  </from>
                  <to>
                    <xdr:col>4</xdr:col>
                    <xdr:colOff>2647950</xdr:colOff>
                    <xdr:row>19</xdr:row>
                    <xdr:rowOff>247650</xdr:rowOff>
                  </to>
                </anchor>
              </controlPr>
            </control>
          </mc:Choice>
        </mc:AlternateContent>
        <mc:AlternateContent xmlns:mc="http://schemas.openxmlformats.org/markup-compatibility/2006">
          <mc:Choice Requires="x14">
            <control shapeId="10808" r:id="rId179" name="Check Box 568">
              <controlPr defaultSize="0" autoFill="0" autoLine="0" autoPict="0">
                <anchor moveWithCells="1">
                  <from>
                    <xdr:col>4</xdr:col>
                    <xdr:colOff>1581150</xdr:colOff>
                    <xdr:row>17</xdr:row>
                    <xdr:rowOff>180975</xdr:rowOff>
                  </from>
                  <to>
                    <xdr:col>4</xdr:col>
                    <xdr:colOff>2095500</xdr:colOff>
                    <xdr:row>18</xdr:row>
                    <xdr:rowOff>228600</xdr:rowOff>
                  </to>
                </anchor>
              </controlPr>
            </control>
          </mc:Choice>
        </mc:AlternateContent>
        <mc:AlternateContent xmlns:mc="http://schemas.openxmlformats.org/markup-compatibility/2006">
          <mc:Choice Requires="x14">
            <control shapeId="10809" r:id="rId180" name="Check Box 569">
              <controlPr defaultSize="0" autoFill="0" autoLine="0" autoPict="0">
                <anchor moveWithCells="1">
                  <from>
                    <xdr:col>4</xdr:col>
                    <xdr:colOff>2133600</xdr:colOff>
                    <xdr:row>17</xdr:row>
                    <xdr:rowOff>180975</xdr:rowOff>
                  </from>
                  <to>
                    <xdr:col>4</xdr:col>
                    <xdr:colOff>2647950</xdr:colOff>
                    <xdr:row>18</xdr:row>
                    <xdr:rowOff>228600</xdr:rowOff>
                  </to>
                </anchor>
              </controlPr>
            </control>
          </mc:Choice>
        </mc:AlternateContent>
        <mc:AlternateContent xmlns:mc="http://schemas.openxmlformats.org/markup-compatibility/2006">
          <mc:Choice Requires="x14">
            <control shapeId="10810" r:id="rId181" name="Check Box 570">
              <controlPr defaultSize="0" autoFill="0" autoLine="0" autoPict="0">
                <anchor moveWithCells="1">
                  <from>
                    <xdr:col>4</xdr:col>
                    <xdr:colOff>1581150</xdr:colOff>
                    <xdr:row>16</xdr:row>
                    <xdr:rowOff>152400</xdr:rowOff>
                  </from>
                  <to>
                    <xdr:col>4</xdr:col>
                    <xdr:colOff>2095500</xdr:colOff>
                    <xdr:row>17</xdr:row>
                    <xdr:rowOff>209550</xdr:rowOff>
                  </to>
                </anchor>
              </controlPr>
            </control>
          </mc:Choice>
        </mc:AlternateContent>
        <mc:AlternateContent xmlns:mc="http://schemas.openxmlformats.org/markup-compatibility/2006">
          <mc:Choice Requires="x14">
            <control shapeId="10811" r:id="rId182" name="Check Box 571">
              <controlPr defaultSize="0" autoFill="0" autoLine="0" autoPict="0">
                <anchor moveWithCells="1">
                  <from>
                    <xdr:col>4</xdr:col>
                    <xdr:colOff>2133600</xdr:colOff>
                    <xdr:row>16</xdr:row>
                    <xdr:rowOff>152400</xdr:rowOff>
                  </from>
                  <to>
                    <xdr:col>4</xdr:col>
                    <xdr:colOff>2647950</xdr:colOff>
                    <xdr:row>17</xdr:row>
                    <xdr:rowOff>209550</xdr:rowOff>
                  </to>
                </anchor>
              </controlPr>
            </control>
          </mc:Choice>
        </mc:AlternateContent>
        <mc:AlternateContent xmlns:mc="http://schemas.openxmlformats.org/markup-compatibility/2006">
          <mc:Choice Requires="x14">
            <control shapeId="10812" r:id="rId183" name="Check Box 572">
              <controlPr defaultSize="0" autoFill="0" autoLine="0" autoPict="0">
                <anchor moveWithCells="1">
                  <from>
                    <xdr:col>4</xdr:col>
                    <xdr:colOff>1581150</xdr:colOff>
                    <xdr:row>15</xdr:row>
                    <xdr:rowOff>152400</xdr:rowOff>
                  </from>
                  <to>
                    <xdr:col>4</xdr:col>
                    <xdr:colOff>2095500</xdr:colOff>
                    <xdr:row>16</xdr:row>
                    <xdr:rowOff>180975</xdr:rowOff>
                  </to>
                </anchor>
              </controlPr>
            </control>
          </mc:Choice>
        </mc:AlternateContent>
        <mc:AlternateContent xmlns:mc="http://schemas.openxmlformats.org/markup-compatibility/2006">
          <mc:Choice Requires="x14">
            <control shapeId="10813" r:id="rId184" name="Check Box 573">
              <controlPr defaultSize="0" autoFill="0" autoLine="0" autoPict="0">
                <anchor moveWithCells="1">
                  <from>
                    <xdr:col>4</xdr:col>
                    <xdr:colOff>2133600</xdr:colOff>
                    <xdr:row>15</xdr:row>
                    <xdr:rowOff>152400</xdr:rowOff>
                  </from>
                  <to>
                    <xdr:col>4</xdr:col>
                    <xdr:colOff>2647950</xdr:colOff>
                    <xdr:row>16</xdr:row>
                    <xdr:rowOff>180975</xdr:rowOff>
                  </to>
                </anchor>
              </controlPr>
            </control>
          </mc:Choice>
        </mc:AlternateContent>
        <mc:AlternateContent xmlns:mc="http://schemas.openxmlformats.org/markup-compatibility/2006">
          <mc:Choice Requires="x14">
            <control shapeId="10814" r:id="rId185" name="Check Box 574">
              <controlPr defaultSize="0" autoFill="0" autoLine="0" autoPict="0">
                <anchor moveWithCells="1">
                  <from>
                    <xdr:col>3</xdr:col>
                    <xdr:colOff>933450</xdr:colOff>
                    <xdr:row>10</xdr:row>
                    <xdr:rowOff>28575</xdr:rowOff>
                  </from>
                  <to>
                    <xdr:col>3</xdr:col>
                    <xdr:colOff>1447800</xdr:colOff>
                    <xdr:row>11</xdr:row>
                    <xdr:rowOff>76200</xdr:rowOff>
                  </to>
                </anchor>
              </controlPr>
            </control>
          </mc:Choice>
        </mc:AlternateContent>
        <mc:AlternateContent xmlns:mc="http://schemas.openxmlformats.org/markup-compatibility/2006">
          <mc:Choice Requires="x14">
            <control shapeId="10815" r:id="rId186" name="Check Box 575">
              <controlPr defaultSize="0" autoFill="0" autoLine="0" autoPict="0">
                <anchor moveWithCells="1">
                  <from>
                    <xdr:col>3</xdr:col>
                    <xdr:colOff>1485900</xdr:colOff>
                    <xdr:row>10</xdr:row>
                    <xdr:rowOff>28575</xdr:rowOff>
                  </from>
                  <to>
                    <xdr:col>3</xdr:col>
                    <xdr:colOff>2000250</xdr:colOff>
                    <xdr:row>11</xdr:row>
                    <xdr:rowOff>76200</xdr:rowOff>
                  </to>
                </anchor>
              </controlPr>
            </control>
          </mc:Choice>
        </mc:AlternateContent>
        <mc:AlternateContent xmlns:mc="http://schemas.openxmlformats.org/markup-compatibility/2006">
          <mc:Choice Requires="x14">
            <control shapeId="10816" r:id="rId187" name="Check Box 576">
              <controlPr defaultSize="0" autoFill="0" autoLine="0" autoPict="0">
                <anchor moveWithCells="1">
                  <from>
                    <xdr:col>4</xdr:col>
                    <xdr:colOff>1581150</xdr:colOff>
                    <xdr:row>36</xdr:row>
                    <xdr:rowOff>95250</xdr:rowOff>
                  </from>
                  <to>
                    <xdr:col>4</xdr:col>
                    <xdr:colOff>2095500</xdr:colOff>
                    <xdr:row>37</xdr:row>
                    <xdr:rowOff>9525</xdr:rowOff>
                  </to>
                </anchor>
              </controlPr>
            </control>
          </mc:Choice>
        </mc:AlternateContent>
        <mc:AlternateContent xmlns:mc="http://schemas.openxmlformats.org/markup-compatibility/2006">
          <mc:Choice Requires="x14">
            <control shapeId="10817" r:id="rId188" name="Check Box 577">
              <controlPr defaultSize="0" autoFill="0" autoLine="0" autoPict="0">
                <anchor moveWithCells="1">
                  <from>
                    <xdr:col>4</xdr:col>
                    <xdr:colOff>2133600</xdr:colOff>
                    <xdr:row>36</xdr:row>
                    <xdr:rowOff>95250</xdr:rowOff>
                  </from>
                  <to>
                    <xdr:col>4</xdr:col>
                    <xdr:colOff>2647950</xdr:colOff>
                    <xdr:row>37</xdr:row>
                    <xdr:rowOff>9525</xdr:rowOff>
                  </to>
                </anchor>
              </controlPr>
            </control>
          </mc:Choice>
        </mc:AlternateContent>
        <mc:AlternateContent xmlns:mc="http://schemas.openxmlformats.org/markup-compatibility/2006">
          <mc:Choice Requires="x14">
            <control shapeId="10818" r:id="rId189" name="Check Box 578">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819" r:id="rId190" name="Check Box 579">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820" r:id="rId191" name="Check Box 580">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0821" r:id="rId192" name="Check Box 581">
              <controlPr defaultSize="0" autoFill="0" autoLine="0" autoPict="0">
                <anchor moveWithCells="1">
                  <from>
                    <xdr:col>3</xdr:col>
                    <xdr:colOff>66675</xdr:colOff>
                    <xdr:row>7</xdr:row>
                    <xdr:rowOff>295275</xdr:rowOff>
                  </from>
                  <to>
                    <xdr:col>6</xdr:col>
                    <xdr:colOff>342900</xdr:colOff>
                    <xdr:row>7</xdr:row>
                    <xdr:rowOff>809625</xdr:rowOff>
                  </to>
                </anchor>
              </controlPr>
            </control>
          </mc:Choice>
        </mc:AlternateContent>
        <mc:AlternateContent xmlns:mc="http://schemas.openxmlformats.org/markup-compatibility/2006">
          <mc:Choice Requires="x14">
            <control shapeId="10822" r:id="rId193" name="Check Box 582">
              <controlPr defaultSize="0" autoFill="0" autoLine="0" autoPict="0">
                <anchor moveWithCells="1">
                  <from>
                    <xdr:col>3</xdr:col>
                    <xdr:colOff>66675</xdr:colOff>
                    <xdr:row>7</xdr:row>
                    <xdr:rowOff>47625</xdr:rowOff>
                  </from>
                  <to>
                    <xdr:col>5</xdr:col>
                    <xdr:colOff>619125</xdr:colOff>
                    <xdr:row>7</xdr:row>
                    <xdr:rowOff>2066925</xdr:rowOff>
                  </to>
                </anchor>
              </controlPr>
            </control>
          </mc:Choice>
        </mc:AlternateContent>
        <mc:AlternateContent xmlns:mc="http://schemas.openxmlformats.org/markup-compatibility/2006">
          <mc:Choice Requires="x14">
            <control shapeId="10823" r:id="rId194" name="Check Box 583">
              <controlPr defaultSize="0" autoFill="0" autoLine="0" autoPict="0">
                <anchor moveWithCells="1">
                  <from>
                    <xdr:col>3</xdr:col>
                    <xdr:colOff>914400</xdr:colOff>
                    <xdr:row>11</xdr:row>
                    <xdr:rowOff>2771775</xdr:rowOff>
                  </from>
                  <to>
                    <xdr:col>3</xdr:col>
                    <xdr:colOff>1428750</xdr:colOff>
                    <xdr:row>13</xdr:row>
                    <xdr:rowOff>781050</xdr:rowOff>
                  </to>
                </anchor>
              </controlPr>
            </control>
          </mc:Choice>
        </mc:AlternateContent>
        <mc:AlternateContent xmlns:mc="http://schemas.openxmlformats.org/markup-compatibility/2006">
          <mc:Choice Requires="x14">
            <control shapeId="10824" r:id="rId195" name="Check Box 584">
              <controlPr defaultSize="0" autoFill="0" autoLine="0" autoPict="0">
                <anchor moveWithCells="1">
                  <from>
                    <xdr:col>3</xdr:col>
                    <xdr:colOff>1466850</xdr:colOff>
                    <xdr:row>11</xdr:row>
                    <xdr:rowOff>2771775</xdr:rowOff>
                  </from>
                  <to>
                    <xdr:col>3</xdr:col>
                    <xdr:colOff>1981200</xdr:colOff>
                    <xdr:row>13</xdr:row>
                    <xdr:rowOff>781050</xdr:rowOff>
                  </to>
                </anchor>
              </controlPr>
            </control>
          </mc:Choice>
        </mc:AlternateContent>
        <mc:AlternateContent xmlns:mc="http://schemas.openxmlformats.org/markup-compatibility/2006">
          <mc:Choice Requires="x14">
            <control shapeId="10825" r:id="rId196" name="Check Box 585">
              <controlPr defaultSize="0" autoFill="0" autoLine="0" autoPict="0">
                <anchor moveWithCells="1">
                  <from>
                    <xdr:col>3</xdr:col>
                    <xdr:colOff>933450</xdr:colOff>
                    <xdr:row>13</xdr:row>
                    <xdr:rowOff>114300</xdr:rowOff>
                  </from>
                  <to>
                    <xdr:col>3</xdr:col>
                    <xdr:colOff>1447800</xdr:colOff>
                    <xdr:row>15</xdr:row>
                    <xdr:rowOff>152400</xdr:rowOff>
                  </to>
                </anchor>
              </controlPr>
            </control>
          </mc:Choice>
        </mc:AlternateContent>
        <mc:AlternateContent xmlns:mc="http://schemas.openxmlformats.org/markup-compatibility/2006">
          <mc:Choice Requires="x14">
            <control shapeId="10826" r:id="rId197" name="Check Box 586">
              <controlPr defaultSize="0" autoFill="0" autoLine="0" autoPict="0">
                <anchor moveWithCells="1">
                  <from>
                    <xdr:col>3</xdr:col>
                    <xdr:colOff>1485900</xdr:colOff>
                    <xdr:row>13</xdr:row>
                    <xdr:rowOff>114300</xdr:rowOff>
                  </from>
                  <to>
                    <xdr:col>3</xdr:col>
                    <xdr:colOff>2000250</xdr:colOff>
                    <xdr:row>15</xdr:row>
                    <xdr:rowOff>152400</xdr:rowOff>
                  </to>
                </anchor>
              </controlPr>
            </control>
          </mc:Choice>
        </mc:AlternateContent>
        <mc:AlternateContent xmlns:mc="http://schemas.openxmlformats.org/markup-compatibility/2006">
          <mc:Choice Requires="x14">
            <control shapeId="10827" r:id="rId198" name="Check Box 587">
              <controlPr defaultSize="0" autoFill="0" autoLine="0" autoPict="0">
                <anchor moveWithCells="1">
                  <from>
                    <xdr:col>3</xdr:col>
                    <xdr:colOff>933450</xdr:colOff>
                    <xdr:row>15</xdr:row>
                    <xdr:rowOff>152400</xdr:rowOff>
                  </from>
                  <to>
                    <xdr:col>3</xdr:col>
                    <xdr:colOff>1447800</xdr:colOff>
                    <xdr:row>16</xdr:row>
                    <xdr:rowOff>180975</xdr:rowOff>
                  </to>
                </anchor>
              </controlPr>
            </control>
          </mc:Choice>
        </mc:AlternateContent>
        <mc:AlternateContent xmlns:mc="http://schemas.openxmlformats.org/markup-compatibility/2006">
          <mc:Choice Requires="x14">
            <control shapeId="10828" r:id="rId199" name="Check Box 588">
              <controlPr defaultSize="0" autoFill="0" autoLine="0" autoPict="0">
                <anchor moveWithCells="1">
                  <from>
                    <xdr:col>3</xdr:col>
                    <xdr:colOff>1485900</xdr:colOff>
                    <xdr:row>15</xdr:row>
                    <xdr:rowOff>152400</xdr:rowOff>
                  </from>
                  <to>
                    <xdr:col>3</xdr:col>
                    <xdr:colOff>2000250</xdr:colOff>
                    <xdr:row>16</xdr:row>
                    <xdr:rowOff>180975</xdr:rowOff>
                  </to>
                </anchor>
              </controlPr>
            </control>
          </mc:Choice>
        </mc:AlternateContent>
        <mc:AlternateContent xmlns:mc="http://schemas.openxmlformats.org/markup-compatibility/2006">
          <mc:Choice Requires="x14">
            <control shapeId="10829" r:id="rId200" name="Check Box 589">
              <controlPr defaultSize="0" autoFill="0" autoLine="0" autoPict="0">
                <anchor moveWithCells="1">
                  <from>
                    <xdr:col>3</xdr:col>
                    <xdr:colOff>933450</xdr:colOff>
                    <xdr:row>16</xdr:row>
                    <xdr:rowOff>152400</xdr:rowOff>
                  </from>
                  <to>
                    <xdr:col>3</xdr:col>
                    <xdr:colOff>1447800</xdr:colOff>
                    <xdr:row>17</xdr:row>
                    <xdr:rowOff>209550</xdr:rowOff>
                  </to>
                </anchor>
              </controlPr>
            </control>
          </mc:Choice>
        </mc:AlternateContent>
        <mc:AlternateContent xmlns:mc="http://schemas.openxmlformats.org/markup-compatibility/2006">
          <mc:Choice Requires="x14">
            <control shapeId="10830" r:id="rId201" name="Check Box 590">
              <controlPr defaultSize="0" autoFill="0" autoLine="0" autoPict="0">
                <anchor moveWithCells="1">
                  <from>
                    <xdr:col>3</xdr:col>
                    <xdr:colOff>1485900</xdr:colOff>
                    <xdr:row>16</xdr:row>
                    <xdr:rowOff>152400</xdr:rowOff>
                  </from>
                  <to>
                    <xdr:col>3</xdr:col>
                    <xdr:colOff>2000250</xdr:colOff>
                    <xdr:row>17</xdr:row>
                    <xdr:rowOff>209550</xdr:rowOff>
                  </to>
                </anchor>
              </controlPr>
            </control>
          </mc:Choice>
        </mc:AlternateContent>
        <mc:AlternateContent xmlns:mc="http://schemas.openxmlformats.org/markup-compatibility/2006">
          <mc:Choice Requires="x14">
            <control shapeId="10831" r:id="rId202" name="Check Box 591">
              <controlPr defaultSize="0" autoFill="0" autoLine="0" autoPict="0">
                <anchor moveWithCells="1">
                  <from>
                    <xdr:col>3</xdr:col>
                    <xdr:colOff>933450</xdr:colOff>
                    <xdr:row>17</xdr:row>
                    <xdr:rowOff>180975</xdr:rowOff>
                  </from>
                  <to>
                    <xdr:col>3</xdr:col>
                    <xdr:colOff>1447800</xdr:colOff>
                    <xdr:row>18</xdr:row>
                    <xdr:rowOff>228600</xdr:rowOff>
                  </to>
                </anchor>
              </controlPr>
            </control>
          </mc:Choice>
        </mc:AlternateContent>
        <mc:AlternateContent xmlns:mc="http://schemas.openxmlformats.org/markup-compatibility/2006">
          <mc:Choice Requires="x14">
            <control shapeId="10832" r:id="rId203" name="Check Box 592">
              <controlPr defaultSize="0" autoFill="0" autoLine="0" autoPict="0">
                <anchor moveWithCells="1">
                  <from>
                    <xdr:col>3</xdr:col>
                    <xdr:colOff>1485900</xdr:colOff>
                    <xdr:row>17</xdr:row>
                    <xdr:rowOff>180975</xdr:rowOff>
                  </from>
                  <to>
                    <xdr:col>3</xdr:col>
                    <xdr:colOff>2000250</xdr:colOff>
                    <xdr:row>18</xdr:row>
                    <xdr:rowOff>228600</xdr:rowOff>
                  </to>
                </anchor>
              </controlPr>
            </control>
          </mc:Choice>
        </mc:AlternateContent>
        <mc:AlternateContent xmlns:mc="http://schemas.openxmlformats.org/markup-compatibility/2006">
          <mc:Choice Requires="x14">
            <control shapeId="10833" r:id="rId204" name="Check Box 593">
              <controlPr defaultSize="0" autoFill="0" autoLine="0" autoPict="0">
                <anchor moveWithCells="1">
                  <from>
                    <xdr:col>3</xdr:col>
                    <xdr:colOff>933450</xdr:colOff>
                    <xdr:row>18</xdr:row>
                    <xdr:rowOff>200025</xdr:rowOff>
                  </from>
                  <to>
                    <xdr:col>3</xdr:col>
                    <xdr:colOff>1447800</xdr:colOff>
                    <xdr:row>19</xdr:row>
                    <xdr:rowOff>247650</xdr:rowOff>
                  </to>
                </anchor>
              </controlPr>
            </control>
          </mc:Choice>
        </mc:AlternateContent>
        <mc:AlternateContent xmlns:mc="http://schemas.openxmlformats.org/markup-compatibility/2006">
          <mc:Choice Requires="x14">
            <control shapeId="10834" r:id="rId205" name="Check Box 594">
              <controlPr defaultSize="0" autoFill="0" autoLine="0" autoPict="0">
                <anchor moveWithCells="1">
                  <from>
                    <xdr:col>3</xdr:col>
                    <xdr:colOff>1485900</xdr:colOff>
                    <xdr:row>18</xdr:row>
                    <xdr:rowOff>200025</xdr:rowOff>
                  </from>
                  <to>
                    <xdr:col>3</xdr:col>
                    <xdr:colOff>2000250</xdr:colOff>
                    <xdr:row>19</xdr:row>
                    <xdr:rowOff>247650</xdr:rowOff>
                  </to>
                </anchor>
              </controlPr>
            </control>
          </mc:Choice>
        </mc:AlternateContent>
        <mc:AlternateContent xmlns:mc="http://schemas.openxmlformats.org/markup-compatibility/2006">
          <mc:Choice Requires="x14">
            <control shapeId="10835" r:id="rId206" name="Check Box 595">
              <controlPr defaultSize="0" autoFill="0" autoLine="0" autoPict="0">
                <anchor moveWithCells="1">
                  <from>
                    <xdr:col>3</xdr:col>
                    <xdr:colOff>933450</xdr:colOff>
                    <xdr:row>19</xdr:row>
                    <xdr:rowOff>219075</xdr:rowOff>
                  </from>
                  <to>
                    <xdr:col>3</xdr:col>
                    <xdr:colOff>1447800</xdr:colOff>
                    <xdr:row>20</xdr:row>
                    <xdr:rowOff>266700</xdr:rowOff>
                  </to>
                </anchor>
              </controlPr>
            </control>
          </mc:Choice>
        </mc:AlternateContent>
        <mc:AlternateContent xmlns:mc="http://schemas.openxmlformats.org/markup-compatibility/2006">
          <mc:Choice Requires="x14">
            <control shapeId="10836" r:id="rId207" name="Check Box 596">
              <controlPr defaultSize="0" autoFill="0" autoLine="0" autoPict="0">
                <anchor moveWithCells="1">
                  <from>
                    <xdr:col>3</xdr:col>
                    <xdr:colOff>1485900</xdr:colOff>
                    <xdr:row>19</xdr:row>
                    <xdr:rowOff>219075</xdr:rowOff>
                  </from>
                  <to>
                    <xdr:col>3</xdr:col>
                    <xdr:colOff>2000250</xdr:colOff>
                    <xdr:row>20</xdr:row>
                    <xdr:rowOff>266700</xdr:rowOff>
                  </to>
                </anchor>
              </controlPr>
            </control>
          </mc:Choice>
        </mc:AlternateContent>
        <mc:AlternateContent xmlns:mc="http://schemas.openxmlformats.org/markup-compatibility/2006">
          <mc:Choice Requires="x14">
            <control shapeId="10837" r:id="rId208" name="Check Box 597">
              <controlPr defaultSize="0" autoFill="0" autoLine="0" autoPict="0">
                <anchor moveWithCells="1">
                  <from>
                    <xdr:col>3</xdr:col>
                    <xdr:colOff>933450</xdr:colOff>
                    <xdr:row>20</xdr:row>
                    <xdr:rowOff>238125</xdr:rowOff>
                  </from>
                  <to>
                    <xdr:col>3</xdr:col>
                    <xdr:colOff>1447800</xdr:colOff>
                    <xdr:row>21</xdr:row>
                    <xdr:rowOff>295275</xdr:rowOff>
                  </to>
                </anchor>
              </controlPr>
            </control>
          </mc:Choice>
        </mc:AlternateContent>
        <mc:AlternateContent xmlns:mc="http://schemas.openxmlformats.org/markup-compatibility/2006">
          <mc:Choice Requires="x14">
            <control shapeId="10838" r:id="rId209" name="Check Box 598">
              <controlPr defaultSize="0" autoFill="0" autoLine="0" autoPict="0">
                <anchor moveWithCells="1">
                  <from>
                    <xdr:col>3</xdr:col>
                    <xdr:colOff>1485900</xdr:colOff>
                    <xdr:row>20</xdr:row>
                    <xdr:rowOff>238125</xdr:rowOff>
                  </from>
                  <to>
                    <xdr:col>3</xdr:col>
                    <xdr:colOff>2000250</xdr:colOff>
                    <xdr:row>21</xdr:row>
                    <xdr:rowOff>295275</xdr:rowOff>
                  </to>
                </anchor>
              </controlPr>
            </control>
          </mc:Choice>
        </mc:AlternateContent>
        <mc:AlternateContent xmlns:mc="http://schemas.openxmlformats.org/markup-compatibility/2006">
          <mc:Choice Requires="x14">
            <control shapeId="10839" r:id="rId210" name="Check Box 599">
              <controlPr defaultSize="0" autoFill="0" autoLine="0" autoPict="0">
                <anchor moveWithCells="1">
                  <from>
                    <xdr:col>3</xdr:col>
                    <xdr:colOff>933450</xdr:colOff>
                    <xdr:row>21</xdr:row>
                    <xdr:rowOff>266700</xdr:rowOff>
                  </from>
                  <to>
                    <xdr:col>3</xdr:col>
                    <xdr:colOff>1447800</xdr:colOff>
                    <xdr:row>21</xdr:row>
                    <xdr:rowOff>428625</xdr:rowOff>
                  </to>
                </anchor>
              </controlPr>
            </control>
          </mc:Choice>
        </mc:AlternateContent>
        <mc:AlternateContent xmlns:mc="http://schemas.openxmlformats.org/markup-compatibility/2006">
          <mc:Choice Requires="x14">
            <control shapeId="10840" r:id="rId211" name="Check Box 600">
              <controlPr defaultSize="0" autoFill="0" autoLine="0" autoPict="0">
                <anchor moveWithCells="1">
                  <from>
                    <xdr:col>3</xdr:col>
                    <xdr:colOff>1485900</xdr:colOff>
                    <xdr:row>21</xdr:row>
                    <xdr:rowOff>266700</xdr:rowOff>
                  </from>
                  <to>
                    <xdr:col>3</xdr:col>
                    <xdr:colOff>2000250</xdr:colOff>
                    <xdr:row>21</xdr:row>
                    <xdr:rowOff>428625</xdr:rowOff>
                  </to>
                </anchor>
              </controlPr>
            </control>
          </mc:Choice>
        </mc:AlternateContent>
        <mc:AlternateContent xmlns:mc="http://schemas.openxmlformats.org/markup-compatibility/2006">
          <mc:Choice Requires="x14">
            <control shapeId="10841" r:id="rId212" name="Check Box 601">
              <controlPr defaultSize="0" autoFill="0" autoLine="0" autoPict="0">
                <anchor moveWithCells="1">
                  <from>
                    <xdr:col>3</xdr:col>
                    <xdr:colOff>933450</xdr:colOff>
                    <xdr:row>22</xdr:row>
                    <xdr:rowOff>314325</xdr:rowOff>
                  </from>
                  <to>
                    <xdr:col>3</xdr:col>
                    <xdr:colOff>1447800</xdr:colOff>
                    <xdr:row>24</xdr:row>
                    <xdr:rowOff>114300</xdr:rowOff>
                  </to>
                </anchor>
              </controlPr>
            </control>
          </mc:Choice>
        </mc:AlternateContent>
        <mc:AlternateContent xmlns:mc="http://schemas.openxmlformats.org/markup-compatibility/2006">
          <mc:Choice Requires="x14">
            <control shapeId="10842" r:id="rId213" name="Check Box 602">
              <controlPr defaultSize="0" autoFill="0" autoLine="0" autoPict="0">
                <anchor moveWithCells="1">
                  <from>
                    <xdr:col>3</xdr:col>
                    <xdr:colOff>1485900</xdr:colOff>
                    <xdr:row>22</xdr:row>
                    <xdr:rowOff>314325</xdr:rowOff>
                  </from>
                  <to>
                    <xdr:col>3</xdr:col>
                    <xdr:colOff>2000250</xdr:colOff>
                    <xdr:row>24</xdr:row>
                    <xdr:rowOff>114300</xdr:rowOff>
                  </to>
                </anchor>
              </controlPr>
            </control>
          </mc:Choice>
        </mc:AlternateContent>
        <mc:AlternateContent xmlns:mc="http://schemas.openxmlformats.org/markup-compatibility/2006">
          <mc:Choice Requires="x14">
            <control shapeId="10843" r:id="rId214" name="Check Box 603">
              <controlPr defaultSize="0" autoFill="0" autoLine="0" autoPict="0">
                <anchor moveWithCells="1">
                  <from>
                    <xdr:col>3</xdr:col>
                    <xdr:colOff>933450</xdr:colOff>
                    <xdr:row>23</xdr:row>
                    <xdr:rowOff>76200</xdr:rowOff>
                  </from>
                  <to>
                    <xdr:col>3</xdr:col>
                    <xdr:colOff>1447800</xdr:colOff>
                    <xdr:row>23</xdr:row>
                    <xdr:rowOff>371475</xdr:rowOff>
                  </to>
                </anchor>
              </controlPr>
            </control>
          </mc:Choice>
        </mc:AlternateContent>
        <mc:AlternateContent xmlns:mc="http://schemas.openxmlformats.org/markup-compatibility/2006">
          <mc:Choice Requires="x14">
            <control shapeId="10844" r:id="rId215" name="Check Box 604">
              <controlPr defaultSize="0" autoFill="0" autoLine="0" autoPict="0">
                <anchor moveWithCells="1">
                  <from>
                    <xdr:col>3</xdr:col>
                    <xdr:colOff>1485900</xdr:colOff>
                    <xdr:row>23</xdr:row>
                    <xdr:rowOff>76200</xdr:rowOff>
                  </from>
                  <to>
                    <xdr:col>3</xdr:col>
                    <xdr:colOff>2000250</xdr:colOff>
                    <xdr:row>23</xdr:row>
                    <xdr:rowOff>371475</xdr:rowOff>
                  </to>
                </anchor>
              </controlPr>
            </control>
          </mc:Choice>
        </mc:AlternateContent>
        <mc:AlternateContent xmlns:mc="http://schemas.openxmlformats.org/markup-compatibility/2006">
          <mc:Choice Requires="x14">
            <control shapeId="10845" r:id="rId216" name="Check Box 605">
              <controlPr defaultSize="0" autoFill="0" autoLine="0" autoPict="0">
                <anchor moveWithCells="1">
                  <from>
                    <xdr:col>3</xdr:col>
                    <xdr:colOff>933450</xdr:colOff>
                    <xdr:row>24</xdr:row>
                    <xdr:rowOff>352425</xdr:rowOff>
                  </from>
                  <to>
                    <xdr:col>3</xdr:col>
                    <xdr:colOff>1447800</xdr:colOff>
                    <xdr:row>27</xdr:row>
                    <xdr:rowOff>85725</xdr:rowOff>
                  </to>
                </anchor>
              </controlPr>
            </control>
          </mc:Choice>
        </mc:AlternateContent>
        <mc:AlternateContent xmlns:mc="http://schemas.openxmlformats.org/markup-compatibility/2006">
          <mc:Choice Requires="x14">
            <control shapeId="10846" r:id="rId217" name="Check Box 606">
              <controlPr defaultSize="0" autoFill="0" autoLine="0" autoPict="0">
                <anchor moveWithCells="1">
                  <from>
                    <xdr:col>3</xdr:col>
                    <xdr:colOff>1485900</xdr:colOff>
                    <xdr:row>24</xdr:row>
                    <xdr:rowOff>352425</xdr:rowOff>
                  </from>
                  <to>
                    <xdr:col>3</xdr:col>
                    <xdr:colOff>2000250</xdr:colOff>
                    <xdr:row>27</xdr:row>
                    <xdr:rowOff>85725</xdr:rowOff>
                  </to>
                </anchor>
              </controlPr>
            </control>
          </mc:Choice>
        </mc:AlternateContent>
        <mc:AlternateContent xmlns:mc="http://schemas.openxmlformats.org/markup-compatibility/2006">
          <mc:Choice Requires="x14">
            <control shapeId="10847" r:id="rId218" name="Check Box 607">
              <controlPr defaultSize="0" autoFill="0" autoLine="0" autoPict="0">
                <anchor moveWithCells="1">
                  <from>
                    <xdr:col>4</xdr:col>
                    <xdr:colOff>1581150</xdr:colOff>
                    <xdr:row>24</xdr:row>
                    <xdr:rowOff>352425</xdr:rowOff>
                  </from>
                  <to>
                    <xdr:col>4</xdr:col>
                    <xdr:colOff>2095500</xdr:colOff>
                    <xdr:row>27</xdr:row>
                    <xdr:rowOff>85725</xdr:rowOff>
                  </to>
                </anchor>
              </controlPr>
            </control>
          </mc:Choice>
        </mc:AlternateContent>
        <mc:AlternateContent xmlns:mc="http://schemas.openxmlformats.org/markup-compatibility/2006">
          <mc:Choice Requires="x14">
            <control shapeId="10848" r:id="rId219" name="Check Box 608">
              <controlPr defaultSize="0" autoFill="0" autoLine="0" autoPict="0">
                <anchor moveWithCells="1">
                  <from>
                    <xdr:col>4</xdr:col>
                    <xdr:colOff>2133600</xdr:colOff>
                    <xdr:row>24</xdr:row>
                    <xdr:rowOff>352425</xdr:rowOff>
                  </from>
                  <to>
                    <xdr:col>4</xdr:col>
                    <xdr:colOff>2647950</xdr:colOff>
                    <xdr:row>27</xdr:row>
                    <xdr:rowOff>85725</xdr:rowOff>
                  </to>
                </anchor>
              </controlPr>
            </control>
          </mc:Choice>
        </mc:AlternateContent>
        <mc:AlternateContent xmlns:mc="http://schemas.openxmlformats.org/markup-compatibility/2006">
          <mc:Choice Requires="x14">
            <control shapeId="10849" r:id="rId220" name="Check Box 609">
              <controlPr defaultSize="0" autoFill="0" autoLine="0" autoPict="0">
                <anchor moveWithCells="1">
                  <from>
                    <xdr:col>4</xdr:col>
                    <xdr:colOff>1581150</xdr:colOff>
                    <xdr:row>23</xdr:row>
                    <xdr:rowOff>76200</xdr:rowOff>
                  </from>
                  <to>
                    <xdr:col>4</xdr:col>
                    <xdr:colOff>2095500</xdr:colOff>
                    <xdr:row>23</xdr:row>
                    <xdr:rowOff>371475</xdr:rowOff>
                  </to>
                </anchor>
              </controlPr>
            </control>
          </mc:Choice>
        </mc:AlternateContent>
        <mc:AlternateContent xmlns:mc="http://schemas.openxmlformats.org/markup-compatibility/2006">
          <mc:Choice Requires="x14">
            <control shapeId="10850" r:id="rId221" name="Check Box 610">
              <controlPr defaultSize="0" autoFill="0" autoLine="0" autoPict="0">
                <anchor moveWithCells="1">
                  <from>
                    <xdr:col>4</xdr:col>
                    <xdr:colOff>2133600</xdr:colOff>
                    <xdr:row>23</xdr:row>
                    <xdr:rowOff>76200</xdr:rowOff>
                  </from>
                  <to>
                    <xdr:col>4</xdr:col>
                    <xdr:colOff>2647950</xdr:colOff>
                    <xdr:row>23</xdr:row>
                    <xdr:rowOff>371475</xdr:rowOff>
                  </to>
                </anchor>
              </controlPr>
            </control>
          </mc:Choice>
        </mc:AlternateContent>
        <mc:AlternateContent xmlns:mc="http://schemas.openxmlformats.org/markup-compatibility/2006">
          <mc:Choice Requires="x14">
            <control shapeId="10851" r:id="rId222" name="Check Box 611">
              <controlPr defaultSize="0" autoFill="0" autoLine="0" autoPict="0">
                <anchor moveWithCells="1">
                  <from>
                    <xdr:col>4</xdr:col>
                    <xdr:colOff>1581150</xdr:colOff>
                    <xdr:row>22</xdr:row>
                    <xdr:rowOff>314325</xdr:rowOff>
                  </from>
                  <to>
                    <xdr:col>4</xdr:col>
                    <xdr:colOff>2095500</xdr:colOff>
                    <xdr:row>24</xdr:row>
                    <xdr:rowOff>114300</xdr:rowOff>
                  </to>
                </anchor>
              </controlPr>
            </control>
          </mc:Choice>
        </mc:AlternateContent>
        <mc:AlternateContent xmlns:mc="http://schemas.openxmlformats.org/markup-compatibility/2006">
          <mc:Choice Requires="x14">
            <control shapeId="10852" r:id="rId223" name="Check Box 612">
              <controlPr defaultSize="0" autoFill="0" autoLine="0" autoPict="0">
                <anchor moveWithCells="1">
                  <from>
                    <xdr:col>4</xdr:col>
                    <xdr:colOff>2133600</xdr:colOff>
                    <xdr:row>22</xdr:row>
                    <xdr:rowOff>314325</xdr:rowOff>
                  </from>
                  <to>
                    <xdr:col>4</xdr:col>
                    <xdr:colOff>2647950</xdr:colOff>
                    <xdr:row>24</xdr:row>
                    <xdr:rowOff>114300</xdr:rowOff>
                  </to>
                </anchor>
              </controlPr>
            </control>
          </mc:Choice>
        </mc:AlternateContent>
        <mc:AlternateContent xmlns:mc="http://schemas.openxmlformats.org/markup-compatibility/2006">
          <mc:Choice Requires="x14">
            <control shapeId="10853" r:id="rId224" name="Check Box 613">
              <controlPr defaultSize="0" autoFill="0" autoLine="0" autoPict="0">
                <anchor moveWithCells="1">
                  <from>
                    <xdr:col>4</xdr:col>
                    <xdr:colOff>1581150</xdr:colOff>
                    <xdr:row>21</xdr:row>
                    <xdr:rowOff>266700</xdr:rowOff>
                  </from>
                  <to>
                    <xdr:col>4</xdr:col>
                    <xdr:colOff>2095500</xdr:colOff>
                    <xdr:row>21</xdr:row>
                    <xdr:rowOff>428625</xdr:rowOff>
                  </to>
                </anchor>
              </controlPr>
            </control>
          </mc:Choice>
        </mc:AlternateContent>
        <mc:AlternateContent xmlns:mc="http://schemas.openxmlformats.org/markup-compatibility/2006">
          <mc:Choice Requires="x14">
            <control shapeId="10854" r:id="rId225" name="Check Box 614">
              <controlPr defaultSize="0" autoFill="0" autoLine="0" autoPict="0">
                <anchor moveWithCells="1">
                  <from>
                    <xdr:col>4</xdr:col>
                    <xdr:colOff>2133600</xdr:colOff>
                    <xdr:row>21</xdr:row>
                    <xdr:rowOff>266700</xdr:rowOff>
                  </from>
                  <to>
                    <xdr:col>4</xdr:col>
                    <xdr:colOff>2647950</xdr:colOff>
                    <xdr:row>21</xdr:row>
                    <xdr:rowOff>428625</xdr:rowOff>
                  </to>
                </anchor>
              </controlPr>
            </control>
          </mc:Choice>
        </mc:AlternateContent>
        <mc:AlternateContent xmlns:mc="http://schemas.openxmlformats.org/markup-compatibility/2006">
          <mc:Choice Requires="x14">
            <control shapeId="10855" r:id="rId226" name="Check Box 615">
              <controlPr defaultSize="0" autoFill="0" autoLine="0" autoPict="0">
                <anchor moveWithCells="1">
                  <from>
                    <xdr:col>4</xdr:col>
                    <xdr:colOff>1581150</xdr:colOff>
                    <xdr:row>20</xdr:row>
                    <xdr:rowOff>238125</xdr:rowOff>
                  </from>
                  <to>
                    <xdr:col>4</xdr:col>
                    <xdr:colOff>2095500</xdr:colOff>
                    <xdr:row>21</xdr:row>
                    <xdr:rowOff>295275</xdr:rowOff>
                  </to>
                </anchor>
              </controlPr>
            </control>
          </mc:Choice>
        </mc:AlternateContent>
        <mc:AlternateContent xmlns:mc="http://schemas.openxmlformats.org/markup-compatibility/2006">
          <mc:Choice Requires="x14">
            <control shapeId="10856" r:id="rId227" name="Check Box 616">
              <controlPr defaultSize="0" autoFill="0" autoLine="0" autoPict="0">
                <anchor moveWithCells="1">
                  <from>
                    <xdr:col>4</xdr:col>
                    <xdr:colOff>2133600</xdr:colOff>
                    <xdr:row>20</xdr:row>
                    <xdr:rowOff>238125</xdr:rowOff>
                  </from>
                  <to>
                    <xdr:col>4</xdr:col>
                    <xdr:colOff>2647950</xdr:colOff>
                    <xdr:row>21</xdr:row>
                    <xdr:rowOff>295275</xdr:rowOff>
                  </to>
                </anchor>
              </controlPr>
            </control>
          </mc:Choice>
        </mc:AlternateContent>
        <mc:AlternateContent xmlns:mc="http://schemas.openxmlformats.org/markup-compatibility/2006">
          <mc:Choice Requires="x14">
            <control shapeId="10857" r:id="rId228" name="Check Box 617">
              <controlPr defaultSize="0" autoFill="0" autoLine="0" autoPict="0">
                <anchor moveWithCells="1">
                  <from>
                    <xdr:col>4</xdr:col>
                    <xdr:colOff>1581150</xdr:colOff>
                    <xdr:row>19</xdr:row>
                    <xdr:rowOff>219075</xdr:rowOff>
                  </from>
                  <to>
                    <xdr:col>4</xdr:col>
                    <xdr:colOff>2095500</xdr:colOff>
                    <xdr:row>20</xdr:row>
                    <xdr:rowOff>266700</xdr:rowOff>
                  </to>
                </anchor>
              </controlPr>
            </control>
          </mc:Choice>
        </mc:AlternateContent>
        <mc:AlternateContent xmlns:mc="http://schemas.openxmlformats.org/markup-compatibility/2006">
          <mc:Choice Requires="x14">
            <control shapeId="10858" r:id="rId229" name="Check Box 618">
              <controlPr defaultSize="0" autoFill="0" autoLine="0" autoPict="0">
                <anchor moveWithCells="1">
                  <from>
                    <xdr:col>4</xdr:col>
                    <xdr:colOff>2133600</xdr:colOff>
                    <xdr:row>19</xdr:row>
                    <xdr:rowOff>219075</xdr:rowOff>
                  </from>
                  <to>
                    <xdr:col>4</xdr:col>
                    <xdr:colOff>2647950</xdr:colOff>
                    <xdr:row>20</xdr:row>
                    <xdr:rowOff>266700</xdr:rowOff>
                  </to>
                </anchor>
              </controlPr>
            </control>
          </mc:Choice>
        </mc:AlternateContent>
        <mc:AlternateContent xmlns:mc="http://schemas.openxmlformats.org/markup-compatibility/2006">
          <mc:Choice Requires="x14">
            <control shapeId="10859" r:id="rId230" name="Check Box 619">
              <controlPr defaultSize="0" autoFill="0" autoLine="0" autoPict="0">
                <anchor moveWithCells="1">
                  <from>
                    <xdr:col>4</xdr:col>
                    <xdr:colOff>1581150</xdr:colOff>
                    <xdr:row>18</xdr:row>
                    <xdr:rowOff>200025</xdr:rowOff>
                  </from>
                  <to>
                    <xdr:col>4</xdr:col>
                    <xdr:colOff>2095500</xdr:colOff>
                    <xdr:row>19</xdr:row>
                    <xdr:rowOff>247650</xdr:rowOff>
                  </to>
                </anchor>
              </controlPr>
            </control>
          </mc:Choice>
        </mc:AlternateContent>
        <mc:AlternateContent xmlns:mc="http://schemas.openxmlformats.org/markup-compatibility/2006">
          <mc:Choice Requires="x14">
            <control shapeId="10860" r:id="rId231" name="Check Box 620">
              <controlPr defaultSize="0" autoFill="0" autoLine="0" autoPict="0">
                <anchor moveWithCells="1">
                  <from>
                    <xdr:col>4</xdr:col>
                    <xdr:colOff>2133600</xdr:colOff>
                    <xdr:row>18</xdr:row>
                    <xdr:rowOff>200025</xdr:rowOff>
                  </from>
                  <to>
                    <xdr:col>4</xdr:col>
                    <xdr:colOff>2647950</xdr:colOff>
                    <xdr:row>19</xdr:row>
                    <xdr:rowOff>247650</xdr:rowOff>
                  </to>
                </anchor>
              </controlPr>
            </control>
          </mc:Choice>
        </mc:AlternateContent>
        <mc:AlternateContent xmlns:mc="http://schemas.openxmlformats.org/markup-compatibility/2006">
          <mc:Choice Requires="x14">
            <control shapeId="10861" r:id="rId232" name="Check Box 621">
              <controlPr defaultSize="0" autoFill="0" autoLine="0" autoPict="0">
                <anchor moveWithCells="1">
                  <from>
                    <xdr:col>4</xdr:col>
                    <xdr:colOff>1581150</xdr:colOff>
                    <xdr:row>17</xdr:row>
                    <xdr:rowOff>180975</xdr:rowOff>
                  </from>
                  <to>
                    <xdr:col>4</xdr:col>
                    <xdr:colOff>2095500</xdr:colOff>
                    <xdr:row>18</xdr:row>
                    <xdr:rowOff>228600</xdr:rowOff>
                  </to>
                </anchor>
              </controlPr>
            </control>
          </mc:Choice>
        </mc:AlternateContent>
        <mc:AlternateContent xmlns:mc="http://schemas.openxmlformats.org/markup-compatibility/2006">
          <mc:Choice Requires="x14">
            <control shapeId="10862" r:id="rId233" name="Check Box 622">
              <controlPr defaultSize="0" autoFill="0" autoLine="0" autoPict="0">
                <anchor moveWithCells="1">
                  <from>
                    <xdr:col>4</xdr:col>
                    <xdr:colOff>2133600</xdr:colOff>
                    <xdr:row>17</xdr:row>
                    <xdr:rowOff>180975</xdr:rowOff>
                  </from>
                  <to>
                    <xdr:col>4</xdr:col>
                    <xdr:colOff>2647950</xdr:colOff>
                    <xdr:row>18</xdr:row>
                    <xdr:rowOff>228600</xdr:rowOff>
                  </to>
                </anchor>
              </controlPr>
            </control>
          </mc:Choice>
        </mc:AlternateContent>
        <mc:AlternateContent xmlns:mc="http://schemas.openxmlformats.org/markup-compatibility/2006">
          <mc:Choice Requires="x14">
            <control shapeId="10863" r:id="rId234" name="Check Box 623">
              <controlPr defaultSize="0" autoFill="0" autoLine="0" autoPict="0">
                <anchor moveWithCells="1">
                  <from>
                    <xdr:col>4</xdr:col>
                    <xdr:colOff>1581150</xdr:colOff>
                    <xdr:row>16</xdr:row>
                    <xdr:rowOff>152400</xdr:rowOff>
                  </from>
                  <to>
                    <xdr:col>4</xdr:col>
                    <xdr:colOff>2095500</xdr:colOff>
                    <xdr:row>17</xdr:row>
                    <xdr:rowOff>209550</xdr:rowOff>
                  </to>
                </anchor>
              </controlPr>
            </control>
          </mc:Choice>
        </mc:AlternateContent>
        <mc:AlternateContent xmlns:mc="http://schemas.openxmlformats.org/markup-compatibility/2006">
          <mc:Choice Requires="x14">
            <control shapeId="10864" r:id="rId235" name="Check Box 624">
              <controlPr defaultSize="0" autoFill="0" autoLine="0" autoPict="0">
                <anchor moveWithCells="1">
                  <from>
                    <xdr:col>4</xdr:col>
                    <xdr:colOff>2133600</xdr:colOff>
                    <xdr:row>16</xdr:row>
                    <xdr:rowOff>152400</xdr:rowOff>
                  </from>
                  <to>
                    <xdr:col>4</xdr:col>
                    <xdr:colOff>2647950</xdr:colOff>
                    <xdr:row>17</xdr:row>
                    <xdr:rowOff>209550</xdr:rowOff>
                  </to>
                </anchor>
              </controlPr>
            </control>
          </mc:Choice>
        </mc:AlternateContent>
        <mc:AlternateContent xmlns:mc="http://schemas.openxmlformats.org/markup-compatibility/2006">
          <mc:Choice Requires="x14">
            <control shapeId="10865" r:id="rId236" name="Check Box 625">
              <controlPr defaultSize="0" autoFill="0" autoLine="0" autoPict="0">
                <anchor moveWithCells="1">
                  <from>
                    <xdr:col>4</xdr:col>
                    <xdr:colOff>1581150</xdr:colOff>
                    <xdr:row>15</xdr:row>
                    <xdr:rowOff>152400</xdr:rowOff>
                  </from>
                  <to>
                    <xdr:col>4</xdr:col>
                    <xdr:colOff>2095500</xdr:colOff>
                    <xdr:row>16</xdr:row>
                    <xdr:rowOff>180975</xdr:rowOff>
                  </to>
                </anchor>
              </controlPr>
            </control>
          </mc:Choice>
        </mc:AlternateContent>
        <mc:AlternateContent xmlns:mc="http://schemas.openxmlformats.org/markup-compatibility/2006">
          <mc:Choice Requires="x14">
            <control shapeId="10866" r:id="rId237" name="Check Box 626">
              <controlPr defaultSize="0" autoFill="0" autoLine="0" autoPict="0">
                <anchor moveWithCells="1">
                  <from>
                    <xdr:col>4</xdr:col>
                    <xdr:colOff>2133600</xdr:colOff>
                    <xdr:row>15</xdr:row>
                    <xdr:rowOff>152400</xdr:rowOff>
                  </from>
                  <to>
                    <xdr:col>4</xdr:col>
                    <xdr:colOff>2647950</xdr:colOff>
                    <xdr:row>16</xdr:row>
                    <xdr:rowOff>180975</xdr:rowOff>
                  </to>
                </anchor>
              </controlPr>
            </control>
          </mc:Choice>
        </mc:AlternateContent>
        <mc:AlternateContent xmlns:mc="http://schemas.openxmlformats.org/markup-compatibility/2006">
          <mc:Choice Requires="x14">
            <control shapeId="10867" r:id="rId238" name="Check Box 627">
              <controlPr defaultSize="0" autoFill="0" autoLine="0" autoPict="0">
                <anchor moveWithCells="1">
                  <from>
                    <xdr:col>3</xdr:col>
                    <xdr:colOff>933450</xdr:colOff>
                    <xdr:row>10</xdr:row>
                    <xdr:rowOff>28575</xdr:rowOff>
                  </from>
                  <to>
                    <xdr:col>3</xdr:col>
                    <xdr:colOff>1447800</xdr:colOff>
                    <xdr:row>11</xdr:row>
                    <xdr:rowOff>76200</xdr:rowOff>
                  </to>
                </anchor>
              </controlPr>
            </control>
          </mc:Choice>
        </mc:AlternateContent>
        <mc:AlternateContent xmlns:mc="http://schemas.openxmlformats.org/markup-compatibility/2006">
          <mc:Choice Requires="x14">
            <control shapeId="10868" r:id="rId239" name="Check Box 628">
              <controlPr defaultSize="0" autoFill="0" autoLine="0" autoPict="0">
                <anchor moveWithCells="1">
                  <from>
                    <xdr:col>3</xdr:col>
                    <xdr:colOff>1485900</xdr:colOff>
                    <xdr:row>10</xdr:row>
                    <xdr:rowOff>28575</xdr:rowOff>
                  </from>
                  <to>
                    <xdr:col>3</xdr:col>
                    <xdr:colOff>2000250</xdr:colOff>
                    <xdr:row>11</xdr:row>
                    <xdr:rowOff>76200</xdr:rowOff>
                  </to>
                </anchor>
              </controlPr>
            </control>
          </mc:Choice>
        </mc:AlternateContent>
        <mc:AlternateContent xmlns:mc="http://schemas.openxmlformats.org/markup-compatibility/2006">
          <mc:Choice Requires="x14">
            <control shapeId="10869" r:id="rId240" name="Check Box 629">
              <controlPr defaultSize="0" autoFill="0" autoLine="0" autoPict="0">
                <anchor moveWithCells="1">
                  <from>
                    <xdr:col>4</xdr:col>
                    <xdr:colOff>1581150</xdr:colOff>
                    <xdr:row>36</xdr:row>
                    <xdr:rowOff>95250</xdr:rowOff>
                  </from>
                  <to>
                    <xdr:col>4</xdr:col>
                    <xdr:colOff>2095500</xdr:colOff>
                    <xdr:row>37</xdr:row>
                    <xdr:rowOff>9525</xdr:rowOff>
                  </to>
                </anchor>
              </controlPr>
            </control>
          </mc:Choice>
        </mc:AlternateContent>
        <mc:AlternateContent xmlns:mc="http://schemas.openxmlformats.org/markup-compatibility/2006">
          <mc:Choice Requires="x14">
            <control shapeId="10870" r:id="rId241" name="Check Box 630">
              <controlPr defaultSize="0" autoFill="0" autoLine="0" autoPict="0">
                <anchor moveWithCells="1">
                  <from>
                    <xdr:col>4</xdr:col>
                    <xdr:colOff>2133600</xdr:colOff>
                    <xdr:row>36</xdr:row>
                    <xdr:rowOff>95250</xdr:rowOff>
                  </from>
                  <to>
                    <xdr:col>4</xdr:col>
                    <xdr:colOff>2647950</xdr:colOff>
                    <xdr:row>37</xdr:row>
                    <xdr:rowOff>9525</xdr:rowOff>
                  </to>
                </anchor>
              </controlPr>
            </control>
          </mc:Choice>
        </mc:AlternateContent>
        <mc:AlternateContent xmlns:mc="http://schemas.openxmlformats.org/markup-compatibility/2006">
          <mc:Choice Requires="x14">
            <control shapeId="10871" r:id="rId242" name="Check Box 631">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872" r:id="rId243" name="Check Box 632">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873" r:id="rId244" name="Check Box 633">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0874" r:id="rId245" name="Check Box 634">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875" r:id="rId246" name="Check Box 635">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876" r:id="rId247" name="Check Box 636">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0877" r:id="rId248" name="Check Box 637">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878" r:id="rId249" name="Check Box 638">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879" r:id="rId250" name="Check Box 639">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0880" r:id="rId251" name="Check Box 640">
              <controlPr defaultSize="0" autoFill="0" autoLine="0" autoPict="0">
                <anchor moveWithCells="1">
                  <from>
                    <xdr:col>3</xdr:col>
                    <xdr:colOff>933450</xdr:colOff>
                    <xdr:row>13</xdr:row>
                    <xdr:rowOff>114300</xdr:rowOff>
                  </from>
                  <to>
                    <xdr:col>3</xdr:col>
                    <xdr:colOff>1447800</xdr:colOff>
                    <xdr:row>14</xdr:row>
                    <xdr:rowOff>152400</xdr:rowOff>
                  </to>
                </anchor>
              </controlPr>
            </control>
          </mc:Choice>
        </mc:AlternateContent>
        <mc:AlternateContent xmlns:mc="http://schemas.openxmlformats.org/markup-compatibility/2006">
          <mc:Choice Requires="x14">
            <control shapeId="10881" r:id="rId252" name="Check Box 641">
              <controlPr defaultSize="0" autoFill="0" autoLine="0" autoPict="0">
                <anchor moveWithCells="1">
                  <from>
                    <xdr:col>3</xdr:col>
                    <xdr:colOff>1485900</xdr:colOff>
                    <xdr:row>13</xdr:row>
                    <xdr:rowOff>114300</xdr:rowOff>
                  </from>
                  <to>
                    <xdr:col>3</xdr:col>
                    <xdr:colOff>2000250</xdr:colOff>
                    <xdr:row>14</xdr:row>
                    <xdr:rowOff>152400</xdr:rowOff>
                  </to>
                </anchor>
              </controlPr>
            </control>
          </mc:Choice>
        </mc:AlternateContent>
        <mc:AlternateContent xmlns:mc="http://schemas.openxmlformats.org/markup-compatibility/2006">
          <mc:Choice Requires="x14">
            <control shapeId="10882" r:id="rId253" name="Check Box 642">
              <controlPr defaultSize="0" autoFill="0" autoLine="0" autoPict="0">
                <anchor moveWithCells="1">
                  <from>
                    <xdr:col>3</xdr:col>
                    <xdr:colOff>933450</xdr:colOff>
                    <xdr:row>13</xdr:row>
                    <xdr:rowOff>114300</xdr:rowOff>
                  </from>
                  <to>
                    <xdr:col>3</xdr:col>
                    <xdr:colOff>1447800</xdr:colOff>
                    <xdr:row>14</xdr:row>
                    <xdr:rowOff>152400</xdr:rowOff>
                  </to>
                </anchor>
              </controlPr>
            </control>
          </mc:Choice>
        </mc:AlternateContent>
        <mc:AlternateContent xmlns:mc="http://schemas.openxmlformats.org/markup-compatibility/2006">
          <mc:Choice Requires="x14">
            <control shapeId="10883" r:id="rId254" name="Check Box 643">
              <controlPr defaultSize="0" autoFill="0" autoLine="0" autoPict="0">
                <anchor moveWithCells="1">
                  <from>
                    <xdr:col>3</xdr:col>
                    <xdr:colOff>1485900</xdr:colOff>
                    <xdr:row>13</xdr:row>
                    <xdr:rowOff>114300</xdr:rowOff>
                  </from>
                  <to>
                    <xdr:col>3</xdr:col>
                    <xdr:colOff>2000250</xdr:colOff>
                    <xdr:row>14</xdr:row>
                    <xdr:rowOff>152400</xdr:rowOff>
                  </to>
                </anchor>
              </controlPr>
            </control>
          </mc:Choice>
        </mc:AlternateContent>
        <mc:AlternateContent xmlns:mc="http://schemas.openxmlformats.org/markup-compatibility/2006">
          <mc:Choice Requires="x14">
            <control shapeId="10884" r:id="rId255" name="Check Box 644">
              <controlPr defaultSize="0" autoFill="0" autoLine="0" autoPict="0">
                <anchor moveWithCells="1">
                  <from>
                    <xdr:col>4</xdr:col>
                    <xdr:colOff>1581150</xdr:colOff>
                    <xdr:row>10</xdr:row>
                    <xdr:rowOff>228600</xdr:rowOff>
                  </from>
                  <to>
                    <xdr:col>4</xdr:col>
                    <xdr:colOff>2095500</xdr:colOff>
                    <xdr:row>12</xdr:row>
                    <xdr:rowOff>142875</xdr:rowOff>
                  </to>
                </anchor>
              </controlPr>
            </control>
          </mc:Choice>
        </mc:AlternateContent>
        <mc:AlternateContent xmlns:mc="http://schemas.openxmlformats.org/markup-compatibility/2006">
          <mc:Choice Requires="x14">
            <control shapeId="10885" r:id="rId256" name="Check Box 645">
              <controlPr defaultSize="0" autoFill="0" autoLine="0" autoPict="0">
                <anchor moveWithCells="1">
                  <from>
                    <xdr:col>4</xdr:col>
                    <xdr:colOff>2133600</xdr:colOff>
                    <xdr:row>10</xdr:row>
                    <xdr:rowOff>228600</xdr:rowOff>
                  </from>
                  <to>
                    <xdr:col>4</xdr:col>
                    <xdr:colOff>2647950</xdr:colOff>
                    <xdr:row>12</xdr:row>
                    <xdr:rowOff>142875</xdr:rowOff>
                  </to>
                </anchor>
              </controlPr>
            </control>
          </mc:Choice>
        </mc:AlternateContent>
        <mc:AlternateContent xmlns:mc="http://schemas.openxmlformats.org/markup-compatibility/2006">
          <mc:Choice Requires="x14">
            <control shapeId="10886" r:id="rId257" name="Check Box 646">
              <controlPr defaultSize="0" autoFill="0" autoLine="0" autoPict="0">
                <anchor moveWithCells="1">
                  <from>
                    <xdr:col>4</xdr:col>
                    <xdr:colOff>1600200</xdr:colOff>
                    <xdr:row>10</xdr:row>
                    <xdr:rowOff>76200</xdr:rowOff>
                  </from>
                  <to>
                    <xdr:col>4</xdr:col>
                    <xdr:colOff>2105025</xdr:colOff>
                    <xdr:row>10</xdr:row>
                    <xdr:rowOff>485775</xdr:rowOff>
                  </to>
                </anchor>
              </controlPr>
            </control>
          </mc:Choice>
        </mc:AlternateContent>
        <mc:AlternateContent xmlns:mc="http://schemas.openxmlformats.org/markup-compatibility/2006">
          <mc:Choice Requires="x14">
            <control shapeId="10887" r:id="rId258" name="Check Box 647">
              <controlPr defaultSize="0" autoFill="0" autoLine="0" autoPict="0">
                <anchor moveWithCells="1">
                  <from>
                    <xdr:col>4</xdr:col>
                    <xdr:colOff>2143125</xdr:colOff>
                    <xdr:row>10</xdr:row>
                    <xdr:rowOff>76200</xdr:rowOff>
                  </from>
                  <to>
                    <xdr:col>4</xdr:col>
                    <xdr:colOff>2647950</xdr:colOff>
                    <xdr:row>10</xdr:row>
                    <xdr:rowOff>485775</xdr:rowOff>
                  </to>
                </anchor>
              </controlPr>
            </control>
          </mc:Choice>
        </mc:AlternateContent>
        <mc:AlternateContent xmlns:mc="http://schemas.openxmlformats.org/markup-compatibility/2006">
          <mc:Choice Requires="x14">
            <control shapeId="10888" r:id="rId259" name="Check Box 648">
              <controlPr defaultSize="0" autoFill="0" autoLine="0" autoPict="0">
                <anchor moveWithCells="1">
                  <from>
                    <xdr:col>4</xdr:col>
                    <xdr:colOff>1581150</xdr:colOff>
                    <xdr:row>14</xdr:row>
                    <xdr:rowOff>142875</xdr:rowOff>
                  </from>
                  <to>
                    <xdr:col>4</xdr:col>
                    <xdr:colOff>2095500</xdr:colOff>
                    <xdr:row>15</xdr:row>
                    <xdr:rowOff>180975</xdr:rowOff>
                  </to>
                </anchor>
              </controlPr>
            </control>
          </mc:Choice>
        </mc:AlternateContent>
        <mc:AlternateContent xmlns:mc="http://schemas.openxmlformats.org/markup-compatibility/2006">
          <mc:Choice Requires="x14">
            <control shapeId="10889" r:id="rId260" name="Check Box 649">
              <controlPr defaultSize="0" autoFill="0" autoLine="0" autoPict="0">
                <anchor moveWithCells="1">
                  <from>
                    <xdr:col>4</xdr:col>
                    <xdr:colOff>2133600</xdr:colOff>
                    <xdr:row>14</xdr:row>
                    <xdr:rowOff>142875</xdr:rowOff>
                  </from>
                  <to>
                    <xdr:col>4</xdr:col>
                    <xdr:colOff>2647950</xdr:colOff>
                    <xdr:row>15</xdr:row>
                    <xdr:rowOff>180975</xdr:rowOff>
                  </to>
                </anchor>
              </controlPr>
            </control>
          </mc:Choice>
        </mc:AlternateContent>
        <mc:AlternateContent xmlns:mc="http://schemas.openxmlformats.org/markup-compatibility/2006">
          <mc:Choice Requires="x14">
            <control shapeId="10890" r:id="rId261" name="Check Box 650">
              <controlPr defaultSize="0" autoFill="0" autoLine="0" autoPict="0">
                <anchor moveWithCells="1">
                  <from>
                    <xdr:col>4</xdr:col>
                    <xdr:colOff>1581150</xdr:colOff>
                    <xdr:row>14</xdr:row>
                    <xdr:rowOff>142875</xdr:rowOff>
                  </from>
                  <to>
                    <xdr:col>4</xdr:col>
                    <xdr:colOff>2095500</xdr:colOff>
                    <xdr:row>15</xdr:row>
                    <xdr:rowOff>180975</xdr:rowOff>
                  </to>
                </anchor>
              </controlPr>
            </control>
          </mc:Choice>
        </mc:AlternateContent>
        <mc:AlternateContent xmlns:mc="http://schemas.openxmlformats.org/markup-compatibility/2006">
          <mc:Choice Requires="x14">
            <control shapeId="10891" r:id="rId262" name="Check Box 651">
              <controlPr defaultSize="0" autoFill="0" autoLine="0" autoPict="0">
                <anchor moveWithCells="1">
                  <from>
                    <xdr:col>4</xdr:col>
                    <xdr:colOff>2133600</xdr:colOff>
                    <xdr:row>14</xdr:row>
                    <xdr:rowOff>142875</xdr:rowOff>
                  </from>
                  <to>
                    <xdr:col>4</xdr:col>
                    <xdr:colOff>2647950</xdr:colOff>
                    <xdr:row>15</xdr:row>
                    <xdr:rowOff>180975</xdr:rowOff>
                  </to>
                </anchor>
              </controlPr>
            </control>
          </mc:Choice>
        </mc:AlternateContent>
        <mc:AlternateContent xmlns:mc="http://schemas.openxmlformats.org/markup-compatibility/2006">
          <mc:Choice Requires="x14">
            <control shapeId="10892" r:id="rId263" name="Check Box 652">
              <controlPr defaultSize="0" autoFill="0" autoLine="0" autoPict="0">
                <anchor moveWithCells="1">
                  <from>
                    <xdr:col>4</xdr:col>
                    <xdr:colOff>1581150</xdr:colOff>
                    <xdr:row>13</xdr:row>
                    <xdr:rowOff>152400</xdr:rowOff>
                  </from>
                  <to>
                    <xdr:col>4</xdr:col>
                    <xdr:colOff>2095500</xdr:colOff>
                    <xdr:row>14</xdr:row>
                    <xdr:rowOff>171450</xdr:rowOff>
                  </to>
                </anchor>
              </controlPr>
            </control>
          </mc:Choice>
        </mc:AlternateContent>
        <mc:AlternateContent xmlns:mc="http://schemas.openxmlformats.org/markup-compatibility/2006">
          <mc:Choice Requires="x14">
            <control shapeId="10893" r:id="rId264" name="Check Box 653">
              <controlPr defaultSize="0" autoFill="0" autoLine="0" autoPict="0">
                <anchor moveWithCells="1">
                  <from>
                    <xdr:col>4</xdr:col>
                    <xdr:colOff>2133600</xdr:colOff>
                    <xdr:row>13</xdr:row>
                    <xdr:rowOff>152400</xdr:rowOff>
                  </from>
                  <to>
                    <xdr:col>4</xdr:col>
                    <xdr:colOff>2647950</xdr:colOff>
                    <xdr:row>14</xdr:row>
                    <xdr:rowOff>171450</xdr:rowOff>
                  </to>
                </anchor>
              </controlPr>
            </control>
          </mc:Choice>
        </mc:AlternateContent>
        <mc:AlternateContent xmlns:mc="http://schemas.openxmlformats.org/markup-compatibility/2006">
          <mc:Choice Requires="x14">
            <control shapeId="10894" r:id="rId265" name="Check Box 654">
              <controlPr defaultSize="0" autoFill="0" autoLine="0" autoPict="0">
                <anchor moveWithCells="1">
                  <from>
                    <xdr:col>4</xdr:col>
                    <xdr:colOff>1581150</xdr:colOff>
                    <xdr:row>13</xdr:row>
                    <xdr:rowOff>152400</xdr:rowOff>
                  </from>
                  <to>
                    <xdr:col>4</xdr:col>
                    <xdr:colOff>2095500</xdr:colOff>
                    <xdr:row>14</xdr:row>
                    <xdr:rowOff>171450</xdr:rowOff>
                  </to>
                </anchor>
              </controlPr>
            </control>
          </mc:Choice>
        </mc:AlternateContent>
        <mc:AlternateContent xmlns:mc="http://schemas.openxmlformats.org/markup-compatibility/2006">
          <mc:Choice Requires="x14">
            <control shapeId="10895" r:id="rId266" name="Check Box 655">
              <controlPr defaultSize="0" autoFill="0" autoLine="0" autoPict="0">
                <anchor moveWithCells="1">
                  <from>
                    <xdr:col>4</xdr:col>
                    <xdr:colOff>2133600</xdr:colOff>
                    <xdr:row>13</xdr:row>
                    <xdr:rowOff>152400</xdr:rowOff>
                  </from>
                  <to>
                    <xdr:col>4</xdr:col>
                    <xdr:colOff>2647950</xdr:colOff>
                    <xdr:row>14</xdr:row>
                    <xdr:rowOff>171450</xdr:rowOff>
                  </to>
                </anchor>
              </controlPr>
            </control>
          </mc:Choice>
        </mc:AlternateContent>
        <mc:AlternateContent xmlns:mc="http://schemas.openxmlformats.org/markup-compatibility/2006">
          <mc:Choice Requires="x14">
            <control shapeId="10896" r:id="rId267" name="Check Box 656">
              <controlPr defaultSize="0" autoFill="0" autoLine="0" autoPict="0">
                <anchor moveWithCells="1">
                  <from>
                    <xdr:col>4</xdr:col>
                    <xdr:colOff>1581150</xdr:colOff>
                    <xdr:row>12</xdr:row>
                    <xdr:rowOff>142875</xdr:rowOff>
                  </from>
                  <to>
                    <xdr:col>4</xdr:col>
                    <xdr:colOff>2095500</xdr:colOff>
                    <xdr:row>13</xdr:row>
                    <xdr:rowOff>171450</xdr:rowOff>
                  </to>
                </anchor>
              </controlPr>
            </control>
          </mc:Choice>
        </mc:AlternateContent>
        <mc:AlternateContent xmlns:mc="http://schemas.openxmlformats.org/markup-compatibility/2006">
          <mc:Choice Requires="x14">
            <control shapeId="10897" r:id="rId268" name="Check Box 657">
              <controlPr defaultSize="0" autoFill="0" autoLine="0" autoPict="0">
                <anchor moveWithCells="1">
                  <from>
                    <xdr:col>4</xdr:col>
                    <xdr:colOff>2133600</xdr:colOff>
                    <xdr:row>12</xdr:row>
                    <xdr:rowOff>142875</xdr:rowOff>
                  </from>
                  <to>
                    <xdr:col>4</xdr:col>
                    <xdr:colOff>2647950</xdr:colOff>
                    <xdr:row>13</xdr:row>
                    <xdr:rowOff>171450</xdr:rowOff>
                  </to>
                </anchor>
              </controlPr>
            </control>
          </mc:Choice>
        </mc:AlternateContent>
        <mc:AlternateContent xmlns:mc="http://schemas.openxmlformats.org/markup-compatibility/2006">
          <mc:Choice Requires="x14">
            <control shapeId="10898" r:id="rId269" name="Check Box 658">
              <controlPr defaultSize="0" autoFill="0" autoLine="0" autoPict="0">
                <anchor moveWithCells="1">
                  <from>
                    <xdr:col>4</xdr:col>
                    <xdr:colOff>1581150</xdr:colOff>
                    <xdr:row>12</xdr:row>
                    <xdr:rowOff>142875</xdr:rowOff>
                  </from>
                  <to>
                    <xdr:col>4</xdr:col>
                    <xdr:colOff>2095500</xdr:colOff>
                    <xdr:row>13</xdr:row>
                    <xdr:rowOff>171450</xdr:rowOff>
                  </to>
                </anchor>
              </controlPr>
            </control>
          </mc:Choice>
        </mc:AlternateContent>
        <mc:AlternateContent xmlns:mc="http://schemas.openxmlformats.org/markup-compatibility/2006">
          <mc:Choice Requires="x14">
            <control shapeId="10899" r:id="rId270" name="Check Box 659">
              <controlPr defaultSize="0" autoFill="0" autoLine="0" autoPict="0">
                <anchor moveWithCells="1">
                  <from>
                    <xdr:col>4</xdr:col>
                    <xdr:colOff>2133600</xdr:colOff>
                    <xdr:row>12</xdr:row>
                    <xdr:rowOff>142875</xdr:rowOff>
                  </from>
                  <to>
                    <xdr:col>4</xdr:col>
                    <xdr:colOff>2647950</xdr:colOff>
                    <xdr:row>13</xdr:row>
                    <xdr:rowOff>171450</xdr:rowOff>
                  </to>
                </anchor>
              </controlPr>
            </control>
          </mc:Choice>
        </mc:AlternateContent>
        <mc:AlternateContent xmlns:mc="http://schemas.openxmlformats.org/markup-compatibility/2006">
          <mc:Choice Requires="x14">
            <control shapeId="10900" r:id="rId271" name="Check Box 660">
              <controlPr defaultSize="0" autoFill="0" autoLine="0" autoPict="0">
                <anchor moveWithCells="1">
                  <from>
                    <xdr:col>4</xdr:col>
                    <xdr:colOff>342900</xdr:colOff>
                    <xdr:row>704</xdr:row>
                    <xdr:rowOff>771525</xdr:rowOff>
                  </from>
                  <to>
                    <xdr:col>4</xdr:col>
                    <xdr:colOff>857250</xdr:colOff>
                    <xdr:row>704</xdr:row>
                    <xdr:rowOff>1047750</xdr:rowOff>
                  </to>
                </anchor>
              </controlPr>
            </control>
          </mc:Choice>
        </mc:AlternateContent>
        <mc:AlternateContent xmlns:mc="http://schemas.openxmlformats.org/markup-compatibility/2006">
          <mc:Choice Requires="x14">
            <control shapeId="10901" r:id="rId272" name="Check Box 661">
              <controlPr defaultSize="0" autoFill="0" autoLine="0" autoPict="0">
                <anchor moveWithCells="1">
                  <from>
                    <xdr:col>4</xdr:col>
                    <xdr:colOff>895350</xdr:colOff>
                    <xdr:row>704</xdr:row>
                    <xdr:rowOff>771525</xdr:rowOff>
                  </from>
                  <to>
                    <xdr:col>4</xdr:col>
                    <xdr:colOff>1409700</xdr:colOff>
                    <xdr:row>704</xdr:row>
                    <xdr:rowOff>1047750</xdr:rowOff>
                  </to>
                </anchor>
              </controlPr>
            </control>
          </mc:Choice>
        </mc:AlternateContent>
        <mc:AlternateContent xmlns:mc="http://schemas.openxmlformats.org/markup-compatibility/2006">
          <mc:Choice Requires="x14">
            <control shapeId="10902" r:id="rId273" name="Check Box 662">
              <controlPr defaultSize="0" autoFill="0" autoLine="0" autoPict="0">
                <anchor moveWithCells="1">
                  <from>
                    <xdr:col>4</xdr:col>
                    <xdr:colOff>1400175</xdr:colOff>
                    <xdr:row>704</xdr:row>
                    <xdr:rowOff>771525</xdr:rowOff>
                  </from>
                  <to>
                    <xdr:col>4</xdr:col>
                    <xdr:colOff>2200275</xdr:colOff>
                    <xdr:row>704</xdr:row>
                    <xdr:rowOff>1047750</xdr:rowOff>
                  </to>
                </anchor>
              </controlPr>
            </control>
          </mc:Choice>
        </mc:AlternateContent>
        <mc:AlternateContent xmlns:mc="http://schemas.openxmlformats.org/markup-compatibility/2006">
          <mc:Choice Requires="x14">
            <control shapeId="10903" r:id="rId274" name="Check Box 663">
              <controlPr defaultSize="0" autoFill="0" autoLine="0" autoPict="0">
                <anchor moveWithCells="1">
                  <from>
                    <xdr:col>3</xdr:col>
                    <xdr:colOff>66675</xdr:colOff>
                    <xdr:row>7</xdr:row>
                    <xdr:rowOff>295275</xdr:rowOff>
                  </from>
                  <to>
                    <xdr:col>6</xdr:col>
                    <xdr:colOff>342900</xdr:colOff>
                    <xdr:row>7</xdr:row>
                    <xdr:rowOff>809625</xdr:rowOff>
                  </to>
                </anchor>
              </controlPr>
            </control>
          </mc:Choice>
        </mc:AlternateContent>
        <mc:AlternateContent xmlns:mc="http://schemas.openxmlformats.org/markup-compatibility/2006">
          <mc:Choice Requires="x14">
            <control shapeId="10904" r:id="rId275" name="Check Box 664">
              <controlPr defaultSize="0" autoFill="0" autoLine="0" autoPict="0">
                <anchor moveWithCells="1">
                  <from>
                    <xdr:col>3</xdr:col>
                    <xdr:colOff>66675</xdr:colOff>
                    <xdr:row>7</xdr:row>
                    <xdr:rowOff>47625</xdr:rowOff>
                  </from>
                  <to>
                    <xdr:col>5</xdr:col>
                    <xdr:colOff>619125</xdr:colOff>
                    <xdr:row>7</xdr:row>
                    <xdr:rowOff>2066925</xdr:rowOff>
                  </to>
                </anchor>
              </controlPr>
            </control>
          </mc:Choice>
        </mc:AlternateContent>
        <mc:AlternateContent xmlns:mc="http://schemas.openxmlformats.org/markup-compatibility/2006">
          <mc:Choice Requires="x14">
            <control shapeId="10905" r:id="rId276" name="Check Box 665">
              <controlPr defaultSize="0" autoFill="0" autoLine="0" autoPict="0">
                <anchor moveWithCells="1">
                  <from>
                    <xdr:col>3</xdr:col>
                    <xdr:colOff>933450</xdr:colOff>
                    <xdr:row>11</xdr:row>
                    <xdr:rowOff>47625</xdr:rowOff>
                  </from>
                  <to>
                    <xdr:col>3</xdr:col>
                    <xdr:colOff>1447800</xdr:colOff>
                    <xdr:row>12</xdr:row>
                    <xdr:rowOff>57150</xdr:rowOff>
                  </to>
                </anchor>
              </controlPr>
            </control>
          </mc:Choice>
        </mc:AlternateContent>
        <mc:AlternateContent xmlns:mc="http://schemas.openxmlformats.org/markup-compatibility/2006">
          <mc:Choice Requires="x14">
            <control shapeId="10906" r:id="rId277" name="Check Box 666">
              <controlPr defaultSize="0" autoFill="0" autoLine="0" autoPict="0">
                <anchor moveWithCells="1">
                  <from>
                    <xdr:col>3</xdr:col>
                    <xdr:colOff>1485900</xdr:colOff>
                    <xdr:row>11</xdr:row>
                    <xdr:rowOff>47625</xdr:rowOff>
                  </from>
                  <to>
                    <xdr:col>3</xdr:col>
                    <xdr:colOff>2000250</xdr:colOff>
                    <xdr:row>12</xdr:row>
                    <xdr:rowOff>57150</xdr:rowOff>
                  </to>
                </anchor>
              </controlPr>
            </control>
          </mc:Choice>
        </mc:AlternateContent>
        <mc:AlternateContent xmlns:mc="http://schemas.openxmlformats.org/markup-compatibility/2006">
          <mc:Choice Requires="x14">
            <control shapeId="10907" r:id="rId278" name="Check Box 667">
              <controlPr defaultSize="0" autoFill="0" autoLine="0" autoPict="0">
                <anchor moveWithCells="1">
                  <from>
                    <xdr:col>3</xdr:col>
                    <xdr:colOff>933450</xdr:colOff>
                    <xdr:row>13</xdr:row>
                    <xdr:rowOff>114300</xdr:rowOff>
                  </from>
                  <to>
                    <xdr:col>3</xdr:col>
                    <xdr:colOff>1447800</xdr:colOff>
                    <xdr:row>15</xdr:row>
                    <xdr:rowOff>152400</xdr:rowOff>
                  </to>
                </anchor>
              </controlPr>
            </control>
          </mc:Choice>
        </mc:AlternateContent>
        <mc:AlternateContent xmlns:mc="http://schemas.openxmlformats.org/markup-compatibility/2006">
          <mc:Choice Requires="x14">
            <control shapeId="10908" r:id="rId279" name="Check Box 668">
              <controlPr defaultSize="0" autoFill="0" autoLine="0" autoPict="0">
                <anchor moveWithCells="1">
                  <from>
                    <xdr:col>3</xdr:col>
                    <xdr:colOff>1485900</xdr:colOff>
                    <xdr:row>13</xdr:row>
                    <xdr:rowOff>114300</xdr:rowOff>
                  </from>
                  <to>
                    <xdr:col>3</xdr:col>
                    <xdr:colOff>2000250</xdr:colOff>
                    <xdr:row>15</xdr:row>
                    <xdr:rowOff>152400</xdr:rowOff>
                  </to>
                </anchor>
              </controlPr>
            </control>
          </mc:Choice>
        </mc:AlternateContent>
        <mc:AlternateContent xmlns:mc="http://schemas.openxmlformats.org/markup-compatibility/2006">
          <mc:Choice Requires="x14">
            <control shapeId="10909" r:id="rId280" name="Check Box 669">
              <controlPr defaultSize="0" autoFill="0" autoLine="0" autoPict="0">
                <anchor moveWithCells="1">
                  <from>
                    <xdr:col>3</xdr:col>
                    <xdr:colOff>933450</xdr:colOff>
                    <xdr:row>15</xdr:row>
                    <xdr:rowOff>152400</xdr:rowOff>
                  </from>
                  <to>
                    <xdr:col>3</xdr:col>
                    <xdr:colOff>1447800</xdr:colOff>
                    <xdr:row>16</xdr:row>
                    <xdr:rowOff>180975</xdr:rowOff>
                  </to>
                </anchor>
              </controlPr>
            </control>
          </mc:Choice>
        </mc:AlternateContent>
        <mc:AlternateContent xmlns:mc="http://schemas.openxmlformats.org/markup-compatibility/2006">
          <mc:Choice Requires="x14">
            <control shapeId="10910" r:id="rId281" name="Check Box 670">
              <controlPr defaultSize="0" autoFill="0" autoLine="0" autoPict="0">
                <anchor moveWithCells="1">
                  <from>
                    <xdr:col>3</xdr:col>
                    <xdr:colOff>1485900</xdr:colOff>
                    <xdr:row>15</xdr:row>
                    <xdr:rowOff>152400</xdr:rowOff>
                  </from>
                  <to>
                    <xdr:col>3</xdr:col>
                    <xdr:colOff>2000250</xdr:colOff>
                    <xdr:row>16</xdr:row>
                    <xdr:rowOff>180975</xdr:rowOff>
                  </to>
                </anchor>
              </controlPr>
            </control>
          </mc:Choice>
        </mc:AlternateContent>
        <mc:AlternateContent xmlns:mc="http://schemas.openxmlformats.org/markup-compatibility/2006">
          <mc:Choice Requires="x14">
            <control shapeId="10911" r:id="rId282" name="Check Box 671">
              <controlPr defaultSize="0" autoFill="0" autoLine="0" autoPict="0">
                <anchor moveWithCells="1">
                  <from>
                    <xdr:col>3</xdr:col>
                    <xdr:colOff>933450</xdr:colOff>
                    <xdr:row>16</xdr:row>
                    <xdr:rowOff>152400</xdr:rowOff>
                  </from>
                  <to>
                    <xdr:col>3</xdr:col>
                    <xdr:colOff>1447800</xdr:colOff>
                    <xdr:row>17</xdr:row>
                    <xdr:rowOff>209550</xdr:rowOff>
                  </to>
                </anchor>
              </controlPr>
            </control>
          </mc:Choice>
        </mc:AlternateContent>
        <mc:AlternateContent xmlns:mc="http://schemas.openxmlformats.org/markup-compatibility/2006">
          <mc:Choice Requires="x14">
            <control shapeId="10912" r:id="rId283" name="Check Box 672">
              <controlPr defaultSize="0" autoFill="0" autoLine="0" autoPict="0">
                <anchor moveWithCells="1">
                  <from>
                    <xdr:col>3</xdr:col>
                    <xdr:colOff>1485900</xdr:colOff>
                    <xdr:row>16</xdr:row>
                    <xdr:rowOff>152400</xdr:rowOff>
                  </from>
                  <to>
                    <xdr:col>3</xdr:col>
                    <xdr:colOff>2000250</xdr:colOff>
                    <xdr:row>17</xdr:row>
                    <xdr:rowOff>209550</xdr:rowOff>
                  </to>
                </anchor>
              </controlPr>
            </control>
          </mc:Choice>
        </mc:AlternateContent>
        <mc:AlternateContent xmlns:mc="http://schemas.openxmlformats.org/markup-compatibility/2006">
          <mc:Choice Requires="x14">
            <control shapeId="10913" r:id="rId284" name="Check Box 673">
              <controlPr defaultSize="0" autoFill="0" autoLine="0" autoPict="0">
                <anchor moveWithCells="1">
                  <from>
                    <xdr:col>3</xdr:col>
                    <xdr:colOff>933450</xdr:colOff>
                    <xdr:row>17</xdr:row>
                    <xdr:rowOff>180975</xdr:rowOff>
                  </from>
                  <to>
                    <xdr:col>3</xdr:col>
                    <xdr:colOff>1447800</xdr:colOff>
                    <xdr:row>18</xdr:row>
                    <xdr:rowOff>228600</xdr:rowOff>
                  </to>
                </anchor>
              </controlPr>
            </control>
          </mc:Choice>
        </mc:AlternateContent>
        <mc:AlternateContent xmlns:mc="http://schemas.openxmlformats.org/markup-compatibility/2006">
          <mc:Choice Requires="x14">
            <control shapeId="10914" r:id="rId285" name="Check Box 674">
              <controlPr defaultSize="0" autoFill="0" autoLine="0" autoPict="0">
                <anchor moveWithCells="1">
                  <from>
                    <xdr:col>3</xdr:col>
                    <xdr:colOff>1485900</xdr:colOff>
                    <xdr:row>17</xdr:row>
                    <xdr:rowOff>180975</xdr:rowOff>
                  </from>
                  <to>
                    <xdr:col>3</xdr:col>
                    <xdr:colOff>2000250</xdr:colOff>
                    <xdr:row>18</xdr:row>
                    <xdr:rowOff>228600</xdr:rowOff>
                  </to>
                </anchor>
              </controlPr>
            </control>
          </mc:Choice>
        </mc:AlternateContent>
        <mc:AlternateContent xmlns:mc="http://schemas.openxmlformats.org/markup-compatibility/2006">
          <mc:Choice Requires="x14">
            <control shapeId="10915" r:id="rId286" name="Check Box 675">
              <controlPr defaultSize="0" autoFill="0" autoLine="0" autoPict="0">
                <anchor moveWithCells="1">
                  <from>
                    <xdr:col>3</xdr:col>
                    <xdr:colOff>933450</xdr:colOff>
                    <xdr:row>18</xdr:row>
                    <xdr:rowOff>200025</xdr:rowOff>
                  </from>
                  <to>
                    <xdr:col>3</xdr:col>
                    <xdr:colOff>1447800</xdr:colOff>
                    <xdr:row>19</xdr:row>
                    <xdr:rowOff>247650</xdr:rowOff>
                  </to>
                </anchor>
              </controlPr>
            </control>
          </mc:Choice>
        </mc:AlternateContent>
        <mc:AlternateContent xmlns:mc="http://schemas.openxmlformats.org/markup-compatibility/2006">
          <mc:Choice Requires="x14">
            <control shapeId="10916" r:id="rId287" name="Check Box 676">
              <controlPr defaultSize="0" autoFill="0" autoLine="0" autoPict="0">
                <anchor moveWithCells="1">
                  <from>
                    <xdr:col>3</xdr:col>
                    <xdr:colOff>1485900</xdr:colOff>
                    <xdr:row>18</xdr:row>
                    <xdr:rowOff>200025</xdr:rowOff>
                  </from>
                  <to>
                    <xdr:col>3</xdr:col>
                    <xdr:colOff>2000250</xdr:colOff>
                    <xdr:row>19</xdr:row>
                    <xdr:rowOff>247650</xdr:rowOff>
                  </to>
                </anchor>
              </controlPr>
            </control>
          </mc:Choice>
        </mc:AlternateContent>
        <mc:AlternateContent xmlns:mc="http://schemas.openxmlformats.org/markup-compatibility/2006">
          <mc:Choice Requires="x14">
            <control shapeId="10917" r:id="rId288" name="Check Box 677">
              <controlPr defaultSize="0" autoFill="0" autoLine="0" autoPict="0">
                <anchor moveWithCells="1">
                  <from>
                    <xdr:col>3</xdr:col>
                    <xdr:colOff>933450</xdr:colOff>
                    <xdr:row>19</xdr:row>
                    <xdr:rowOff>219075</xdr:rowOff>
                  </from>
                  <to>
                    <xdr:col>3</xdr:col>
                    <xdr:colOff>1447800</xdr:colOff>
                    <xdr:row>20</xdr:row>
                    <xdr:rowOff>266700</xdr:rowOff>
                  </to>
                </anchor>
              </controlPr>
            </control>
          </mc:Choice>
        </mc:AlternateContent>
        <mc:AlternateContent xmlns:mc="http://schemas.openxmlformats.org/markup-compatibility/2006">
          <mc:Choice Requires="x14">
            <control shapeId="10918" r:id="rId289" name="Check Box 678">
              <controlPr defaultSize="0" autoFill="0" autoLine="0" autoPict="0">
                <anchor moveWithCells="1">
                  <from>
                    <xdr:col>3</xdr:col>
                    <xdr:colOff>1485900</xdr:colOff>
                    <xdr:row>19</xdr:row>
                    <xdr:rowOff>219075</xdr:rowOff>
                  </from>
                  <to>
                    <xdr:col>3</xdr:col>
                    <xdr:colOff>2000250</xdr:colOff>
                    <xdr:row>20</xdr:row>
                    <xdr:rowOff>266700</xdr:rowOff>
                  </to>
                </anchor>
              </controlPr>
            </control>
          </mc:Choice>
        </mc:AlternateContent>
        <mc:AlternateContent xmlns:mc="http://schemas.openxmlformats.org/markup-compatibility/2006">
          <mc:Choice Requires="x14">
            <control shapeId="10919" r:id="rId290" name="Check Box 679">
              <controlPr defaultSize="0" autoFill="0" autoLine="0" autoPict="0">
                <anchor moveWithCells="1">
                  <from>
                    <xdr:col>3</xdr:col>
                    <xdr:colOff>933450</xdr:colOff>
                    <xdr:row>20</xdr:row>
                    <xdr:rowOff>238125</xdr:rowOff>
                  </from>
                  <to>
                    <xdr:col>3</xdr:col>
                    <xdr:colOff>1447800</xdr:colOff>
                    <xdr:row>21</xdr:row>
                    <xdr:rowOff>295275</xdr:rowOff>
                  </to>
                </anchor>
              </controlPr>
            </control>
          </mc:Choice>
        </mc:AlternateContent>
        <mc:AlternateContent xmlns:mc="http://schemas.openxmlformats.org/markup-compatibility/2006">
          <mc:Choice Requires="x14">
            <control shapeId="10920" r:id="rId291" name="Check Box 680">
              <controlPr defaultSize="0" autoFill="0" autoLine="0" autoPict="0">
                <anchor moveWithCells="1">
                  <from>
                    <xdr:col>3</xdr:col>
                    <xdr:colOff>1485900</xdr:colOff>
                    <xdr:row>20</xdr:row>
                    <xdr:rowOff>238125</xdr:rowOff>
                  </from>
                  <to>
                    <xdr:col>3</xdr:col>
                    <xdr:colOff>2000250</xdr:colOff>
                    <xdr:row>21</xdr:row>
                    <xdr:rowOff>295275</xdr:rowOff>
                  </to>
                </anchor>
              </controlPr>
            </control>
          </mc:Choice>
        </mc:AlternateContent>
        <mc:AlternateContent xmlns:mc="http://schemas.openxmlformats.org/markup-compatibility/2006">
          <mc:Choice Requires="x14">
            <control shapeId="10921" r:id="rId292" name="Check Box 681">
              <controlPr defaultSize="0" autoFill="0" autoLine="0" autoPict="0">
                <anchor moveWithCells="1">
                  <from>
                    <xdr:col>3</xdr:col>
                    <xdr:colOff>933450</xdr:colOff>
                    <xdr:row>21</xdr:row>
                    <xdr:rowOff>266700</xdr:rowOff>
                  </from>
                  <to>
                    <xdr:col>3</xdr:col>
                    <xdr:colOff>1447800</xdr:colOff>
                    <xdr:row>21</xdr:row>
                    <xdr:rowOff>428625</xdr:rowOff>
                  </to>
                </anchor>
              </controlPr>
            </control>
          </mc:Choice>
        </mc:AlternateContent>
        <mc:AlternateContent xmlns:mc="http://schemas.openxmlformats.org/markup-compatibility/2006">
          <mc:Choice Requires="x14">
            <control shapeId="10922" r:id="rId293" name="Check Box 682">
              <controlPr defaultSize="0" autoFill="0" autoLine="0" autoPict="0">
                <anchor moveWithCells="1">
                  <from>
                    <xdr:col>3</xdr:col>
                    <xdr:colOff>1485900</xdr:colOff>
                    <xdr:row>21</xdr:row>
                    <xdr:rowOff>266700</xdr:rowOff>
                  </from>
                  <to>
                    <xdr:col>3</xdr:col>
                    <xdr:colOff>2000250</xdr:colOff>
                    <xdr:row>21</xdr:row>
                    <xdr:rowOff>428625</xdr:rowOff>
                  </to>
                </anchor>
              </controlPr>
            </control>
          </mc:Choice>
        </mc:AlternateContent>
        <mc:AlternateContent xmlns:mc="http://schemas.openxmlformats.org/markup-compatibility/2006">
          <mc:Choice Requires="x14">
            <control shapeId="10923" r:id="rId294" name="Check Box 683">
              <controlPr defaultSize="0" autoFill="0" autoLine="0" autoPict="0">
                <anchor moveWithCells="1">
                  <from>
                    <xdr:col>3</xdr:col>
                    <xdr:colOff>933450</xdr:colOff>
                    <xdr:row>22</xdr:row>
                    <xdr:rowOff>314325</xdr:rowOff>
                  </from>
                  <to>
                    <xdr:col>3</xdr:col>
                    <xdr:colOff>1447800</xdr:colOff>
                    <xdr:row>24</xdr:row>
                    <xdr:rowOff>114300</xdr:rowOff>
                  </to>
                </anchor>
              </controlPr>
            </control>
          </mc:Choice>
        </mc:AlternateContent>
        <mc:AlternateContent xmlns:mc="http://schemas.openxmlformats.org/markup-compatibility/2006">
          <mc:Choice Requires="x14">
            <control shapeId="10924" r:id="rId295" name="Check Box 684">
              <controlPr defaultSize="0" autoFill="0" autoLine="0" autoPict="0">
                <anchor moveWithCells="1">
                  <from>
                    <xdr:col>3</xdr:col>
                    <xdr:colOff>1485900</xdr:colOff>
                    <xdr:row>22</xdr:row>
                    <xdr:rowOff>314325</xdr:rowOff>
                  </from>
                  <to>
                    <xdr:col>3</xdr:col>
                    <xdr:colOff>2000250</xdr:colOff>
                    <xdr:row>24</xdr:row>
                    <xdr:rowOff>114300</xdr:rowOff>
                  </to>
                </anchor>
              </controlPr>
            </control>
          </mc:Choice>
        </mc:AlternateContent>
        <mc:AlternateContent xmlns:mc="http://schemas.openxmlformats.org/markup-compatibility/2006">
          <mc:Choice Requires="x14">
            <control shapeId="10925" r:id="rId296" name="Check Box 685">
              <controlPr defaultSize="0" autoFill="0" autoLine="0" autoPict="0">
                <anchor moveWithCells="1">
                  <from>
                    <xdr:col>3</xdr:col>
                    <xdr:colOff>933450</xdr:colOff>
                    <xdr:row>23</xdr:row>
                    <xdr:rowOff>76200</xdr:rowOff>
                  </from>
                  <to>
                    <xdr:col>3</xdr:col>
                    <xdr:colOff>1447800</xdr:colOff>
                    <xdr:row>23</xdr:row>
                    <xdr:rowOff>371475</xdr:rowOff>
                  </to>
                </anchor>
              </controlPr>
            </control>
          </mc:Choice>
        </mc:AlternateContent>
        <mc:AlternateContent xmlns:mc="http://schemas.openxmlformats.org/markup-compatibility/2006">
          <mc:Choice Requires="x14">
            <control shapeId="10926" r:id="rId297" name="Check Box 686">
              <controlPr defaultSize="0" autoFill="0" autoLine="0" autoPict="0">
                <anchor moveWithCells="1">
                  <from>
                    <xdr:col>3</xdr:col>
                    <xdr:colOff>1485900</xdr:colOff>
                    <xdr:row>23</xdr:row>
                    <xdr:rowOff>76200</xdr:rowOff>
                  </from>
                  <to>
                    <xdr:col>3</xdr:col>
                    <xdr:colOff>2000250</xdr:colOff>
                    <xdr:row>23</xdr:row>
                    <xdr:rowOff>371475</xdr:rowOff>
                  </to>
                </anchor>
              </controlPr>
            </control>
          </mc:Choice>
        </mc:AlternateContent>
        <mc:AlternateContent xmlns:mc="http://schemas.openxmlformats.org/markup-compatibility/2006">
          <mc:Choice Requires="x14">
            <control shapeId="10927" r:id="rId298" name="Check Box 687">
              <controlPr defaultSize="0" autoFill="0" autoLine="0" autoPict="0">
                <anchor moveWithCells="1">
                  <from>
                    <xdr:col>3</xdr:col>
                    <xdr:colOff>933450</xdr:colOff>
                    <xdr:row>24</xdr:row>
                    <xdr:rowOff>352425</xdr:rowOff>
                  </from>
                  <to>
                    <xdr:col>3</xdr:col>
                    <xdr:colOff>1447800</xdr:colOff>
                    <xdr:row>27</xdr:row>
                    <xdr:rowOff>85725</xdr:rowOff>
                  </to>
                </anchor>
              </controlPr>
            </control>
          </mc:Choice>
        </mc:AlternateContent>
        <mc:AlternateContent xmlns:mc="http://schemas.openxmlformats.org/markup-compatibility/2006">
          <mc:Choice Requires="x14">
            <control shapeId="10928" r:id="rId299" name="Check Box 688">
              <controlPr defaultSize="0" autoFill="0" autoLine="0" autoPict="0">
                <anchor moveWithCells="1">
                  <from>
                    <xdr:col>3</xdr:col>
                    <xdr:colOff>1485900</xdr:colOff>
                    <xdr:row>24</xdr:row>
                    <xdr:rowOff>352425</xdr:rowOff>
                  </from>
                  <to>
                    <xdr:col>3</xdr:col>
                    <xdr:colOff>2000250</xdr:colOff>
                    <xdr:row>27</xdr:row>
                    <xdr:rowOff>85725</xdr:rowOff>
                  </to>
                </anchor>
              </controlPr>
            </control>
          </mc:Choice>
        </mc:AlternateContent>
        <mc:AlternateContent xmlns:mc="http://schemas.openxmlformats.org/markup-compatibility/2006">
          <mc:Choice Requires="x14">
            <control shapeId="10929" r:id="rId300" name="Check Box 689">
              <controlPr defaultSize="0" autoFill="0" autoLine="0" autoPict="0">
                <anchor moveWithCells="1">
                  <from>
                    <xdr:col>4</xdr:col>
                    <xdr:colOff>1581150</xdr:colOff>
                    <xdr:row>24</xdr:row>
                    <xdr:rowOff>352425</xdr:rowOff>
                  </from>
                  <to>
                    <xdr:col>4</xdr:col>
                    <xdr:colOff>2095500</xdr:colOff>
                    <xdr:row>27</xdr:row>
                    <xdr:rowOff>85725</xdr:rowOff>
                  </to>
                </anchor>
              </controlPr>
            </control>
          </mc:Choice>
        </mc:AlternateContent>
        <mc:AlternateContent xmlns:mc="http://schemas.openxmlformats.org/markup-compatibility/2006">
          <mc:Choice Requires="x14">
            <control shapeId="10930" r:id="rId301" name="Check Box 690">
              <controlPr defaultSize="0" autoFill="0" autoLine="0" autoPict="0">
                <anchor moveWithCells="1">
                  <from>
                    <xdr:col>4</xdr:col>
                    <xdr:colOff>2133600</xdr:colOff>
                    <xdr:row>24</xdr:row>
                    <xdr:rowOff>352425</xdr:rowOff>
                  </from>
                  <to>
                    <xdr:col>4</xdr:col>
                    <xdr:colOff>2647950</xdr:colOff>
                    <xdr:row>27</xdr:row>
                    <xdr:rowOff>85725</xdr:rowOff>
                  </to>
                </anchor>
              </controlPr>
            </control>
          </mc:Choice>
        </mc:AlternateContent>
        <mc:AlternateContent xmlns:mc="http://schemas.openxmlformats.org/markup-compatibility/2006">
          <mc:Choice Requires="x14">
            <control shapeId="10931" r:id="rId302" name="Check Box 691">
              <controlPr defaultSize="0" autoFill="0" autoLine="0" autoPict="0">
                <anchor moveWithCells="1">
                  <from>
                    <xdr:col>4</xdr:col>
                    <xdr:colOff>1581150</xdr:colOff>
                    <xdr:row>23</xdr:row>
                    <xdr:rowOff>76200</xdr:rowOff>
                  </from>
                  <to>
                    <xdr:col>4</xdr:col>
                    <xdr:colOff>2095500</xdr:colOff>
                    <xdr:row>23</xdr:row>
                    <xdr:rowOff>371475</xdr:rowOff>
                  </to>
                </anchor>
              </controlPr>
            </control>
          </mc:Choice>
        </mc:AlternateContent>
        <mc:AlternateContent xmlns:mc="http://schemas.openxmlformats.org/markup-compatibility/2006">
          <mc:Choice Requires="x14">
            <control shapeId="10932" r:id="rId303" name="Check Box 692">
              <controlPr defaultSize="0" autoFill="0" autoLine="0" autoPict="0">
                <anchor moveWithCells="1">
                  <from>
                    <xdr:col>4</xdr:col>
                    <xdr:colOff>2133600</xdr:colOff>
                    <xdr:row>23</xdr:row>
                    <xdr:rowOff>76200</xdr:rowOff>
                  </from>
                  <to>
                    <xdr:col>4</xdr:col>
                    <xdr:colOff>2647950</xdr:colOff>
                    <xdr:row>23</xdr:row>
                    <xdr:rowOff>371475</xdr:rowOff>
                  </to>
                </anchor>
              </controlPr>
            </control>
          </mc:Choice>
        </mc:AlternateContent>
        <mc:AlternateContent xmlns:mc="http://schemas.openxmlformats.org/markup-compatibility/2006">
          <mc:Choice Requires="x14">
            <control shapeId="10933" r:id="rId304" name="Check Box 693">
              <controlPr defaultSize="0" autoFill="0" autoLine="0" autoPict="0">
                <anchor moveWithCells="1">
                  <from>
                    <xdr:col>4</xdr:col>
                    <xdr:colOff>1581150</xdr:colOff>
                    <xdr:row>22</xdr:row>
                    <xdr:rowOff>314325</xdr:rowOff>
                  </from>
                  <to>
                    <xdr:col>4</xdr:col>
                    <xdr:colOff>2095500</xdr:colOff>
                    <xdr:row>24</xdr:row>
                    <xdr:rowOff>114300</xdr:rowOff>
                  </to>
                </anchor>
              </controlPr>
            </control>
          </mc:Choice>
        </mc:AlternateContent>
        <mc:AlternateContent xmlns:mc="http://schemas.openxmlformats.org/markup-compatibility/2006">
          <mc:Choice Requires="x14">
            <control shapeId="10934" r:id="rId305" name="Check Box 694">
              <controlPr defaultSize="0" autoFill="0" autoLine="0" autoPict="0">
                <anchor moveWithCells="1">
                  <from>
                    <xdr:col>4</xdr:col>
                    <xdr:colOff>2133600</xdr:colOff>
                    <xdr:row>22</xdr:row>
                    <xdr:rowOff>314325</xdr:rowOff>
                  </from>
                  <to>
                    <xdr:col>4</xdr:col>
                    <xdr:colOff>2647950</xdr:colOff>
                    <xdr:row>24</xdr:row>
                    <xdr:rowOff>114300</xdr:rowOff>
                  </to>
                </anchor>
              </controlPr>
            </control>
          </mc:Choice>
        </mc:AlternateContent>
        <mc:AlternateContent xmlns:mc="http://schemas.openxmlformats.org/markup-compatibility/2006">
          <mc:Choice Requires="x14">
            <control shapeId="10935" r:id="rId306" name="Check Box 695">
              <controlPr defaultSize="0" autoFill="0" autoLine="0" autoPict="0">
                <anchor moveWithCells="1">
                  <from>
                    <xdr:col>4</xdr:col>
                    <xdr:colOff>1581150</xdr:colOff>
                    <xdr:row>21</xdr:row>
                    <xdr:rowOff>266700</xdr:rowOff>
                  </from>
                  <to>
                    <xdr:col>4</xdr:col>
                    <xdr:colOff>2095500</xdr:colOff>
                    <xdr:row>21</xdr:row>
                    <xdr:rowOff>428625</xdr:rowOff>
                  </to>
                </anchor>
              </controlPr>
            </control>
          </mc:Choice>
        </mc:AlternateContent>
        <mc:AlternateContent xmlns:mc="http://schemas.openxmlformats.org/markup-compatibility/2006">
          <mc:Choice Requires="x14">
            <control shapeId="10936" r:id="rId307" name="Check Box 696">
              <controlPr defaultSize="0" autoFill="0" autoLine="0" autoPict="0">
                <anchor moveWithCells="1">
                  <from>
                    <xdr:col>4</xdr:col>
                    <xdr:colOff>2133600</xdr:colOff>
                    <xdr:row>21</xdr:row>
                    <xdr:rowOff>266700</xdr:rowOff>
                  </from>
                  <to>
                    <xdr:col>4</xdr:col>
                    <xdr:colOff>2647950</xdr:colOff>
                    <xdr:row>21</xdr:row>
                    <xdr:rowOff>428625</xdr:rowOff>
                  </to>
                </anchor>
              </controlPr>
            </control>
          </mc:Choice>
        </mc:AlternateContent>
        <mc:AlternateContent xmlns:mc="http://schemas.openxmlformats.org/markup-compatibility/2006">
          <mc:Choice Requires="x14">
            <control shapeId="10937" r:id="rId308" name="Check Box 697">
              <controlPr defaultSize="0" autoFill="0" autoLine="0" autoPict="0">
                <anchor moveWithCells="1">
                  <from>
                    <xdr:col>4</xdr:col>
                    <xdr:colOff>1581150</xdr:colOff>
                    <xdr:row>20</xdr:row>
                    <xdr:rowOff>238125</xdr:rowOff>
                  </from>
                  <to>
                    <xdr:col>4</xdr:col>
                    <xdr:colOff>2095500</xdr:colOff>
                    <xdr:row>21</xdr:row>
                    <xdr:rowOff>295275</xdr:rowOff>
                  </to>
                </anchor>
              </controlPr>
            </control>
          </mc:Choice>
        </mc:AlternateContent>
        <mc:AlternateContent xmlns:mc="http://schemas.openxmlformats.org/markup-compatibility/2006">
          <mc:Choice Requires="x14">
            <control shapeId="10938" r:id="rId309" name="Check Box 698">
              <controlPr defaultSize="0" autoFill="0" autoLine="0" autoPict="0">
                <anchor moveWithCells="1">
                  <from>
                    <xdr:col>4</xdr:col>
                    <xdr:colOff>2133600</xdr:colOff>
                    <xdr:row>20</xdr:row>
                    <xdr:rowOff>238125</xdr:rowOff>
                  </from>
                  <to>
                    <xdr:col>4</xdr:col>
                    <xdr:colOff>2647950</xdr:colOff>
                    <xdr:row>21</xdr:row>
                    <xdr:rowOff>295275</xdr:rowOff>
                  </to>
                </anchor>
              </controlPr>
            </control>
          </mc:Choice>
        </mc:AlternateContent>
        <mc:AlternateContent xmlns:mc="http://schemas.openxmlformats.org/markup-compatibility/2006">
          <mc:Choice Requires="x14">
            <control shapeId="10939" r:id="rId310" name="Check Box 699">
              <controlPr defaultSize="0" autoFill="0" autoLine="0" autoPict="0">
                <anchor moveWithCells="1">
                  <from>
                    <xdr:col>4</xdr:col>
                    <xdr:colOff>1581150</xdr:colOff>
                    <xdr:row>19</xdr:row>
                    <xdr:rowOff>219075</xdr:rowOff>
                  </from>
                  <to>
                    <xdr:col>4</xdr:col>
                    <xdr:colOff>2095500</xdr:colOff>
                    <xdr:row>20</xdr:row>
                    <xdr:rowOff>266700</xdr:rowOff>
                  </to>
                </anchor>
              </controlPr>
            </control>
          </mc:Choice>
        </mc:AlternateContent>
        <mc:AlternateContent xmlns:mc="http://schemas.openxmlformats.org/markup-compatibility/2006">
          <mc:Choice Requires="x14">
            <control shapeId="10940" r:id="rId311" name="Check Box 700">
              <controlPr defaultSize="0" autoFill="0" autoLine="0" autoPict="0">
                <anchor moveWithCells="1">
                  <from>
                    <xdr:col>4</xdr:col>
                    <xdr:colOff>2133600</xdr:colOff>
                    <xdr:row>19</xdr:row>
                    <xdr:rowOff>219075</xdr:rowOff>
                  </from>
                  <to>
                    <xdr:col>4</xdr:col>
                    <xdr:colOff>2647950</xdr:colOff>
                    <xdr:row>20</xdr:row>
                    <xdr:rowOff>266700</xdr:rowOff>
                  </to>
                </anchor>
              </controlPr>
            </control>
          </mc:Choice>
        </mc:AlternateContent>
        <mc:AlternateContent xmlns:mc="http://schemas.openxmlformats.org/markup-compatibility/2006">
          <mc:Choice Requires="x14">
            <control shapeId="10941" r:id="rId312" name="Check Box 701">
              <controlPr defaultSize="0" autoFill="0" autoLine="0" autoPict="0">
                <anchor moveWithCells="1">
                  <from>
                    <xdr:col>4</xdr:col>
                    <xdr:colOff>1581150</xdr:colOff>
                    <xdr:row>18</xdr:row>
                    <xdr:rowOff>200025</xdr:rowOff>
                  </from>
                  <to>
                    <xdr:col>4</xdr:col>
                    <xdr:colOff>2095500</xdr:colOff>
                    <xdr:row>19</xdr:row>
                    <xdr:rowOff>247650</xdr:rowOff>
                  </to>
                </anchor>
              </controlPr>
            </control>
          </mc:Choice>
        </mc:AlternateContent>
        <mc:AlternateContent xmlns:mc="http://schemas.openxmlformats.org/markup-compatibility/2006">
          <mc:Choice Requires="x14">
            <control shapeId="10942" r:id="rId313" name="Check Box 702">
              <controlPr defaultSize="0" autoFill="0" autoLine="0" autoPict="0">
                <anchor moveWithCells="1">
                  <from>
                    <xdr:col>4</xdr:col>
                    <xdr:colOff>2133600</xdr:colOff>
                    <xdr:row>18</xdr:row>
                    <xdr:rowOff>200025</xdr:rowOff>
                  </from>
                  <to>
                    <xdr:col>4</xdr:col>
                    <xdr:colOff>2647950</xdr:colOff>
                    <xdr:row>19</xdr:row>
                    <xdr:rowOff>247650</xdr:rowOff>
                  </to>
                </anchor>
              </controlPr>
            </control>
          </mc:Choice>
        </mc:AlternateContent>
        <mc:AlternateContent xmlns:mc="http://schemas.openxmlformats.org/markup-compatibility/2006">
          <mc:Choice Requires="x14">
            <control shapeId="10943" r:id="rId314" name="Check Box 703">
              <controlPr defaultSize="0" autoFill="0" autoLine="0" autoPict="0">
                <anchor moveWithCells="1">
                  <from>
                    <xdr:col>4</xdr:col>
                    <xdr:colOff>1581150</xdr:colOff>
                    <xdr:row>17</xdr:row>
                    <xdr:rowOff>180975</xdr:rowOff>
                  </from>
                  <to>
                    <xdr:col>4</xdr:col>
                    <xdr:colOff>2095500</xdr:colOff>
                    <xdr:row>18</xdr:row>
                    <xdr:rowOff>228600</xdr:rowOff>
                  </to>
                </anchor>
              </controlPr>
            </control>
          </mc:Choice>
        </mc:AlternateContent>
        <mc:AlternateContent xmlns:mc="http://schemas.openxmlformats.org/markup-compatibility/2006">
          <mc:Choice Requires="x14">
            <control shapeId="10944" r:id="rId315" name="Check Box 704">
              <controlPr defaultSize="0" autoFill="0" autoLine="0" autoPict="0">
                <anchor moveWithCells="1">
                  <from>
                    <xdr:col>4</xdr:col>
                    <xdr:colOff>2133600</xdr:colOff>
                    <xdr:row>17</xdr:row>
                    <xdr:rowOff>180975</xdr:rowOff>
                  </from>
                  <to>
                    <xdr:col>4</xdr:col>
                    <xdr:colOff>2647950</xdr:colOff>
                    <xdr:row>18</xdr:row>
                    <xdr:rowOff>228600</xdr:rowOff>
                  </to>
                </anchor>
              </controlPr>
            </control>
          </mc:Choice>
        </mc:AlternateContent>
        <mc:AlternateContent xmlns:mc="http://schemas.openxmlformats.org/markup-compatibility/2006">
          <mc:Choice Requires="x14">
            <control shapeId="10945" r:id="rId316" name="Check Box 705">
              <controlPr defaultSize="0" autoFill="0" autoLine="0" autoPict="0">
                <anchor moveWithCells="1">
                  <from>
                    <xdr:col>4</xdr:col>
                    <xdr:colOff>1581150</xdr:colOff>
                    <xdr:row>16</xdr:row>
                    <xdr:rowOff>152400</xdr:rowOff>
                  </from>
                  <to>
                    <xdr:col>4</xdr:col>
                    <xdr:colOff>2095500</xdr:colOff>
                    <xdr:row>17</xdr:row>
                    <xdr:rowOff>209550</xdr:rowOff>
                  </to>
                </anchor>
              </controlPr>
            </control>
          </mc:Choice>
        </mc:AlternateContent>
        <mc:AlternateContent xmlns:mc="http://schemas.openxmlformats.org/markup-compatibility/2006">
          <mc:Choice Requires="x14">
            <control shapeId="10946" r:id="rId317" name="Check Box 706">
              <controlPr defaultSize="0" autoFill="0" autoLine="0" autoPict="0">
                <anchor moveWithCells="1">
                  <from>
                    <xdr:col>4</xdr:col>
                    <xdr:colOff>2133600</xdr:colOff>
                    <xdr:row>16</xdr:row>
                    <xdr:rowOff>152400</xdr:rowOff>
                  </from>
                  <to>
                    <xdr:col>4</xdr:col>
                    <xdr:colOff>2647950</xdr:colOff>
                    <xdr:row>17</xdr:row>
                    <xdr:rowOff>209550</xdr:rowOff>
                  </to>
                </anchor>
              </controlPr>
            </control>
          </mc:Choice>
        </mc:AlternateContent>
        <mc:AlternateContent xmlns:mc="http://schemas.openxmlformats.org/markup-compatibility/2006">
          <mc:Choice Requires="x14">
            <control shapeId="10947" r:id="rId318" name="Check Box 707">
              <controlPr defaultSize="0" autoFill="0" autoLine="0" autoPict="0">
                <anchor moveWithCells="1">
                  <from>
                    <xdr:col>4</xdr:col>
                    <xdr:colOff>1581150</xdr:colOff>
                    <xdr:row>15</xdr:row>
                    <xdr:rowOff>152400</xdr:rowOff>
                  </from>
                  <to>
                    <xdr:col>4</xdr:col>
                    <xdr:colOff>2095500</xdr:colOff>
                    <xdr:row>16</xdr:row>
                    <xdr:rowOff>180975</xdr:rowOff>
                  </to>
                </anchor>
              </controlPr>
            </control>
          </mc:Choice>
        </mc:AlternateContent>
        <mc:AlternateContent xmlns:mc="http://schemas.openxmlformats.org/markup-compatibility/2006">
          <mc:Choice Requires="x14">
            <control shapeId="10948" r:id="rId319" name="Check Box 708">
              <controlPr defaultSize="0" autoFill="0" autoLine="0" autoPict="0">
                <anchor moveWithCells="1">
                  <from>
                    <xdr:col>4</xdr:col>
                    <xdr:colOff>2133600</xdr:colOff>
                    <xdr:row>15</xdr:row>
                    <xdr:rowOff>152400</xdr:rowOff>
                  </from>
                  <to>
                    <xdr:col>4</xdr:col>
                    <xdr:colOff>2647950</xdr:colOff>
                    <xdr:row>16</xdr:row>
                    <xdr:rowOff>180975</xdr:rowOff>
                  </to>
                </anchor>
              </controlPr>
            </control>
          </mc:Choice>
        </mc:AlternateContent>
        <mc:AlternateContent xmlns:mc="http://schemas.openxmlformats.org/markup-compatibility/2006">
          <mc:Choice Requires="x14">
            <control shapeId="10949" r:id="rId320" name="Check Box 709">
              <controlPr defaultSize="0" autoFill="0" autoLine="0" autoPict="0">
                <anchor moveWithCells="1">
                  <from>
                    <xdr:col>3</xdr:col>
                    <xdr:colOff>933450</xdr:colOff>
                    <xdr:row>10</xdr:row>
                    <xdr:rowOff>28575</xdr:rowOff>
                  </from>
                  <to>
                    <xdr:col>3</xdr:col>
                    <xdr:colOff>1447800</xdr:colOff>
                    <xdr:row>11</xdr:row>
                    <xdr:rowOff>76200</xdr:rowOff>
                  </to>
                </anchor>
              </controlPr>
            </control>
          </mc:Choice>
        </mc:AlternateContent>
        <mc:AlternateContent xmlns:mc="http://schemas.openxmlformats.org/markup-compatibility/2006">
          <mc:Choice Requires="x14">
            <control shapeId="10950" r:id="rId321" name="Check Box 710">
              <controlPr defaultSize="0" autoFill="0" autoLine="0" autoPict="0">
                <anchor moveWithCells="1">
                  <from>
                    <xdr:col>3</xdr:col>
                    <xdr:colOff>1485900</xdr:colOff>
                    <xdr:row>10</xdr:row>
                    <xdr:rowOff>28575</xdr:rowOff>
                  </from>
                  <to>
                    <xdr:col>3</xdr:col>
                    <xdr:colOff>2000250</xdr:colOff>
                    <xdr:row>11</xdr:row>
                    <xdr:rowOff>76200</xdr:rowOff>
                  </to>
                </anchor>
              </controlPr>
            </control>
          </mc:Choice>
        </mc:AlternateContent>
        <mc:AlternateContent xmlns:mc="http://schemas.openxmlformats.org/markup-compatibility/2006">
          <mc:Choice Requires="x14">
            <control shapeId="10951" r:id="rId322" name="Check Box 711">
              <controlPr defaultSize="0" autoFill="0" autoLine="0" autoPict="0">
                <anchor moveWithCells="1">
                  <from>
                    <xdr:col>4</xdr:col>
                    <xdr:colOff>1581150</xdr:colOff>
                    <xdr:row>36</xdr:row>
                    <xdr:rowOff>95250</xdr:rowOff>
                  </from>
                  <to>
                    <xdr:col>4</xdr:col>
                    <xdr:colOff>2095500</xdr:colOff>
                    <xdr:row>37</xdr:row>
                    <xdr:rowOff>9525</xdr:rowOff>
                  </to>
                </anchor>
              </controlPr>
            </control>
          </mc:Choice>
        </mc:AlternateContent>
        <mc:AlternateContent xmlns:mc="http://schemas.openxmlformats.org/markup-compatibility/2006">
          <mc:Choice Requires="x14">
            <control shapeId="10952" r:id="rId323" name="Check Box 712">
              <controlPr defaultSize="0" autoFill="0" autoLine="0" autoPict="0">
                <anchor moveWithCells="1">
                  <from>
                    <xdr:col>4</xdr:col>
                    <xdr:colOff>2133600</xdr:colOff>
                    <xdr:row>36</xdr:row>
                    <xdr:rowOff>95250</xdr:rowOff>
                  </from>
                  <to>
                    <xdr:col>4</xdr:col>
                    <xdr:colOff>2647950</xdr:colOff>
                    <xdr:row>37</xdr:row>
                    <xdr:rowOff>9525</xdr:rowOff>
                  </to>
                </anchor>
              </controlPr>
            </control>
          </mc:Choice>
        </mc:AlternateContent>
        <mc:AlternateContent xmlns:mc="http://schemas.openxmlformats.org/markup-compatibility/2006">
          <mc:Choice Requires="x14">
            <control shapeId="10953" r:id="rId324" name="Check Box 713">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954" r:id="rId325" name="Check Box 714">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0955" r:id="rId326" name="Check Box 715">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0956" r:id="rId327" name="Check Box 716">
              <controlPr defaultSize="0" autoFill="0" autoLine="0" autoPict="0">
                <anchor moveWithCells="1">
                  <from>
                    <xdr:col>3</xdr:col>
                    <xdr:colOff>66675</xdr:colOff>
                    <xdr:row>7</xdr:row>
                    <xdr:rowOff>295275</xdr:rowOff>
                  </from>
                  <to>
                    <xdr:col>6</xdr:col>
                    <xdr:colOff>342900</xdr:colOff>
                    <xdr:row>7</xdr:row>
                    <xdr:rowOff>809625</xdr:rowOff>
                  </to>
                </anchor>
              </controlPr>
            </control>
          </mc:Choice>
        </mc:AlternateContent>
        <mc:AlternateContent xmlns:mc="http://schemas.openxmlformats.org/markup-compatibility/2006">
          <mc:Choice Requires="x14">
            <control shapeId="10957" r:id="rId328" name="Check Box 717">
              <controlPr defaultSize="0" autoFill="0" autoLine="0" autoPict="0">
                <anchor moveWithCells="1">
                  <from>
                    <xdr:col>3</xdr:col>
                    <xdr:colOff>66675</xdr:colOff>
                    <xdr:row>7</xdr:row>
                    <xdr:rowOff>47625</xdr:rowOff>
                  </from>
                  <to>
                    <xdr:col>5</xdr:col>
                    <xdr:colOff>619125</xdr:colOff>
                    <xdr:row>7</xdr:row>
                    <xdr:rowOff>2066925</xdr:rowOff>
                  </to>
                </anchor>
              </controlPr>
            </control>
          </mc:Choice>
        </mc:AlternateContent>
        <mc:AlternateContent xmlns:mc="http://schemas.openxmlformats.org/markup-compatibility/2006">
          <mc:Choice Requires="x14">
            <control shapeId="10958" r:id="rId329" name="Check Box 718">
              <controlPr defaultSize="0" autoFill="0" autoLine="0" autoPict="0">
                <anchor moveWithCells="1">
                  <from>
                    <xdr:col>3</xdr:col>
                    <xdr:colOff>914400</xdr:colOff>
                    <xdr:row>11</xdr:row>
                    <xdr:rowOff>2771775</xdr:rowOff>
                  </from>
                  <to>
                    <xdr:col>3</xdr:col>
                    <xdr:colOff>1428750</xdr:colOff>
                    <xdr:row>13</xdr:row>
                    <xdr:rowOff>781050</xdr:rowOff>
                  </to>
                </anchor>
              </controlPr>
            </control>
          </mc:Choice>
        </mc:AlternateContent>
        <mc:AlternateContent xmlns:mc="http://schemas.openxmlformats.org/markup-compatibility/2006">
          <mc:Choice Requires="x14">
            <control shapeId="10959" r:id="rId330" name="Check Box 719">
              <controlPr defaultSize="0" autoFill="0" autoLine="0" autoPict="0">
                <anchor moveWithCells="1">
                  <from>
                    <xdr:col>3</xdr:col>
                    <xdr:colOff>1466850</xdr:colOff>
                    <xdr:row>11</xdr:row>
                    <xdr:rowOff>2771775</xdr:rowOff>
                  </from>
                  <to>
                    <xdr:col>3</xdr:col>
                    <xdr:colOff>1981200</xdr:colOff>
                    <xdr:row>13</xdr:row>
                    <xdr:rowOff>781050</xdr:rowOff>
                  </to>
                </anchor>
              </controlPr>
            </control>
          </mc:Choice>
        </mc:AlternateContent>
        <mc:AlternateContent xmlns:mc="http://schemas.openxmlformats.org/markup-compatibility/2006">
          <mc:Choice Requires="x14">
            <control shapeId="10960" r:id="rId331" name="Check Box 720">
              <controlPr defaultSize="0" autoFill="0" autoLine="0" autoPict="0">
                <anchor moveWithCells="1">
                  <from>
                    <xdr:col>3</xdr:col>
                    <xdr:colOff>933450</xdr:colOff>
                    <xdr:row>13</xdr:row>
                    <xdr:rowOff>114300</xdr:rowOff>
                  </from>
                  <to>
                    <xdr:col>3</xdr:col>
                    <xdr:colOff>1447800</xdr:colOff>
                    <xdr:row>15</xdr:row>
                    <xdr:rowOff>152400</xdr:rowOff>
                  </to>
                </anchor>
              </controlPr>
            </control>
          </mc:Choice>
        </mc:AlternateContent>
        <mc:AlternateContent xmlns:mc="http://schemas.openxmlformats.org/markup-compatibility/2006">
          <mc:Choice Requires="x14">
            <control shapeId="10961" r:id="rId332" name="Check Box 721">
              <controlPr defaultSize="0" autoFill="0" autoLine="0" autoPict="0">
                <anchor moveWithCells="1">
                  <from>
                    <xdr:col>3</xdr:col>
                    <xdr:colOff>1485900</xdr:colOff>
                    <xdr:row>13</xdr:row>
                    <xdr:rowOff>114300</xdr:rowOff>
                  </from>
                  <to>
                    <xdr:col>3</xdr:col>
                    <xdr:colOff>2000250</xdr:colOff>
                    <xdr:row>15</xdr:row>
                    <xdr:rowOff>152400</xdr:rowOff>
                  </to>
                </anchor>
              </controlPr>
            </control>
          </mc:Choice>
        </mc:AlternateContent>
        <mc:AlternateContent xmlns:mc="http://schemas.openxmlformats.org/markup-compatibility/2006">
          <mc:Choice Requires="x14">
            <control shapeId="10962" r:id="rId333" name="Check Box 722">
              <controlPr defaultSize="0" autoFill="0" autoLine="0" autoPict="0">
                <anchor moveWithCells="1">
                  <from>
                    <xdr:col>3</xdr:col>
                    <xdr:colOff>933450</xdr:colOff>
                    <xdr:row>15</xdr:row>
                    <xdr:rowOff>152400</xdr:rowOff>
                  </from>
                  <to>
                    <xdr:col>3</xdr:col>
                    <xdr:colOff>1447800</xdr:colOff>
                    <xdr:row>16</xdr:row>
                    <xdr:rowOff>180975</xdr:rowOff>
                  </to>
                </anchor>
              </controlPr>
            </control>
          </mc:Choice>
        </mc:AlternateContent>
        <mc:AlternateContent xmlns:mc="http://schemas.openxmlformats.org/markup-compatibility/2006">
          <mc:Choice Requires="x14">
            <control shapeId="10963" r:id="rId334" name="Check Box 723">
              <controlPr defaultSize="0" autoFill="0" autoLine="0" autoPict="0">
                <anchor moveWithCells="1">
                  <from>
                    <xdr:col>3</xdr:col>
                    <xdr:colOff>1485900</xdr:colOff>
                    <xdr:row>15</xdr:row>
                    <xdr:rowOff>152400</xdr:rowOff>
                  </from>
                  <to>
                    <xdr:col>3</xdr:col>
                    <xdr:colOff>2000250</xdr:colOff>
                    <xdr:row>16</xdr:row>
                    <xdr:rowOff>180975</xdr:rowOff>
                  </to>
                </anchor>
              </controlPr>
            </control>
          </mc:Choice>
        </mc:AlternateContent>
        <mc:AlternateContent xmlns:mc="http://schemas.openxmlformats.org/markup-compatibility/2006">
          <mc:Choice Requires="x14">
            <control shapeId="10964" r:id="rId335" name="Check Box 724">
              <controlPr defaultSize="0" autoFill="0" autoLine="0" autoPict="0">
                <anchor moveWithCells="1">
                  <from>
                    <xdr:col>3</xdr:col>
                    <xdr:colOff>933450</xdr:colOff>
                    <xdr:row>16</xdr:row>
                    <xdr:rowOff>152400</xdr:rowOff>
                  </from>
                  <to>
                    <xdr:col>3</xdr:col>
                    <xdr:colOff>1447800</xdr:colOff>
                    <xdr:row>17</xdr:row>
                    <xdr:rowOff>209550</xdr:rowOff>
                  </to>
                </anchor>
              </controlPr>
            </control>
          </mc:Choice>
        </mc:AlternateContent>
        <mc:AlternateContent xmlns:mc="http://schemas.openxmlformats.org/markup-compatibility/2006">
          <mc:Choice Requires="x14">
            <control shapeId="10965" r:id="rId336" name="Check Box 725">
              <controlPr defaultSize="0" autoFill="0" autoLine="0" autoPict="0">
                <anchor moveWithCells="1">
                  <from>
                    <xdr:col>3</xdr:col>
                    <xdr:colOff>1485900</xdr:colOff>
                    <xdr:row>16</xdr:row>
                    <xdr:rowOff>152400</xdr:rowOff>
                  </from>
                  <to>
                    <xdr:col>3</xdr:col>
                    <xdr:colOff>2000250</xdr:colOff>
                    <xdr:row>17</xdr:row>
                    <xdr:rowOff>209550</xdr:rowOff>
                  </to>
                </anchor>
              </controlPr>
            </control>
          </mc:Choice>
        </mc:AlternateContent>
        <mc:AlternateContent xmlns:mc="http://schemas.openxmlformats.org/markup-compatibility/2006">
          <mc:Choice Requires="x14">
            <control shapeId="10966" r:id="rId337" name="Check Box 726">
              <controlPr defaultSize="0" autoFill="0" autoLine="0" autoPict="0">
                <anchor moveWithCells="1">
                  <from>
                    <xdr:col>3</xdr:col>
                    <xdr:colOff>933450</xdr:colOff>
                    <xdr:row>17</xdr:row>
                    <xdr:rowOff>180975</xdr:rowOff>
                  </from>
                  <to>
                    <xdr:col>3</xdr:col>
                    <xdr:colOff>1447800</xdr:colOff>
                    <xdr:row>18</xdr:row>
                    <xdr:rowOff>228600</xdr:rowOff>
                  </to>
                </anchor>
              </controlPr>
            </control>
          </mc:Choice>
        </mc:AlternateContent>
        <mc:AlternateContent xmlns:mc="http://schemas.openxmlformats.org/markup-compatibility/2006">
          <mc:Choice Requires="x14">
            <control shapeId="10967" r:id="rId338" name="Check Box 727">
              <controlPr defaultSize="0" autoFill="0" autoLine="0" autoPict="0">
                <anchor moveWithCells="1">
                  <from>
                    <xdr:col>3</xdr:col>
                    <xdr:colOff>1485900</xdr:colOff>
                    <xdr:row>17</xdr:row>
                    <xdr:rowOff>180975</xdr:rowOff>
                  </from>
                  <to>
                    <xdr:col>3</xdr:col>
                    <xdr:colOff>2000250</xdr:colOff>
                    <xdr:row>18</xdr:row>
                    <xdr:rowOff>228600</xdr:rowOff>
                  </to>
                </anchor>
              </controlPr>
            </control>
          </mc:Choice>
        </mc:AlternateContent>
        <mc:AlternateContent xmlns:mc="http://schemas.openxmlformats.org/markup-compatibility/2006">
          <mc:Choice Requires="x14">
            <control shapeId="10968" r:id="rId339" name="Check Box 728">
              <controlPr defaultSize="0" autoFill="0" autoLine="0" autoPict="0">
                <anchor moveWithCells="1">
                  <from>
                    <xdr:col>3</xdr:col>
                    <xdr:colOff>933450</xdr:colOff>
                    <xdr:row>18</xdr:row>
                    <xdr:rowOff>200025</xdr:rowOff>
                  </from>
                  <to>
                    <xdr:col>3</xdr:col>
                    <xdr:colOff>1447800</xdr:colOff>
                    <xdr:row>19</xdr:row>
                    <xdr:rowOff>247650</xdr:rowOff>
                  </to>
                </anchor>
              </controlPr>
            </control>
          </mc:Choice>
        </mc:AlternateContent>
        <mc:AlternateContent xmlns:mc="http://schemas.openxmlformats.org/markup-compatibility/2006">
          <mc:Choice Requires="x14">
            <control shapeId="10969" r:id="rId340" name="Check Box 729">
              <controlPr defaultSize="0" autoFill="0" autoLine="0" autoPict="0">
                <anchor moveWithCells="1">
                  <from>
                    <xdr:col>3</xdr:col>
                    <xdr:colOff>1485900</xdr:colOff>
                    <xdr:row>18</xdr:row>
                    <xdr:rowOff>200025</xdr:rowOff>
                  </from>
                  <to>
                    <xdr:col>3</xdr:col>
                    <xdr:colOff>2000250</xdr:colOff>
                    <xdr:row>19</xdr:row>
                    <xdr:rowOff>247650</xdr:rowOff>
                  </to>
                </anchor>
              </controlPr>
            </control>
          </mc:Choice>
        </mc:AlternateContent>
        <mc:AlternateContent xmlns:mc="http://schemas.openxmlformats.org/markup-compatibility/2006">
          <mc:Choice Requires="x14">
            <control shapeId="10970" r:id="rId341" name="Check Box 730">
              <controlPr defaultSize="0" autoFill="0" autoLine="0" autoPict="0">
                <anchor moveWithCells="1">
                  <from>
                    <xdr:col>3</xdr:col>
                    <xdr:colOff>933450</xdr:colOff>
                    <xdr:row>19</xdr:row>
                    <xdr:rowOff>219075</xdr:rowOff>
                  </from>
                  <to>
                    <xdr:col>3</xdr:col>
                    <xdr:colOff>1447800</xdr:colOff>
                    <xdr:row>20</xdr:row>
                    <xdr:rowOff>266700</xdr:rowOff>
                  </to>
                </anchor>
              </controlPr>
            </control>
          </mc:Choice>
        </mc:AlternateContent>
        <mc:AlternateContent xmlns:mc="http://schemas.openxmlformats.org/markup-compatibility/2006">
          <mc:Choice Requires="x14">
            <control shapeId="10971" r:id="rId342" name="Check Box 731">
              <controlPr defaultSize="0" autoFill="0" autoLine="0" autoPict="0">
                <anchor moveWithCells="1">
                  <from>
                    <xdr:col>3</xdr:col>
                    <xdr:colOff>1485900</xdr:colOff>
                    <xdr:row>19</xdr:row>
                    <xdr:rowOff>219075</xdr:rowOff>
                  </from>
                  <to>
                    <xdr:col>3</xdr:col>
                    <xdr:colOff>2000250</xdr:colOff>
                    <xdr:row>20</xdr:row>
                    <xdr:rowOff>266700</xdr:rowOff>
                  </to>
                </anchor>
              </controlPr>
            </control>
          </mc:Choice>
        </mc:AlternateContent>
        <mc:AlternateContent xmlns:mc="http://schemas.openxmlformats.org/markup-compatibility/2006">
          <mc:Choice Requires="x14">
            <control shapeId="10972" r:id="rId343" name="Check Box 732">
              <controlPr defaultSize="0" autoFill="0" autoLine="0" autoPict="0">
                <anchor moveWithCells="1">
                  <from>
                    <xdr:col>3</xdr:col>
                    <xdr:colOff>933450</xdr:colOff>
                    <xdr:row>20</xdr:row>
                    <xdr:rowOff>238125</xdr:rowOff>
                  </from>
                  <to>
                    <xdr:col>3</xdr:col>
                    <xdr:colOff>1447800</xdr:colOff>
                    <xdr:row>21</xdr:row>
                    <xdr:rowOff>295275</xdr:rowOff>
                  </to>
                </anchor>
              </controlPr>
            </control>
          </mc:Choice>
        </mc:AlternateContent>
        <mc:AlternateContent xmlns:mc="http://schemas.openxmlformats.org/markup-compatibility/2006">
          <mc:Choice Requires="x14">
            <control shapeId="10973" r:id="rId344" name="Check Box 733">
              <controlPr defaultSize="0" autoFill="0" autoLine="0" autoPict="0">
                <anchor moveWithCells="1">
                  <from>
                    <xdr:col>3</xdr:col>
                    <xdr:colOff>1485900</xdr:colOff>
                    <xdr:row>20</xdr:row>
                    <xdr:rowOff>238125</xdr:rowOff>
                  </from>
                  <to>
                    <xdr:col>3</xdr:col>
                    <xdr:colOff>2000250</xdr:colOff>
                    <xdr:row>21</xdr:row>
                    <xdr:rowOff>295275</xdr:rowOff>
                  </to>
                </anchor>
              </controlPr>
            </control>
          </mc:Choice>
        </mc:AlternateContent>
        <mc:AlternateContent xmlns:mc="http://schemas.openxmlformats.org/markup-compatibility/2006">
          <mc:Choice Requires="x14">
            <control shapeId="10974" r:id="rId345" name="Check Box 734">
              <controlPr defaultSize="0" autoFill="0" autoLine="0" autoPict="0">
                <anchor moveWithCells="1">
                  <from>
                    <xdr:col>3</xdr:col>
                    <xdr:colOff>933450</xdr:colOff>
                    <xdr:row>21</xdr:row>
                    <xdr:rowOff>266700</xdr:rowOff>
                  </from>
                  <to>
                    <xdr:col>3</xdr:col>
                    <xdr:colOff>1447800</xdr:colOff>
                    <xdr:row>21</xdr:row>
                    <xdr:rowOff>428625</xdr:rowOff>
                  </to>
                </anchor>
              </controlPr>
            </control>
          </mc:Choice>
        </mc:AlternateContent>
        <mc:AlternateContent xmlns:mc="http://schemas.openxmlformats.org/markup-compatibility/2006">
          <mc:Choice Requires="x14">
            <control shapeId="10975" r:id="rId346" name="Check Box 735">
              <controlPr defaultSize="0" autoFill="0" autoLine="0" autoPict="0">
                <anchor moveWithCells="1">
                  <from>
                    <xdr:col>3</xdr:col>
                    <xdr:colOff>1485900</xdr:colOff>
                    <xdr:row>21</xdr:row>
                    <xdr:rowOff>266700</xdr:rowOff>
                  </from>
                  <to>
                    <xdr:col>3</xdr:col>
                    <xdr:colOff>2000250</xdr:colOff>
                    <xdr:row>21</xdr:row>
                    <xdr:rowOff>428625</xdr:rowOff>
                  </to>
                </anchor>
              </controlPr>
            </control>
          </mc:Choice>
        </mc:AlternateContent>
        <mc:AlternateContent xmlns:mc="http://schemas.openxmlformats.org/markup-compatibility/2006">
          <mc:Choice Requires="x14">
            <control shapeId="10976" r:id="rId347" name="Check Box 736">
              <controlPr defaultSize="0" autoFill="0" autoLine="0" autoPict="0">
                <anchor moveWithCells="1">
                  <from>
                    <xdr:col>3</xdr:col>
                    <xdr:colOff>933450</xdr:colOff>
                    <xdr:row>22</xdr:row>
                    <xdr:rowOff>314325</xdr:rowOff>
                  </from>
                  <to>
                    <xdr:col>3</xdr:col>
                    <xdr:colOff>1447800</xdr:colOff>
                    <xdr:row>24</xdr:row>
                    <xdr:rowOff>114300</xdr:rowOff>
                  </to>
                </anchor>
              </controlPr>
            </control>
          </mc:Choice>
        </mc:AlternateContent>
        <mc:AlternateContent xmlns:mc="http://schemas.openxmlformats.org/markup-compatibility/2006">
          <mc:Choice Requires="x14">
            <control shapeId="10977" r:id="rId348" name="Check Box 737">
              <controlPr defaultSize="0" autoFill="0" autoLine="0" autoPict="0">
                <anchor moveWithCells="1">
                  <from>
                    <xdr:col>3</xdr:col>
                    <xdr:colOff>1485900</xdr:colOff>
                    <xdr:row>22</xdr:row>
                    <xdr:rowOff>314325</xdr:rowOff>
                  </from>
                  <to>
                    <xdr:col>3</xdr:col>
                    <xdr:colOff>2000250</xdr:colOff>
                    <xdr:row>24</xdr:row>
                    <xdr:rowOff>114300</xdr:rowOff>
                  </to>
                </anchor>
              </controlPr>
            </control>
          </mc:Choice>
        </mc:AlternateContent>
        <mc:AlternateContent xmlns:mc="http://schemas.openxmlformats.org/markup-compatibility/2006">
          <mc:Choice Requires="x14">
            <control shapeId="10978" r:id="rId349" name="Check Box 738">
              <controlPr defaultSize="0" autoFill="0" autoLine="0" autoPict="0">
                <anchor moveWithCells="1">
                  <from>
                    <xdr:col>3</xdr:col>
                    <xdr:colOff>933450</xdr:colOff>
                    <xdr:row>23</xdr:row>
                    <xdr:rowOff>76200</xdr:rowOff>
                  </from>
                  <to>
                    <xdr:col>3</xdr:col>
                    <xdr:colOff>1447800</xdr:colOff>
                    <xdr:row>23</xdr:row>
                    <xdr:rowOff>371475</xdr:rowOff>
                  </to>
                </anchor>
              </controlPr>
            </control>
          </mc:Choice>
        </mc:AlternateContent>
        <mc:AlternateContent xmlns:mc="http://schemas.openxmlformats.org/markup-compatibility/2006">
          <mc:Choice Requires="x14">
            <control shapeId="10979" r:id="rId350" name="Check Box 739">
              <controlPr defaultSize="0" autoFill="0" autoLine="0" autoPict="0">
                <anchor moveWithCells="1">
                  <from>
                    <xdr:col>3</xdr:col>
                    <xdr:colOff>1485900</xdr:colOff>
                    <xdr:row>23</xdr:row>
                    <xdr:rowOff>76200</xdr:rowOff>
                  </from>
                  <to>
                    <xdr:col>3</xdr:col>
                    <xdr:colOff>2000250</xdr:colOff>
                    <xdr:row>23</xdr:row>
                    <xdr:rowOff>371475</xdr:rowOff>
                  </to>
                </anchor>
              </controlPr>
            </control>
          </mc:Choice>
        </mc:AlternateContent>
        <mc:AlternateContent xmlns:mc="http://schemas.openxmlformats.org/markup-compatibility/2006">
          <mc:Choice Requires="x14">
            <control shapeId="10980" r:id="rId351" name="Check Box 740">
              <controlPr defaultSize="0" autoFill="0" autoLine="0" autoPict="0">
                <anchor moveWithCells="1">
                  <from>
                    <xdr:col>3</xdr:col>
                    <xdr:colOff>933450</xdr:colOff>
                    <xdr:row>24</xdr:row>
                    <xdr:rowOff>352425</xdr:rowOff>
                  </from>
                  <to>
                    <xdr:col>3</xdr:col>
                    <xdr:colOff>1447800</xdr:colOff>
                    <xdr:row>27</xdr:row>
                    <xdr:rowOff>85725</xdr:rowOff>
                  </to>
                </anchor>
              </controlPr>
            </control>
          </mc:Choice>
        </mc:AlternateContent>
        <mc:AlternateContent xmlns:mc="http://schemas.openxmlformats.org/markup-compatibility/2006">
          <mc:Choice Requires="x14">
            <control shapeId="10981" r:id="rId352" name="Check Box 741">
              <controlPr defaultSize="0" autoFill="0" autoLine="0" autoPict="0">
                <anchor moveWithCells="1">
                  <from>
                    <xdr:col>3</xdr:col>
                    <xdr:colOff>1485900</xdr:colOff>
                    <xdr:row>24</xdr:row>
                    <xdr:rowOff>352425</xdr:rowOff>
                  </from>
                  <to>
                    <xdr:col>3</xdr:col>
                    <xdr:colOff>2000250</xdr:colOff>
                    <xdr:row>27</xdr:row>
                    <xdr:rowOff>85725</xdr:rowOff>
                  </to>
                </anchor>
              </controlPr>
            </control>
          </mc:Choice>
        </mc:AlternateContent>
        <mc:AlternateContent xmlns:mc="http://schemas.openxmlformats.org/markup-compatibility/2006">
          <mc:Choice Requires="x14">
            <control shapeId="10982" r:id="rId353" name="Check Box 742">
              <controlPr defaultSize="0" autoFill="0" autoLine="0" autoPict="0">
                <anchor moveWithCells="1">
                  <from>
                    <xdr:col>4</xdr:col>
                    <xdr:colOff>1581150</xdr:colOff>
                    <xdr:row>24</xdr:row>
                    <xdr:rowOff>352425</xdr:rowOff>
                  </from>
                  <to>
                    <xdr:col>4</xdr:col>
                    <xdr:colOff>2095500</xdr:colOff>
                    <xdr:row>27</xdr:row>
                    <xdr:rowOff>85725</xdr:rowOff>
                  </to>
                </anchor>
              </controlPr>
            </control>
          </mc:Choice>
        </mc:AlternateContent>
        <mc:AlternateContent xmlns:mc="http://schemas.openxmlformats.org/markup-compatibility/2006">
          <mc:Choice Requires="x14">
            <control shapeId="10983" r:id="rId354" name="Check Box 743">
              <controlPr defaultSize="0" autoFill="0" autoLine="0" autoPict="0">
                <anchor moveWithCells="1">
                  <from>
                    <xdr:col>4</xdr:col>
                    <xdr:colOff>2133600</xdr:colOff>
                    <xdr:row>24</xdr:row>
                    <xdr:rowOff>352425</xdr:rowOff>
                  </from>
                  <to>
                    <xdr:col>4</xdr:col>
                    <xdr:colOff>2647950</xdr:colOff>
                    <xdr:row>27</xdr:row>
                    <xdr:rowOff>85725</xdr:rowOff>
                  </to>
                </anchor>
              </controlPr>
            </control>
          </mc:Choice>
        </mc:AlternateContent>
        <mc:AlternateContent xmlns:mc="http://schemas.openxmlformats.org/markup-compatibility/2006">
          <mc:Choice Requires="x14">
            <control shapeId="10984" r:id="rId355" name="Check Box 744">
              <controlPr defaultSize="0" autoFill="0" autoLine="0" autoPict="0">
                <anchor moveWithCells="1">
                  <from>
                    <xdr:col>4</xdr:col>
                    <xdr:colOff>1581150</xdr:colOff>
                    <xdr:row>23</xdr:row>
                    <xdr:rowOff>76200</xdr:rowOff>
                  </from>
                  <to>
                    <xdr:col>4</xdr:col>
                    <xdr:colOff>2095500</xdr:colOff>
                    <xdr:row>23</xdr:row>
                    <xdr:rowOff>371475</xdr:rowOff>
                  </to>
                </anchor>
              </controlPr>
            </control>
          </mc:Choice>
        </mc:AlternateContent>
        <mc:AlternateContent xmlns:mc="http://schemas.openxmlformats.org/markup-compatibility/2006">
          <mc:Choice Requires="x14">
            <control shapeId="10985" r:id="rId356" name="Check Box 745">
              <controlPr defaultSize="0" autoFill="0" autoLine="0" autoPict="0">
                <anchor moveWithCells="1">
                  <from>
                    <xdr:col>4</xdr:col>
                    <xdr:colOff>2133600</xdr:colOff>
                    <xdr:row>23</xdr:row>
                    <xdr:rowOff>76200</xdr:rowOff>
                  </from>
                  <to>
                    <xdr:col>4</xdr:col>
                    <xdr:colOff>2647950</xdr:colOff>
                    <xdr:row>23</xdr:row>
                    <xdr:rowOff>371475</xdr:rowOff>
                  </to>
                </anchor>
              </controlPr>
            </control>
          </mc:Choice>
        </mc:AlternateContent>
        <mc:AlternateContent xmlns:mc="http://schemas.openxmlformats.org/markup-compatibility/2006">
          <mc:Choice Requires="x14">
            <control shapeId="10986" r:id="rId357" name="Check Box 746">
              <controlPr defaultSize="0" autoFill="0" autoLine="0" autoPict="0">
                <anchor moveWithCells="1">
                  <from>
                    <xdr:col>4</xdr:col>
                    <xdr:colOff>1581150</xdr:colOff>
                    <xdr:row>22</xdr:row>
                    <xdr:rowOff>314325</xdr:rowOff>
                  </from>
                  <to>
                    <xdr:col>4</xdr:col>
                    <xdr:colOff>2095500</xdr:colOff>
                    <xdr:row>24</xdr:row>
                    <xdr:rowOff>114300</xdr:rowOff>
                  </to>
                </anchor>
              </controlPr>
            </control>
          </mc:Choice>
        </mc:AlternateContent>
        <mc:AlternateContent xmlns:mc="http://schemas.openxmlformats.org/markup-compatibility/2006">
          <mc:Choice Requires="x14">
            <control shapeId="10987" r:id="rId358" name="Check Box 747">
              <controlPr defaultSize="0" autoFill="0" autoLine="0" autoPict="0">
                <anchor moveWithCells="1">
                  <from>
                    <xdr:col>4</xdr:col>
                    <xdr:colOff>2133600</xdr:colOff>
                    <xdr:row>22</xdr:row>
                    <xdr:rowOff>314325</xdr:rowOff>
                  </from>
                  <to>
                    <xdr:col>4</xdr:col>
                    <xdr:colOff>2647950</xdr:colOff>
                    <xdr:row>24</xdr:row>
                    <xdr:rowOff>114300</xdr:rowOff>
                  </to>
                </anchor>
              </controlPr>
            </control>
          </mc:Choice>
        </mc:AlternateContent>
        <mc:AlternateContent xmlns:mc="http://schemas.openxmlformats.org/markup-compatibility/2006">
          <mc:Choice Requires="x14">
            <control shapeId="10988" r:id="rId359" name="Check Box 748">
              <controlPr defaultSize="0" autoFill="0" autoLine="0" autoPict="0">
                <anchor moveWithCells="1">
                  <from>
                    <xdr:col>4</xdr:col>
                    <xdr:colOff>1581150</xdr:colOff>
                    <xdr:row>21</xdr:row>
                    <xdr:rowOff>266700</xdr:rowOff>
                  </from>
                  <to>
                    <xdr:col>4</xdr:col>
                    <xdr:colOff>2095500</xdr:colOff>
                    <xdr:row>21</xdr:row>
                    <xdr:rowOff>428625</xdr:rowOff>
                  </to>
                </anchor>
              </controlPr>
            </control>
          </mc:Choice>
        </mc:AlternateContent>
        <mc:AlternateContent xmlns:mc="http://schemas.openxmlformats.org/markup-compatibility/2006">
          <mc:Choice Requires="x14">
            <control shapeId="10989" r:id="rId360" name="Check Box 749">
              <controlPr defaultSize="0" autoFill="0" autoLine="0" autoPict="0">
                <anchor moveWithCells="1">
                  <from>
                    <xdr:col>4</xdr:col>
                    <xdr:colOff>2133600</xdr:colOff>
                    <xdr:row>21</xdr:row>
                    <xdr:rowOff>266700</xdr:rowOff>
                  </from>
                  <to>
                    <xdr:col>4</xdr:col>
                    <xdr:colOff>2647950</xdr:colOff>
                    <xdr:row>21</xdr:row>
                    <xdr:rowOff>428625</xdr:rowOff>
                  </to>
                </anchor>
              </controlPr>
            </control>
          </mc:Choice>
        </mc:AlternateContent>
        <mc:AlternateContent xmlns:mc="http://schemas.openxmlformats.org/markup-compatibility/2006">
          <mc:Choice Requires="x14">
            <control shapeId="10990" r:id="rId361" name="Check Box 750">
              <controlPr defaultSize="0" autoFill="0" autoLine="0" autoPict="0">
                <anchor moveWithCells="1">
                  <from>
                    <xdr:col>4</xdr:col>
                    <xdr:colOff>1581150</xdr:colOff>
                    <xdr:row>20</xdr:row>
                    <xdr:rowOff>238125</xdr:rowOff>
                  </from>
                  <to>
                    <xdr:col>4</xdr:col>
                    <xdr:colOff>2095500</xdr:colOff>
                    <xdr:row>21</xdr:row>
                    <xdr:rowOff>295275</xdr:rowOff>
                  </to>
                </anchor>
              </controlPr>
            </control>
          </mc:Choice>
        </mc:AlternateContent>
        <mc:AlternateContent xmlns:mc="http://schemas.openxmlformats.org/markup-compatibility/2006">
          <mc:Choice Requires="x14">
            <control shapeId="10991" r:id="rId362" name="Check Box 751">
              <controlPr defaultSize="0" autoFill="0" autoLine="0" autoPict="0">
                <anchor moveWithCells="1">
                  <from>
                    <xdr:col>4</xdr:col>
                    <xdr:colOff>2133600</xdr:colOff>
                    <xdr:row>20</xdr:row>
                    <xdr:rowOff>238125</xdr:rowOff>
                  </from>
                  <to>
                    <xdr:col>4</xdr:col>
                    <xdr:colOff>2647950</xdr:colOff>
                    <xdr:row>21</xdr:row>
                    <xdr:rowOff>295275</xdr:rowOff>
                  </to>
                </anchor>
              </controlPr>
            </control>
          </mc:Choice>
        </mc:AlternateContent>
        <mc:AlternateContent xmlns:mc="http://schemas.openxmlformats.org/markup-compatibility/2006">
          <mc:Choice Requires="x14">
            <control shapeId="10992" r:id="rId363" name="Check Box 752">
              <controlPr defaultSize="0" autoFill="0" autoLine="0" autoPict="0">
                <anchor moveWithCells="1">
                  <from>
                    <xdr:col>4</xdr:col>
                    <xdr:colOff>1581150</xdr:colOff>
                    <xdr:row>19</xdr:row>
                    <xdr:rowOff>219075</xdr:rowOff>
                  </from>
                  <to>
                    <xdr:col>4</xdr:col>
                    <xdr:colOff>2095500</xdr:colOff>
                    <xdr:row>20</xdr:row>
                    <xdr:rowOff>266700</xdr:rowOff>
                  </to>
                </anchor>
              </controlPr>
            </control>
          </mc:Choice>
        </mc:AlternateContent>
        <mc:AlternateContent xmlns:mc="http://schemas.openxmlformats.org/markup-compatibility/2006">
          <mc:Choice Requires="x14">
            <control shapeId="10993" r:id="rId364" name="Check Box 753">
              <controlPr defaultSize="0" autoFill="0" autoLine="0" autoPict="0">
                <anchor moveWithCells="1">
                  <from>
                    <xdr:col>4</xdr:col>
                    <xdr:colOff>2133600</xdr:colOff>
                    <xdr:row>19</xdr:row>
                    <xdr:rowOff>219075</xdr:rowOff>
                  </from>
                  <to>
                    <xdr:col>4</xdr:col>
                    <xdr:colOff>2647950</xdr:colOff>
                    <xdr:row>20</xdr:row>
                    <xdr:rowOff>266700</xdr:rowOff>
                  </to>
                </anchor>
              </controlPr>
            </control>
          </mc:Choice>
        </mc:AlternateContent>
        <mc:AlternateContent xmlns:mc="http://schemas.openxmlformats.org/markup-compatibility/2006">
          <mc:Choice Requires="x14">
            <control shapeId="10994" r:id="rId365" name="Check Box 754">
              <controlPr defaultSize="0" autoFill="0" autoLine="0" autoPict="0">
                <anchor moveWithCells="1">
                  <from>
                    <xdr:col>4</xdr:col>
                    <xdr:colOff>1581150</xdr:colOff>
                    <xdr:row>18</xdr:row>
                    <xdr:rowOff>200025</xdr:rowOff>
                  </from>
                  <to>
                    <xdr:col>4</xdr:col>
                    <xdr:colOff>2095500</xdr:colOff>
                    <xdr:row>19</xdr:row>
                    <xdr:rowOff>247650</xdr:rowOff>
                  </to>
                </anchor>
              </controlPr>
            </control>
          </mc:Choice>
        </mc:AlternateContent>
        <mc:AlternateContent xmlns:mc="http://schemas.openxmlformats.org/markup-compatibility/2006">
          <mc:Choice Requires="x14">
            <control shapeId="10995" r:id="rId366" name="Check Box 755">
              <controlPr defaultSize="0" autoFill="0" autoLine="0" autoPict="0">
                <anchor moveWithCells="1">
                  <from>
                    <xdr:col>4</xdr:col>
                    <xdr:colOff>2133600</xdr:colOff>
                    <xdr:row>18</xdr:row>
                    <xdr:rowOff>200025</xdr:rowOff>
                  </from>
                  <to>
                    <xdr:col>4</xdr:col>
                    <xdr:colOff>2647950</xdr:colOff>
                    <xdr:row>19</xdr:row>
                    <xdr:rowOff>247650</xdr:rowOff>
                  </to>
                </anchor>
              </controlPr>
            </control>
          </mc:Choice>
        </mc:AlternateContent>
        <mc:AlternateContent xmlns:mc="http://schemas.openxmlformats.org/markup-compatibility/2006">
          <mc:Choice Requires="x14">
            <control shapeId="10996" r:id="rId367" name="Check Box 756">
              <controlPr defaultSize="0" autoFill="0" autoLine="0" autoPict="0">
                <anchor moveWithCells="1">
                  <from>
                    <xdr:col>4</xdr:col>
                    <xdr:colOff>1581150</xdr:colOff>
                    <xdr:row>17</xdr:row>
                    <xdr:rowOff>180975</xdr:rowOff>
                  </from>
                  <to>
                    <xdr:col>4</xdr:col>
                    <xdr:colOff>2095500</xdr:colOff>
                    <xdr:row>18</xdr:row>
                    <xdr:rowOff>228600</xdr:rowOff>
                  </to>
                </anchor>
              </controlPr>
            </control>
          </mc:Choice>
        </mc:AlternateContent>
        <mc:AlternateContent xmlns:mc="http://schemas.openxmlformats.org/markup-compatibility/2006">
          <mc:Choice Requires="x14">
            <control shapeId="10997" r:id="rId368" name="Check Box 757">
              <controlPr defaultSize="0" autoFill="0" autoLine="0" autoPict="0">
                <anchor moveWithCells="1">
                  <from>
                    <xdr:col>4</xdr:col>
                    <xdr:colOff>2133600</xdr:colOff>
                    <xdr:row>17</xdr:row>
                    <xdr:rowOff>180975</xdr:rowOff>
                  </from>
                  <to>
                    <xdr:col>4</xdr:col>
                    <xdr:colOff>2647950</xdr:colOff>
                    <xdr:row>18</xdr:row>
                    <xdr:rowOff>228600</xdr:rowOff>
                  </to>
                </anchor>
              </controlPr>
            </control>
          </mc:Choice>
        </mc:AlternateContent>
        <mc:AlternateContent xmlns:mc="http://schemas.openxmlformats.org/markup-compatibility/2006">
          <mc:Choice Requires="x14">
            <control shapeId="10998" r:id="rId369" name="Check Box 758">
              <controlPr defaultSize="0" autoFill="0" autoLine="0" autoPict="0">
                <anchor moveWithCells="1">
                  <from>
                    <xdr:col>4</xdr:col>
                    <xdr:colOff>1581150</xdr:colOff>
                    <xdr:row>16</xdr:row>
                    <xdr:rowOff>152400</xdr:rowOff>
                  </from>
                  <to>
                    <xdr:col>4</xdr:col>
                    <xdr:colOff>2095500</xdr:colOff>
                    <xdr:row>17</xdr:row>
                    <xdr:rowOff>209550</xdr:rowOff>
                  </to>
                </anchor>
              </controlPr>
            </control>
          </mc:Choice>
        </mc:AlternateContent>
        <mc:AlternateContent xmlns:mc="http://schemas.openxmlformats.org/markup-compatibility/2006">
          <mc:Choice Requires="x14">
            <control shapeId="10999" r:id="rId370" name="Check Box 759">
              <controlPr defaultSize="0" autoFill="0" autoLine="0" autoPict="0">
                <anchor moveWithCells="1">
                  <from>
                    <xdr:col>4</xdr:col>
                    <xdr:colOff>2133600</xdr:colOff>
                    <xdr:row>16</xdr:row>
                    <xdr:rowOff>152400</xdr:rowOff>
                  </from>
                  <to>
                    <xdr:col>4</xdr:col>
                    <xdr:colOff>2647950</xdr:colOff>
                    <xdr:row>17</xdr:row>
                    <xdr:rowOff>209550</xdr:rowOff>
                  </to>
                </anchor>
              </controlPr>
            </control>
          </mc:Choice>
        </mc:AlternateContent>
        <mc:AlternateContent xmlns:mc="http://schemas.openxmlformats.org/markup-compatibility/2006">
          <mc:Choice Requires="x14">
            <control shapeId="11000" r:id="rId371" name="Check Box 760">
              <controlPr defaultSize="0" autoFill="0" autoLine="0" autoPict="0">
                <anchor moveWithCells="1">
                  <from>
                    <xdr:col>4</xdr:col>
                    <xdr:colOff>1581150</xdr:colOff>
                    <xdr:row>15</xdr:row>
                    <xdr:rowOff>152400</xdr:rowOff>
                  </from>
                  <to>
                    <xdr:col>4</xdr:col>
                    <xdr:colOff>2095500</xdr:colOff>
                    <xdr:row>16</xdr:row>
                    <xdr:rowOff>180975</xdr:rowOff>
                  </to>
                </anchor>
              </controlPr>
            </control>
          </mc:Choice>
        </mc:AlternateContent>
        <mc:AlternateContent xmlns:mc="http://schemas.openxmlformats.org/markup-compatibility/2006">
          <mc:Choice Requires="x14">
            <control shapeId="11001" r:id="rId372" name="Check Box 761">
              <controlPr defaultSize="0" autoFill="0" autoLine="0" autoPict="0">
                <anchor moveWithCells="1">
                  <from>
                    <xdr:col>4</xdr:col>
                    <xdr:colOff>2133600</xdr:colOff>
                    <xdr:row>15</xdr:row>
                    <xdr:rowOff>152400</xdr:rowOff>
                  </from>
                  <to>
                    <xdr:col>4</xdr:col>
                    <xdr:colOff>2647950</xdr:colOff>
                    <xdr:row>16</xdr:row>
                    <xdr:rowOff>180975</xdr:rowOff>
                  </to>
                </anchor>
              </controlPr>
            </control>
          </mc:Choice>
        </mc:AlternateContent>
        <mc:AlternateContent xmlns:mc="http://schemas.openxmlformats.org/markup-compatibility/2006">
          <mc:Choice Requires="x14">
            <control shapeId="11002" r:id="rId373" name="Check Box 762">
              <controlPr defaultSize="0" autoFill="0" autoLine="0" autoPict="0">
                <anchor moveWithCells="1">
                  <from>
                    <xdr:col>3</xdr:col>
                    <xdr:colOff>933450</xdr:colOff>
                    <xdr:row>10</xdr:row>
                    <xdr:rowOff>28575</xdr:rowOff>
                  </from>
                  <to>
                    <xdr:col>3</xdr:col>
                    <xdr:colOff>1447800</xdr:colOff>
                    <xdr:row>11</xdr:row>
                    <xdr:rowOff>76200</xdr:rowOff>
                  </to>
                </anchor>
              </controlPr>
            </control>
          </mc:Choice>
        </mc:AlternateContent>
        <mc:AlternateContent xmlns:mc="http://schemas.openxmlformats.org/markup-compatibility/2006">
          <mc:Choice Requires="x14">
            <control shapeId="11003" r:id="rId374" name="Check Box 763">
              <controlPr defaultSize="0" autoFill="0" autoLine="0" autoPict="0">
                <anchor moveWithCells="1">
                  <from>
                    <xdr:col>3</xdr:col>
                    <xdr:colOff>1485900</xdr:colOff>
                    <xdr:row>10</xdr:row>
                    <xdr:rowOff>28575</xdr:rowOff>
                  </from>
                  <to>
                    <xdr:col>3</xdr:col>
                    <xdr:colOff>2000250</xdr:colOff>
                    <xdr:row>11</xdr:row>
                    <xdr:rowOff>76200</xdr:rowOff>
                  </to>
                </anchor>
              </controlPr>
            </control>
          </mc:Choice>
        </mc:AlternateContent>
        <mc:AlternateContent xmlns:mc="http://schemas.openxmlformats.org/markup-compatibility/2006">
          <mc:Choice Requires="x14">
            <control shapeId="11004" r:id="rId375" name="Check Box 764">
              <controlPr defaultSize="0" autoFill="0" autoLine="0" autoPict="0">
                <anchor moveWithCells="1">
                  <from>
                    <xdr:col>4</xdr:col>
                    <xdr:colOff>1581150</xdr:colOff>
                    <xdr:row>36</xdr:row>
                    <xdr:rowOff>95250</xdr:rowOff>
                  </from>
                  <to>
                    <xdr:col>4</xdr:col>
                    <xdr:colOff>2095500</xdr:colOff>
                    <xdr:row>37</xdr:row>
                    <xdr:rowOff>9525</xdr:rowOff>
                  </to>
                </anchor>
              </controlPr>
            </control>
          </mc:Choice>
        </mc:AlternateContent>
        <mc:AlternateContent xmlns:mc="http://schemas.openxmlformats.org/markup-compatibility/2006">
          <mc:Choice Requires="x14">
            <control shapeId="11005" r:id="rId376" name="Check Box 765">
              <controlPr defaultSize="0" autoFill="0" autoLine="0" autoPict="0">
                <anchor moveWithCells="1">
                  <from>
                    <xdr:col>4</xdr:col>
                    <xdr:colOff>2133600</xdr:colOff>
                    <xdr:row>36</xdr:row>
                    <xdr:rowOff>95250</xdr:rowOff>
                  </from>
                  <to>
                    <xdr:col>4</xdr:col>
                    <xdr:colOff>2647950</xdr:colOff>
                    <xdr:row>37</xdr:row>
                    <xdr:rowOff>9525</xdr:rowOff>
                  </to>
                </anchor>
              </controlPr>
            </control>
          </mc:Choice>
        </mc:AlternateContent>
        <mc:AlternateContent xmlns:mc="http://schemas.openxmlformats.org/markup-compatibility/2006">
          <mc:Choice Requires="x14">
            <control shapeId="11006" r:id="rId377" name="Check Box 766">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1007" r:id="rId378" name="Check Box 767">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1008" r:id="rId379" name="Check Box 768">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1009" r:id="rId380" name="Check Box 769">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1010" r:id="rId381" name="Check Box 770">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1011" r:id="rId382" name="Check Box 771">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1012" r:id="rId383" name="Check Box 772">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1013" r:id="rId384" name="Check Box 773">
              <controlPr defaultSize="0" autoFill="0" autoLine="0" autoPict="0">
                <anchor moveWithCells="1" sizeWithCells="1">
                  <from>
                    <xdr:col>6</xdr:col>
                    <xdr:colOff>371475</xdr:colOff>
                    <xdr:row>115</xdr:row>
                    <xdr:rowOff>19050</xdr:rowOff>
                  </from>
                  <to>
                    <xdr:col>6</xdr:col>
                    <xdr:colOff>371475</xdr:colOff>
                    <xdr:row>115</xdr:row>
                    <xdr:rowOff>19050</xdr:rowOff>
                  </to>
                </anchor>
              </controlPr>
            </control>
          </mc:Choice>
        </mc:AlternateContent>
        <mc:AlternateContent xmlns:mc="http://schemas.openxmlformats.org/markup-compatibility/2006">
          <mc:Choice Requires="x14">
            <control shapeId="11014" r:id="rId385" name="Check Box 774">
              <controlPr defaultSize="0" autoFill="0" autoLine="0" autoPict="0">
                <anchor moveWithCells="1" sizeWithCells="1">
                  <from>
                    <xdr:col>4</xdr:col>
                    <xdr:colOff>1619250</xdr:colOff>
                    <xdr:row>51</xdr:row>
                    <xdr:rowOff>581025</xdr:rowOff>
                  </from>
                  <to>
                    <xdr:col>4</xdr:col>
                    <xdr:colOff>1619250</xdr:colOff>
                    <xdr:row>51</xdr:row>
                    <xdr:rowOff>581025</xdr:rowOff>
                  </to>
                </anchor>
              </controlPr>
            </control>
          </mc:Choice>
        </mc:AlternateContent>
        <mc:AlternateContent xmlns:mc="http://schemas.openxmlformats.org/markup-compatibility/2006">
          <mc:Choice Requires="x14">
            <control shapeId="11015" r:id="rId386" name="Check Box 775">
              <controlPr defaultSize="0" autoFill="0" autoLine="0" autoPict="0">
                <anchor moveWithCells="1">
                  <from>
                    <xdr:col>3</xdr:col>
                    <xdr:colOff>933450</xdr:colOff>
                    <xdr:row>13</xdr:row>
                    <xdr:rowOff>114300</xdr:rowOff>
                  </from>
                  <to>
                    <xdr:col>3</xdr:col>
                    <xdr:colOff>1447800</xdr:colOff>
                    <xdr:row>14</xdr:row>
                    <xdr:rowOff>152400</xdr:rowOff>
                  </to>
                </anchor>
              </controlPr>
            </control>
          </mc:Choice>
        </mc:AlternateContent>
        <mc:AlternateContent xmlns:mc="http://schemas.openxmlformats.org/markup-compatibility/2006">
          <mc:Choice Requires="x14">
            <control shapeId="11016" r:id="rId387" name="Check Box 776">
              <controlPr defaultSize="0" autoFill="0" autoLine="0" autoPict="0">
                <anchor moveWithCells="1">
                  <from>
                    <xdr:col>3</xdr:col>
                    <xdr:colOff>1485900</xdr:colOff>
                    <xdr:row>13</xdr:row>
                    <xdr:rowOff>114300</xdr:rowOff>
                  </from>
                  <to>
                    <xdr:col>3</xdr:col>
                    <xdr:colOff>2000250</xdr:colOff>
                    <xdr:row>14</xdr:row>
                    <xdr:rowOff>152400</xdr:rowOff>
                  </to>
                </anchor>
              </controlPr>
            </control>
          </mc:Choice>
        </mc:AlternateContent>
        <mc:AlternateContent xmlns:mc="http://schemas.openxmlformats.org/markup-compatibility/2006">
          <mc:Choice Requires="x14">
            <control shapeId="11017" r:id="rId388" name="Check Box 777">
              <controlPr defaultSize="0" autoFill="0" autoLine="0" autoPict="0">
                <anchor moveWithCells="1">
                  <from>
                    <xdr:col>3</xdr:col>
                    <xdr:colOff>933450</xdr:colOff>
                    <xdr:row>13</xdr:row>
                    <xdr:rowOff>114300</xdr:rowOff>
                  </from>
                  <to>
                    <xdr:col>3</xdr:col>
                    <xdr:colOff>1447800</xdr:colOff>
                    <xdr:row>14</xdr:row>
                    <xdr:rowOff>152400</xdr:rowOff>
                  </to>
                </anchor>
              </controlPr>
            </control>
          </mc:Choice>
        </mc:AlternateContent>
        <mc:AlternateContent xmlns:mc="http://schemas.openxmlformats.org/markup-compatibility/2006">
          <mc:Choice Requires="x14">
            <control shapeId="11018" r:id="rId389" name="Check Box 778">
              <controlPr defaultSize="0" autoFill="0" autoLine="0" autoPict="0">
                <anchor moveWithCells="1">
                  <from>
                    <xdr:col>3</xdr:col>
                    <xdr:colOff>1485900</xdr:colOff>
                    <xdr:row>13</xdr:row>
                    <xdr:rowOff>114300</xdr:rowOff>
                  </from>
                  <to>
                    <xdr:col>3</xdr:col>
                    <xdr:colOff>2000250</xdr:colOff>
                    <xdr:row>14</xdr:row>
                    <xdr:rowOff>152400</xdr:rowOff>
                  </to>
                </anchor>
              </controlPr>
            </control>
          </mc:Choice>
        </mc:AlternateContent>
        <mc:AlternateContent xmlns:mc="http://schemas.openxmlformats.org/markup-compatibility/2006">
          <mc:Choice Requires="x14">
            <control shapeId="11019" r:id="rId390" name="Check Box 779">
              <controlPr defaultSize="0" autoFill="0" autoLine="0" autoPict="0">
                <anchor moveWithCells="1">
                  <from>
                    <xdr:col>4</xdr:col>
                    <xdr:colOff>1581150</xdr:colOff>
                    <xdr:row>10</xdr:row>
                    <xdr:rowOff>228600</xdr:rowOff>
                  </from>
                  <to>
                    <xdr:col>4</xdr:col>
                    <xdr:colOff>2095500</xdr:colOff>
                    <xdr:row>12</xdr:row>
                    <xdr:rowOff>142875</xdr:rowOff>
                  </to>
                </anchor>
              </controlPr>
            </control>
          </mc:Choice>
        </mc:AlternateContent>
        <mc:AlternateContent xmlns:mc="http://schemas.openxmlformats.org/markup-compatibility/2006">
          <mc:Choice Requires="x14">
            <control shapeId="11020" r:id="rId391" name="Check Box 780">
              <controlPr defaultSize="0" autoFill="0" autoLine="0" autoPict="0">
                <anchor moveWithCells="1">
                  <from>
                    <xdr:col>4</xdr:col>
                    <xdr:colOff>2133600</xdr:colOff>
                    <xdr:row>10</xdr:row>
                    <xdr:rowOff>228600</xdr:rowOff>
                  </from>
                  <to>
                    <xdr:col>4</xdr:col>
                    <xdr:colOff>2647950</xdr:colOff>
                    <xdr:row>12</xdr:row>
                    <xdr:rowOff>142875</xdr:rowOff>
                  </to>
                </anchor>
              </controlPr>
            </control>
          </mc:Choice>
        </mc:AlternateContent>
        <mc:AlternateContent xmlns:mc="http://schemas.openxmlformats.org/markup-compatibility/2006">
          <mc:Choice Requires="x14">
            <control shapeId="11021" r:id="rId392" name="Check Box 781">
              <controlPr defaultSize="0" autoFill="0" autoLine="0" autoPict="0">
                <anchor moveWithCells="1">
                  <from>
                    <xdr:col>4</xdr:col>
                    <xdr:colOff>1600200</xdr:colOff>
                    <xdr:row>10</xdr:row>
                    <xdr:rowOff>76200</xdr:rowOff>
                  </from>
                  <to>
                    <xdr:col>4</xdr:col>
                    <xdr:colOff>2105025</xdr:colOff>
                    <xdr:row>10</xdr:row>
                    <xdr:rowOff>485775</xdr:rowOff>
                  </to>
                </anchor>
              </controlPr>
            </control>
          </mc:Choice>
        </mc:AlternateContent>
        <mc:AlternateContent xmlns:mc="http://schemas.openxmlformats.org/markup-compatibility/2006">
          <mc:Choice Requires="x14">
            <control shapeId="11022" r:id="rId393" name="Check Box 782">
              <controlPr defaultSize="0" autoFill="0" autoLine="0" autoPict="0">
                <anchor moveWithCells="1">
                  <from>
                    <xdr:col>4</xdr:col>
                    <xdr:colOff>2143125</xdr:colOff>
                    <xdr:row>10</xdr:row>
                    <xdr:rowOff>76200</xdr:rowOff>
                  </from>
                  <to>
                    <xdr:col>4</xdr:col>
                    <xdr:colOff>2647950</xdr:colOff>
                    <xdr:row>10</xdr:row>
                    <xdr:rowOff>485775</xdr:rowOff>
                  </to>
                </anchor>
              </controlPr>
            </control>
          </mc:Choice>
        </mc:AlternateContent>
        <mc:AlternateContent xmlns:mc="http://schemas.openxmlformats.org/markup-compatibility/2006">
          <mc:Choice Requires="x14">
            <control shapeId="11023" r:id="rId394" name="Check Box 783">
              <controlPr defaultSize="0" autoFill="0" autoLine="0" autoPict="0">
                <anchor moveWithCells="1">
                  <from>
                    <xdr:col>4</xdr:col>
                    <xdr:colOff>1581150</xdr:colOff>
                    <xdr:row>14</xdr:row>
                    <xdr:rowOff>142875</xdr:rowOff>
                  </from>
                  <to>
                    <xdr:col>4</xdr:col>
                    <xdr:colOff>2095500</xdr:colOff>
                    <xdr:row>15</xdr:row>
                    <xdr:rowOff>180975</xdr:rowOff>
                  </to>
                </anchor>
              </controlPr>
            </control>
          </mc:Choice>
        </mc:AlternateContent>
        <mc:AlternateContent xmlns:mc="http://schemas.openxmlformats.org/markup-compatibility/2006">
          <mc:Choice Requires="x14">
            <control shapeId="11024" r:id="rId395" name="Check Box 784">
              <controlPr defaultSize="0" autoFill="0" autoLine="0" autoPict="0">
                <anchor moveWithCells="1">
                  <from>
                    <xdr:col>4</xdr:col>
                    <xdr:colOff>2133600</xdr:colOff>
                    <xdr:row>14</xdr:row>
                    <xdr:rowOff>142875</xdr:rowOff>
                  </from>
                  <to>
                    <xdr:col>4</xdr:col>
                    <xdr:colOff>2647950</xdr:colOff>
                    <xdr:row>15</xdr:row>
                    <xdr:rowOff>180975</xdr:rowOff>
                  </to>
                </anchor>
              </controlPr>
            </control>
          </mc:Choice>
        </mc:AlternateContent>
        <mc:AlternateContent xmlns:mc="http://schemas.openxmlformats.org/markup-compatibility/2006">
          <mc:Choice Requires="x14">
            <control shapeId="11025" r:id="rId396" name="Check Box 785">
              <controlPr defaultSize="0" autoFill="0" autoLine="0" autoPict="0">
                <anchor moveWithCells="1">
                  <from>
                    <xdr:col>4</xdr:col>
                    <xdr:colOff>1581150</xdr:colOff>
                    <xdr:row>14</xdr:row>
                    <xdr:rowOff>142875</xdr:rowOff>
                  </from>
                  <to>
                    <xdr:col>4</xdr:col>
                    <xdr:colOff>2095500</xdr:colOff>
                    <xdr:row>15</xdr:row>
                    <xdr:rowOff>180975</xdr:rowOff>
                  </to>
                </anchor>
              </controlPr>
            </control>
          </mc:Choice>
        </mc:AlternateContent>
        <mc:AlternateContent xmlns:mc="http://schemas.openxmlformats.org/markup-compatibility/2006">
          <mc:Choice Requires="x14">
            <control shapeId="11026" r:id="rId397" name="Check Box 786">
              <controlPr defaultSize="0" autoFill="0" autoLine="0" autoPict="0">
                <anchor moveWithCells="1">
                  <from>
                    <xdr:col>4</xdr:col>
                    <xdr:colOff>2133600</xdr:colOff>
                    <xdr:row>14</xdr:row>
                    <xdr:rowOff>142875</xdr:rowOff>
                  </from>
                  <to>
                    <xdr:col>4</xdr:col>
                    <xdr:colOff>2647950</xdr:colOff>
                    <xdr:row>15</xdr:row>
                    <xdr:rowOff>180975</xdr:rowOff>
                  </to>
                </anchor>
              </controlPr>
            </control>
          </mc:Choice>
        </mc:AlternateContent>
        <mc:AlternateContent xmlns:mc="http://schemas.openxmlformats.org/markup-compatibility/2006">
          <mc:Choice Requires="x14">
            <control shapeId="11027" r:id="rId398" name="Check Box 787">
              <controlPr defaultSize="0" autoFill="0" autoLine="0" autoPict="0">
                <anchor moveWithCells="1">
                  <from>
                    <xdr:col>4</xdr:col>
                    <xdr:colOff>1581150</xdr:colOff>
                    <xdr:row>13</xdr:row>
                    <xdr:rowOff>152400</xdr:rowOff>
                  </from>
                  <to>
                    <xdr:col>4</xdr:col>
                    <xdr:colOff>2095500</xdr:colOff>
                    <xdr:row>14</xdr:row>
                    <xdr:rowOff>171450</xdr:rowOff>
                  </to>
                </anchor>
              </controlPr>
            </control>
          </mc:Choice>
        </mc:AlternateContent>
        <mc:AlternateContent xmlns:mc="http://schemas.openxmlformats.org/markup-compatibility/2006">
          <mc:Choice Requires="x14">
            <control shapeId="11028" r:id="rId399" name="Check Box 788">
              <controlPr defaultSize="0" autoFill="0" autoLine="0" autoPict="0">
                <anchor moveWithCells="1">
                  <from>
                    <xdr:col>4</xdr:col>
                    <xdr:colOff>2133600</xdr:colOff>
                    <xdr:row>13</xdr:row>
                    <xdr:rowOff>152400</xdr:rowOff>
                  </from>
                  <to>
                    <xdr:col>4</xdr:col>
                    <xdr:colOff>2647950</xdr:colOff>
                    <xdr:row>14</xdr:row>
                    <xdr:rowOff>171450</xdr:rowOff>
                  </to>
                </anchor>
              </controlPr>
            </control>
          </mc:Choice>
        </mc:AlternateContent>
        <mc:AlternateContent xmlns:mc="http://schemas.openxmlformats.org/markup-compatibility/2006">
          <mc:Choice Requires="x14">
            <control shapeId="11029" r:id="rId400" name="Check Box 789">
              <controlPr defaultSize="0" autoFill="0" autoLine="0" autoPict="0">
                <anchor moveWithCells="1">
                  <from>
                    <xdr:col>4</xdr:col>
                    <xdr:colOff>1581150</xdr:colOff>
                    <xdr:row>13</xdr:row>
                    <xdr:rowOff>152400</xdr:rowOff>
                  </from>
                  <to>
                    <xdr:col>4</xdr:col>
                    <xdr:colOff>2095500</xdr:colOff>
                    <xdr:row>14</xdr:row>
                    <xdr:rowOff>171450</xdr:rowOff>
                  </to>
                </anchor>
              </controlPr>
            </control>
          </mc:Choice>
        </mc:AlternateContent>
        <mc:AlternateContent xmlns:mc="http://schemas.openxmlformats.org/markup-compatibility/2006">
          <mc:Choice Requires="x14">
            <control shapeId="11030" r:id="rId401" name="Check Box 790">
              <controlPr defaultSize="0" autoFill="0" autoLine="0" autoPict="0">
                <anchor moveWithCells="1">
                  <from>
                    <xdr:col>4</xdr:col>
                    <xdr:colOff>2133600</xdr:colOff>
                    <xdr:row>13</xdr:row>
                    <xdr:rowOff>152400</xdr:rowOff>
                  </from>
                  <to>
                    <xdr:col>4</xdr:col>
                    <xdr:colOff>2647950</xdr:colOff>
                    <xdr:row>14</xdr:row>
                    <xdr:rowOff>171450</xdr:rowOff>
                  </to>
                </anchor>
              </controlPr>
            </control>
          </mc:Choice>
        </mc:AlternateContent>
        <mc:AlternateContent xmlns:mc="http://schemas.openxmlformats.org/markup-compatibility/2006">
          <mc:Choice Requires="x14">
            <control shapeId="11031" r:id="rId402" name="Check Box 791">
              <controlPr defaultSize="0" autoFill="0" autoLine="0" autoPict="0">
                <anchor moveWithCells="1">
                  <from>
                    <xdr:col>4</xdr:col>
                    <xdr:colOff>1581150</xdr:colOff>
                    <xdr:row>12</xdr:row>
                    <xdr:rowOff>142875</xdr:rowOff>
                  </from>
                  <to>
                    <xdr:col>4</xdr:col>
                    <xdr:colOff>2095500</xdr:colOff>
                    <xdr:row>13</xdr:row>
                    <xdr:rowOff>171450</xdr:rowOff>
                  </to>
                </anchor>
              </controlPr>
            </control>
          </mc:Choice>
        </mc:AlternateContent>
        <mc:AlternateContent xmlns:mc="http://schemas.openxmlformats.org/markup-compatibility/2006">
          <mc:Choice Requires="x14">
            <control shapeId="11032" r:id="rId403" name="Check Box 792">
              <controlPr defaultSize="0" autoFill="0" autoLine="0" autoPict="0">
                <anchor moveWithCells="1">
                  <from>
                    <xdr:col>4</xdr:col>
                    <xdr:colOff>2133600</xdr:colOff>
                    <xdr:row>12</xdr:row>
                    <xdr:rowOff>142875</xdr:rowOff>
                  </from>
                  <to>
                    <xdr:col>4</xdr:col>
                    <xdr:colOff>2647950</xdr:colOff>
                    <xdr:row>13</xdr:row>
                    <xdr:rowOff>171450</xdr:rowOff>
                  </to>
                </anchor>
              </controlPr>
            </control>
          </mc:Choice>
        </mc:AlternateContent>
        <mc:AlternateContent xmlns:mc="http://schemas.openxmlformats.org/markup-compatibility/2006">
          <mc:Choice Requires="x14">
            <control shapeId="11033" r:id="rId404" name="Check Box 793">
              <controlPr defaultSize="0" autoFill="0" autoLine="0" autoPict="0">
                <anchor moveWithCells="1">
                  <from>
                    <xdr:col>4</xdr:col>
                    <xdr:colOff>1581150</xdr:colOff>
                    <xdr:row>12</xdr:row>
                    <xdr:rowOff>142875</xdr:rowOff>
                  </from>
                  <to>
                    <xdr:col>4</xdr:col>
                    <xdr:colOff>2095500</xdr:colOff>
                    <xdr:row>13</xdr:row>
                    <xdr:rowOff>171450</xdr:rowOff>
                  </to>
                </anchor>
              </controlPr>
            </control>
          </mc:Choice>
        </mc:AlternateContent>
        <mc:AlternateContent xmlns:mc="http://schemas.openxmlformats.org/markup-compatibility/2006">
          <mc:Choice Requires="x14">
            <control shapeId="11034" r:id="rId405" name="Check Box 794">
              <controlPr defaultSize="0" autoFill="0" autoLine="0" autoPict="0">
                <anchor moveWithCells="1">
                  <from>
                    <xdr:col>4</xdr:col>
                    <xdr:colOff>2133600</xdr:colOff>
                    <xdr:row>12</xdr:row>
                    <xdr:rowOff>142875</xdr:rowOff>
                  </from>
                  <to>
                    <xdr:col>4</xdr:col>
                    <xdr:colOff>2647950</xdr:colOff>
                    <xdr:row>13</xdr:row>
                    <xdr:rowOff>171450</xdr:rowOff>
                  </to>
                </anchor>
              </controlPr>
            </control>
          </mc:Choice>
        </mc:AlternateContent>
        <mc:AlternateContent xmlns:mc="http://schemas.openxmlformats.org/markup-compatibility/2006">
          <mc:Choice Requires="x14">
            <control shapeId="11035" r:id="rId406" name="Check Box 795">
              <controlPr defaultSize="0" autoFill="0" autoLine="0" autoPict="0">
                <anchor moveWithCells="1">
                  <from>
                    <xdr:col>4</xdr:col>
                    <xdr:colOff>342900</xdr:colOff>
                    <xdr:row>704</xdr:row>
                    <xdr:rowOff>771525</xdr:rowOff>
                  </from>
                  <to>
                    <xdr:col>4</xdr:col>
                    <xdr:colOff>857250</xdr:colOff>
                    <xdr:row>704</xdr:row>
                    <xdr:rowOff>1047750</xdr:rowOff>
                  </to>
                </anchor>
              </controlPr>
            </control>
          </mc:Choice>
        </mc:AlternateContent>
        <mc:AlternateContent xmlns:mc="http://schemas.openxmlformats.org/markup-compatibility/2006">
          <mc:Choice Requires="x14">
            <control shapeId="11036" r:id="rId407" name="Check Box 796">
              <controlPr defaultSize="0" autoFill="0" autoLine="0" autoPict="0">
                <anchor moveWithCells="1">
                  <from>
                    <xdr:col>4</xdr:col>
                    <xdr:colOff>895350</xdr:colOff>
                    <xdr:row>704</xdr:row>
                    <xdr:rowOff>771525</xdr:rowOff>
                  </from>
                  <to>
                    <xdr:col>4</xdr:col>
                    <xdr:colOff>1409700</xdr:colOff>
                    <xdr:row>704</xdr:row>
                    <xdr:rowOff>1047750</xdr:rowOff>
                  </to>
                </anchor>
              </controlPr>
            </control>
          </mc:Choice>
        </mc:AlternateContent>
        <mc:AlternateContent xmlns:mc="http://schemas.openxmlformats.org/markup-compatibility/2006">
          <mc:Choice Requires="x14">
            <control shapeId="11037" r:id="rId408" name="Check Box 797">
              <controlPr defaultSize="0" autoFill="0" autoLine="0" autoPict="0">
                <anchor moveWithCells="1">
                  <from>
                    <xdr:col>4</xdr:col>
                    <xdr:colOff>1400175</xdr:colOff>
                    <xdr:row>704</xdr:row>
                    <xdr:rowOff>771525</xdr:rowOff>
                  </from>
                  <to>
                    <xdr:col>4</xdr:col>
                    <xdr:colOff>2200275</xdr:colOff>
                    <xdr:row>704</xdr:row>
                    <xdr:rowOff>1047750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77"/>
  <sheetViews>
    <sheetView view="pageBreakPreview" zoomScale="70" zoomScaleNormal="81" zoomScaleSheetLayoutView="70" workbookViewId="0">
      <selection activeCell="K74" sqref="K74"/>
    </sheetView>
  </sheetViews>
  <sheetFormatPr defaultColWidth="9.42578125" defaultRowHeight="12.75" x14ac:dyDescent="0.25"/>
  <cols>
    <col min="1" max="2" width="1.5703125" style="395" customWidth="1"/>
    <col min="3" max="3" width="50" style="395" customWidth="1"/>
    <col min="4" max="4" width="28.42578125" style="395" customWidth="1"/>
    <col min="5" max="5" width="25" style="395" customWidth="1"/>
    <col min="6" max="6" width="27.5703125" style="396" customWidth="1"/>
    <col min="7" max="7" width="26.42578125" style="396" customWidth="1"/>
    <col min="8" max="8" width="57.42578125" style="397" customWidth="1"/>
    <col min="9" max="10" width="1.5703125" style="395" customWidth="1"/>
    <col min="11" max="16384" width="9.42578125" style="395"/>
  </cols>
  <sheetData>
    <row r="1" spans="2:9" ht="13.5" thickBot="1" x14ac:dyDescent="0.3"/>
    <row r="2" spans="2:9" ht="13.5" thickBot="1" x14ac:dyDescent="0.3">
      <c r="B2" s="398"/>
      <c r="C2" s="399"/>
      <c r="D2" s="399"/>
      <c r="E2" s="399"/>
      <c r="F2" s="400"/>
      <c r="G2" s="400"/>
      <c r="H2" s="401"/>
      <c r="I2" s="402"/>
    </row>
    <row r="3" spans="2:9" ht="13.5" thickBot="1" x14ac:dyDescent="0.3">
      <c r="B3" s="403"/>
      <c r="C3" s="769" t="s">
        <v>864</v>
      </c>
      <c r="D3" s="770"/>
      <c r="E3" s="770"/>
      <c r="F3" s="770"/>
      <c r="G3" s="770"/>
      <c r="H3" s="771"/>
      <c r="I3" s="404"/>
    </row>
    <row r="4" spans="2:9" x14ac:dyDescent="0.25">
      <c r="B4" s="403"/>
      <c r="C4" s="405"/>
      <c r="D4" s="405"/>
      <c r="E4" s="405"/>
      <c r="F4" s="406"/>
      <c r="G4" s="406"/>
      <c r="H4" s="407"/>
      <c r="I4" s="404"/>
    </row>
    <row r="5" spans="2:9" x14ac:dyDescent="0.25">
      <c r="B5" s="403"/>
      <c r="C5" s="405"/>
      <c r="D5" s="405"/>
      <c r="E5" s="405"/>
      <c r="F5" s="406"/>
      <c r="G5" s="406"/>
      <c r="H5" s="407"/>
      <c r="I5" s="404"/>
    </row>
    <row r="6" spans="2:9" ht="13.5" x14ac:dyDescent="0.25">
      <c r="B6" s="403"/>
      <c r="C6" s="408" t="s">
        <v>865</v>
      </c>
      <c r="D6" s="405"/>
      <c r="E6" s="405"/>
      <c r="F6" s="406"/>
      <c r="G6" s="406"/>
      <c r="H6" s="407"/>
      <c r="I6" s="404"/>
    </row>
    <row r="7" spans="2:9" ht="13.5" thickBot="1" x14ac:dyDescent="0.3">
      <c r="B7" s="403"/>
      <c r="C7" s="405"/>
      <c r="D7" s="405"/>
      <c r="E7" s="405"/>
      <c r="F7" s="406"/>
      <c r="G7" s="406"/>
      <c r="H7" s="407"/>
      <c r="I7" s="404"/>
    </row>
    <row r="8" spans="2:9" ht="45" customHeight="1" x14ac:dyDescent="0.25">
      <c r="B8" s="403"/>
      <c r="C8" s="772" t="s">
        <v>866</v>
      </c>
      <c r="D8" s="773"/>
      <c r="E8" s="774" t="s">
        <v>19</v>
      </c>
      <c r="F8" s="774"/>
      <c r="G8" s="774"/>
      <c r="H8" s="775"/>
      <c r="I8" s="404"/>
    </row>
    <row r="9" spans="2:9" ht="45" customHeight="1" thickBot="1" x14ac:dyDescent="0.3">
      <c r="B9" s="403"/>
      <c r="C9" s="777" t="s">
        <v>867</v>
      </c>
      <c r="D9" s="778"/>
      <c r="E9" s="779" t="s">
        <v>19</v>
      </c>
      <c r="F9" s="779"/>
      <c r="G9" s="779"/>
      <c r="H9" s="780"/>
      <c r="I9" s="404"/>
    </row>
    <row r="10" spans="2:9" ht="15" customHeight="1" thickBot="1" x14ac:dyDescent="0.3">
      <c r="B10" s="403"/>
      <c r="C10" s="664"/>
      <c r="D10" s="664"/>
      <c r="E10" s="776"/>
      <c r="F10" s="776"/>
      <c r="G10" s="776"/>
      <c r="H10" s="776"/>
      <c r="I10" s="404"/>
    </row>
    <row r="11" spans="2:9" ht="35.25" customHeight="1" x14ac:dyDescent="0.25">
      <c r="B11" s="403"/>
      <c r="C11" s="763" t="s">
        <v>868</v>
      </c>
      <c r="D11" s="764"/>
      <c r="E11" s="764"/>
      <c r="F11" s="764"/>
      <c r="G11" s="764"/>
      <c r="H11" s="765"/>
      <c r="I11" s="404"/>
    </row>
    <row r="12" spans="2:9" ht="27.75" customHeight="1" x14ac:dyDescent="0.25">
      <c r="B12" s="403"/>
      <c r="C12" s="766" t="s">
        <v>869</v>
      </c>
      <c r="D12" s="767"/>
      <c r="E12" s="767"/>
      <c r="F12" s="767"/>
      <c r="G12" s="767"/>
      <c r="H12" s="768"/>
      <c r="I12" s="404"/>
    </row>
    <row r="13" spans="2:9" x14ac:dyDescent="0.25">
      <c r="B13" s="403"/>
      <c r="C13" s="409" t="s">
        <v>870</v>
      </c>
      <c r="D13" s="410" t="s">
        <v>871</v>
      </c>
      <c r="E13" s="410" t="s">
        <v>872</v>
      </c>
      <c r="F13" s="410" t="s">
        <v>873</v>
      </c>
      <c r="G13" s="410" t="s">
        <v>874</v>
      </c>
      <c r="H13" s="411" t="s">
        <v>875</v>
      </c>
      <c r="I13" s="404"/>
    </row>
    <row r="14" spans="2:9" ht="14.1" customHeight="1" x14ac:dyDescent="0.25">
      <c r="B14" s="403"/>
      <c r="C14" s="412"/>
      <c r="D14" s="413"/>
      <c r="E14" s="410"/>
      <c r="F14" s="410" t="s">
        <v>876</v>
      </c>
      <c r="G14" s="410"/>
      <c r="H14" s="414"/>
      <c r="I14" s="404"/>
    </row>
    <row r="15" spans="2:9" ht="225" customHeight="1" x14ac:dyDescent="0.25">
      <c r="B15" s="403"/>
      <c r="C15" s="756" t="s">
        <v>877</v>
      </c>
      <c r="D15" s="331" t="s">
        <v>878</v>
      </c>
      <c r="E15" s="336" t="s">
        <v>879</v>
      </c>
      <c r="F15" s="415">
        <v>0</v>
      </c>
      <c r="G15" s="334">
        <v>0.5</v>
      </c>
      <c r="H15" s="416" t="s">
        <v>880</v>
      </c>
      <c r="I15" s="404"/>
    </row>
    <row r="16" spans="2:9" ht="30" customHeight="1" x14ac:dyDescent="0.25">
      <c r="B16" s="403"/>
      <c r="C16" s="757"/>
      <c r="D16" s="755" t="s">
        <v>881</v>
      </c>
      <c r="E16" s="761" t="s">
        <v>882</v>
      </c>
      <c r="F16" s="415" t="s">
        <v>883</v>
      </c>
      <c r="G16" s="417" t="s">
        <v>884</v>
      </c>
      <c r="H16" s="750" t="s">
        <v>885</v>
      </c>
      <c r="I16" s="404"/>
    </row>
    <row r="17" spans="2:11" ht="115.5" customHeight="1" x14ac:dyDescent="0.25">
      <c r="B17" s="403"/>
      <c r="C17" s="757"/>
      <c r="D17" s="759"/>
      <c r="E17" s="761"/>
      <c r="F17" s="415" t="s">
        <v>886</v>
      </c>
      <c r="G17" s="417" t="s">
        <v>887</v>
      </c>
      <c r="H17" s="751"/>
      <c r="I17" s="404"/>
    </row>
    <row r="18" spans="2:11" ht="30" customHeight="1" x14ac:dyDescent="0.25">
      <c r="B18" s="403"/>
      <c r="C18" s="757"/>
      <c r="D18" s="759"/>
      <c r="E18" s="761" t="s">
        <v>888</v>
      </c>
      <c r="F18" s="415" t="s">
        <v>889</v>
      </c>
      <c r="G18" s="417" t="s">
        <v>890</v>
      </c>
      <c r="H18" s="746" t="s">
        <v>891</v>
      </c>
      <c r="I18" s="404"/>
    </row>
    <row r="19" spans="2:11" ht="72.599999999999994" customHeight="1" x14ac:dyDescent="0.25">
      <c r="B19" s="403"/>
      <c r="C19" s="757"/>
      <c r="D19" s="760"/>
      <c r="E19" s="761"/>
      <c r="F19" s="415" t="s">
        <v>892</v>
      </c>
      <c r="G19" s="417" t="s">
        <v>893</v>
      </c>
      <c r="H19" s="747"/>
      <c r="I19" s="404"/>
    </row>
    <row r="20" spans="2:11" ht="56.45" customHeight="1" x14ac:dyDescent="0.25">
      <c r="B20" s="403"/>
      <c r="C20" s="757"/>
      <c r="D20" s="754" t="s">
        <v>894</v>
      </c>
      <c r="E20" s="761" t="s">
        <v>895</v>
      </c>
      <c r="F20" s="762">
        <v>0</v>
      </c>
      <c r="G20" s="333" t="s">
        <v>896</v>
      </c>
      <c r="H20" s="746" t="s">
        <v>897</v>
      </c>
      <c r="I20" s="404"/>
    </row>
    <row r="21" spans="2:11" ht="30" customHeight="1" x14ac:dyDescent="0.25">
      <c r="B21" s="403"/>
      <c r="C21" s="757"/>
      <c r="D21" s="754"/>
      <c r="E21" s="761"/>
      <c r="F21" s="762"/>
      <c r="G21" s="333" t="s">
        <v>898</v>
      </c>
      <c r="H21" s="748"/>
      <c r="I21" s="404"/>
    </row>
    <row r="22" spans="2:11" ht="30" customHeight="1" x14ac:dyDescent="0.25">
      <c r="B22" s="403"/>
      <c r="C22" s="757"/>
      <c r="D22" s="752" t="s">
        <v>899</v>
      </c>
      <c r="E22" s="761" t="s">
        <v>900</v>
      </c>
      <c r="F22" s="418" t="s">
        <v>901</v>
      </c>
      <c r="G22" s="333" t="s">
        <v>902</v>
      </c>
      <c r="H22" s="666" t="s">
        <v>903</v>
      </c>
      <c r="I22" s="404"/>
      <c r="K22" s="535"/>
    </row>
    <row r="23" spans="2:11" ht="33.950000000000003" customHeight="1" x14ac:dyDescent="0.25">
      <c r="B23" s="403"/>
      <c r="C23" s="757"/>
      <c r="D23" s="752"/>
      <c r="E23" s="761"/>
      <c r="F23" s="418" t="s">
        <v>904</v>
      </c>
      <c r="G23" s="333" t="s">
        <v>905</v>
      </c>
      <c r="H23" s="666"/>
      <c r="I23" s="404"/>
    </row>
    <row r="24" spans="2:11" ht="51.6" customHeight="1" x14ac:dyDescent="0.25">
      <c r="B24" s="403"/>
      <c r="C24" s="757"/>
      <c r="D24" s="752"/>
      <c r="E24" s="761" t="s">
        <v>906</v>
      </c>
      <c r="F24" s="333" t="s">
        <v>907</v>
      </c>
      <c r="G24" s="419" t="s">
        <v>908</v>
      </c>
      <c r="H24" s="746" t="s">
        <v>909</v>
      </c>
      <c r="I24" s="404"/>
    </row>
    <row r="25" spans="2:11" ht="122.45" customHeight="1" x14ac:dyDescent="0.25">
      <c r="B25" s="403"/>
      <c r="C25" s="757"/>
      <c r="D25" s="753"/>
      <c r="E25" s="761"/>
      <c r="F25" s="333" t="s">
        <v>910</v>
      </c>
      <c r="G25" s="333" t="s">
        <v>911</v>
      </c>
      <c r="H25" s="748"/>
      <c r="I25" s="404"/>
    </row>
    <row r="26" spans="2:11" ht="72.599999999999994" customHeight="1" x14ac:dyDescent="0.25">
      <c r="B26" s="403"/>
      <c r="C26" s="757"/>
      <c r="D26" s="755" t="s">
        <v>912</v>
      </c>
      <c r="E26" s="761" t="s">
        <v>913</v>
      </c>
      <c r="F26" s="418" t="s">
        <v>914</v>
      </c>
      <c r="G26" s="333" t="s">
        <v>915</v>
      </c>
      <c r="H26" s="750" t="s">
        <v>916</v>
      </c>
      <c r="I26" s="404"/>
    </row>
    <row r="27" spans="2:11" ht="171.6" customHeight="1" x14ac:dyDescent="0.25">
      <c r="B27" s="403"/>
      <c r="C27" s="757"/>
      <c r="D27" s="752"/>
      <c r="E27" s="761"/>
      <c r="F27" s="418" t="s">
        <v>917</v>
      </c>
      <c r="G27" s="333" t="s">
        <v>918</v>
      </c>
      <c r="H27" s="751"/>
      <c r="I27" s="404"/>
    </row>
    <row r="28" spans="2:11" ht="81.599999999999994" customHeight="1" x14ac:dyDescent="0.25">
      <c r="B28" s="403"/>
      <c r="C28" s="757"/>
      <c r="D28" s="752"/>
      <c r="E28" s="666" t="s">
        <v>919</v>
      </c>
      <c r="F28" s="333" t="s">
        <v>920</v>
      </c>
      <c r="G28" s="333" t="s">
        <v>921</v>
      </c>
      <c r="H28" s="746" t="s">
        <v>922</v>
      </c>
      <c r="I28" s="404"/>
    </row>
    <row r="29" spans="2:11" ht="77.45" customHeight="1" x14ac:dyDescent="0.25">
      <c r="B29" s="403"/>
      <c r="C29" s="757"/>
      <c r="D29" s="752"/>
      <c r="E29" s="666"/>
      <c r="F29" s="333" t="s">
        <v>923</v>
      </c>
      <c r="G29" s="333" t="s">
        <v>924</v>
      </c>
      <c r="H29" s="748"/>
      <c r="I29" s="404"/>
    </row>
    <row r="30" spans="2:11" ht="46.5" customHeight="1" x14ac:dyDescent="0.25">
      <c r="B30" s="403"/>
      <c r="C30" s="757"/>
      <c r="D30" s="752"/>
      <c r="E30" s="666" t="s">
        <v>925</v>
      </c>
      <c r="F30" s="420" t="s">
        <v>926</v>
      </c>
      <c r="G30" s="418" t="s">
        <v>921</v>
      </c>
      <c r="H30" s="750" t="s">
        <v>927</v>
      </c>
      <c r="I30" s="404"/>
    </row>
    <row r="31" spans="2:11" ht="95.1" customHeight="1" x14ac:dyDescent="0.25">
      <c r="B31" s="403"/>
      <c r="C31" s="757"/>
      <c r="D31" s="752"/>
      <c r="E31" s="666"/>
      <c r="F31" s="420" t="s">
        <v>928</v>
      </c>
      <c r="G31" s="418" t="s">
        <v>923</v>
      </c>
      <c r="H31" s="751"/>
      <c r="I31" s="404"/>
    </row>
    <row r="32" spans="2:11" ht="44.1" customHeight="1" x14ac:dyDescent="0.25">
      <c r="B32" s="403"/>
      <c r="C32" s="757"/>
      <c r="D32" s="754" t="s">
        <v>929</v>
      </c>
      <c r="E32" s="666" t="s">
        <v>930</v>
      </c>
      <c r="F32" s="418" t="s">
        <v>931</v>
      </c>
      <c r="G32" s="333" t="s">
        <v>890</v>
      </c>
      <c r="H32" s="750" t="s">
        <v>932</v>
      </c>
      <c r="I32" s="404"/>
    </row>
    <row r="33" spans="2:11" ht="65.45" customHeight="1" x14ac:dyDescent="0.25">
      <c r="B33" s="403"/>
      <c r="C33" s="757"/>
      <c r="D33" s="754"/>
      <c r="E33" s="666"/>
      <c r="F33" s="418" t="s">
        <v>933</v>
      </c>
      <c r="G33" s="333" t="s">
        <v>934</v>
      </c>
      <c r="H33" s="751"/>
      <c r="I33" s="404"/>
      <c r="K33" s="535"/>
    </row>
    <row r="34" spans="2:11" ht="62.45" customHeight="1" x14ac:dyDescent="0.25">
      <c r="B34" s="403"/>
      <c r="C34" s="757"/>
      <c r="D34" s="752" t="s">
        <v>935</v>
      </c>
      <c r="E34" s="666" t="s">
        <v>936</v>
      </c>
      <c r="F34" s="415" t="s">
        <v>937</v>
      </c>
      <c r="G34" s="333" t="s">
        <v>938</v>
      </c>
      <c r="H34" s="750" t="s">
        <v>939</v>
      </c>
      <c r="I34" s="404"/>
    </row>
    <row r="35" spans="2:11" ht="166.5" customHeight="1" x14ac:dyDescent="0.25">
      <c r="B35" s="403"/>
      <c r="C35" s="757"/>
      <c r="D35" s="753"/>
      <c r="E35" s="666"/>
      <c r="F35" s="415" t="s">
        <v>940</v>
      </c>
      <c r="G35" s="333" t="s">
        <v>941</v>
      </c>
      <c r="H35" s="751"/>
      <c r="I35" s="404"/>
      <c r="K35" s="535"/>
    </row>
    <row r="36" spans="2:11" ht="166.5" customHeight="1" x14ac:dyDescent="0.25">
      <c r="B36" s="403"/>
      <c r="C36" s="757"/>
      <c r="D36" s="421" t="s">
        <v>942</v>
      </c>
      <c r="E36" s="336" t="s">
        <v>943</v>
      </c>
      <c r="F36" s="418" t="s">
        <v>944</v>
      </c>
      <c r="G36" s="415" t="s">
        <v>945</v>
      </c>
      <c r="H36" s="422" t="s">
        <v>946</v>
      </c>
      <c r="I36" s="404"/>
    </row>
    <row r="37" spans="2:11" ht="30" customHeight="1" x14ac:dyDescent="0.25">
      <c r="B37" s="403"/>
      <c r="C37" s="757"/>
      <c r="D37" s="755" t="s">
        <v>947</v>
      </c>
      <c r="E37" s="761" t="s">
        <v>948</v>
      </c>
      <c r="F37" s="418" t="s">
        <v>949</v>
      </c>
      <c r="G37" s="333" t="s">
        <v>950</v>
      </c>
      <c r="H37" s="750" t="s">
        <v>951</v>
      </c>
      <c r="I37" s="404"/>
    </row>
    <row r="38" spans="2:11" ht="75" customHeight="1" x14ac:dyDescent="0.25">
      <c r="B38" s="403"/>
      <c r="C38" s="757"/>
      <c r="D38" s="752"/>
      <c r="E38" s="761"/>
      <c r="F38" s="418" t="s">
        <v>952</v>
      </c>
      <c r="G38" s="333" t="s">
        <v>923</v>
      </c>
      <c r="H38" s="751"/>
      <c r="I38" s="404"/>
    </row>
    <row r="39" spans="2:11" ht="48.95" customHeight="1" x14ac:dyDescent="0.25">
      <c r="B39" s="403"/>
      <c r="C39" s="757"/>
      <c r="D39" s="752"/>
      <c r="E39" s="761" t="s">
        <v>953</v>
      </c>
      <c r="F39" s="418" t="s">
        <v>954</v>
      </c>
      <c r="G39" s="333" t="s">
        <v>950</v>
      </c>
      <c r="H39" s="750" t="s">
        <v>955</v>
      </c>
      <c r="I39" s="404"/>
    </row>
    <row r="40" spans="2:11" ht="51.6" customHeight="1" x14ac:dyDescent="0.25">
      <c r="B40" s="403"/>
      <c r="C40" s="757"/>
      <c r="D40" s="752"/>
      <c r="E40" s="761"/>
      <c r="F40" s="418" t="s">
        <v>956</v>
      </c>
      <c r="G40" s="333" t="s">
        <v>923</v>
      </c>
      <c r="H40" s="751"/>
      <c r="I40" s="404"/>
    </row>
    <row r="41" spans="2:11" ht="44.1" customHeight="1" x14ac:dyDescent="0.25">
      <c r="B41" s="403"/>
      <c r="C41" s="757"/>
      <c r="D41" s="752"/>
      <c r="E41" s="666" t="s">
        <v>957</v>
      </c>
      <c r="F41" s="762">
        <v>0</v>
      </c>
      <c r="G41" s="333" t="s">
        <v>958</v>
      </c>
      <c r="H41" s="750" t="s">
        <v>959</v>
      </c>
      <c r="I41" s="404"/>
    </row>
    <row r="42" spans="2:11" ht="56.45" customHeight="1" x14ac:dyDescent="0.25">
      <c r="B42" s="403"/>
      <c r="C42" s="757"/>
      <c r="D42" s="752"/>
      <c r="E42" s="666"/>
      <c r="F42" s="762"/>
      <c r="G42" s="333" t="s">
        <v>960</v>
      </c>
      <c r="H42" s="751"/>
      <c r="I42" s="404"/>
    </row>
    <row r="43" spans="2:11" ht="71.099999999999994" customHeight="1" x14ac:dyDescent="0.25">
      <c r="B43" s="403"/>
      <c r="C43" s="757"/>
      <c r="D43" s="752"/>
      <c r="E43" s="332" t="s">
        <v>961</v>
      </c>
      <c r="F43" s="334" t="s">
        <v>962</v>
      </c>
      <c r="G43" s="415" t="s">
        <v>963</v>
      </c>
      <c r="H43" s="746" t="s">
        <v>964</v>
      </c>
      <c r="I43" s="404"/>
    </row>
    <row r="44" spans="2:11" ht="71.45" customHeight="1" x14ac:dyDescent="0.25">
      <c r="B44" s="403"/>
      <c r="C44" s="757"/>
      <c r="D44" s="752"/>
      <c r="E44" s="332" t="s">
        <v>965</v>
      </c>
      <c r="F44" s="335" t="s">
        <v>966</v>
      </c>
      <c r="G44" s="415" t="s">
        <v>967</v>
      </c>
      <c r="H44" s="747"/>
      <c r="I44" s="404"/>
    </row>
    <row r="45" spans="2:11" ht="65.099999999999994" customHeight="1" x14ac:dyDescent="0.25">
      <c r="B45" s="403"/>
      <c r="C45" s="757"/>
      <c r="D45" s="753"/>
      <c r="E45" s="332" t="s">
        <v>968</v>
      </c>
      <c r="F45" s="335" t="s">
        <v>969</v>
      </c>
      <c r="G45" s="415" t="s">
        <v>970</v>
      </c>
      <c r="H45" s="748"/>
      <c r="I45" s="404"/>
    </row>
    <row r="46" spans="2:11" ht="30" customHeight="1" x14ac:dyDescent="0.25">
      <c r="B46" s="403"/>
      <c r="C46" s="757"/>
      <c r="D46" s="754" t="s">
        <v>971</v>
      </c>
      <c r="E46" s="761" t="s">
        <v>972</v>
      </c>
      <c r="F46" s="334" t="s">
        <v>962</v>
      </c>
      <c r="G46" s="415" t="s">
        <v>963</v>
      </c>
      <c r="H46" s="746" t="s">
        <v>973</v>
      </c>
      <c r="I46" s="404"/>
    </row>
    <row r="47" spans="2:11" ht="30" customHeight="1" x14ac:dyDescent="0.25">
      <c r="B47" s="403"/>
      <c r="C47" s="757"/>
      <c r="D47" s="754"/>
      <c r="E47" s="761"/>
      <c r="F47" s="335" t="s">
        <v>969</v>
      </c>
      <c r="G47" s="415" t="s">
        <v>974</v>
      </c>
      <c r="H47" s="747"/>
      <c r="I47" s="404"/>
    </row>
    <row r="48" spans="2:11" ht="68.099999999999994" customHeight="1" thickBot="1" x14ac:dyDescent="0.3">
      <c r="B48" s="403"/>
      <c r="C48" s="757"/>
      <c r="D48" s="754"/>
      <c r="E48" s="761"/>
      <c r="F48" s="335" t="s">
        <v>966</v>
      </c>
      <c r="G48" s="415" t="s">
        <v>975</v>
      </c>
      <c r="H48" s="748"/>
      <c r="I48" s="404"/>
      <c r="K48" s="535"/>
    </row>
    <row r="49" spans="2:9" ht="30" customHeight="1" thickBot="1" x14ac:dyDescent="0.3">
      <c r="B49" s="403"/>
      <c r="C49" s="757"/>
      <c r="D49" s="754"/>
      <c r="E49" s="666" t="s">
        <v>976</v>
      </c>
      <c r="F49" s="334" t="s">
        <v>977</v>
      </c>
      <c r="G49" s="423" t="s">
        <v>963</v>
      </c>
      <c r="H49" s="749" t="s">
        <v>978</v>
      </c>
      <c r="I49" s="404"/>
    </row>
    <row r="50" spans="2:9" ht="30" customHeight="1" thickBot="1" x14ac:dyDescent="0.3">
      <c r="B50" s="403"/>
      <c r="C50" s="757"/>
      <c r="D50" s="754"/>
      <c r="E50" s="666"/>
      <c r="F50" s="335" t="s">
        <v>979</v>
      </c>
      <c r="G50" s="423" t="s">
        <v>980</v>
      </c>
      <c r="H50" s="749"/>
      <c r="I50" s="404"/>
    </row>
    <row r="51" spans="2:9" ht="68.45" customHeight="1" thickBot="1" x14ac:dyDescent="0.3">
      <c r="B51" s="403"/>
      <c r="C51" s="758"/>
      <c r="D51" s="754"/>
      <c r="E51" s="666"/>
      <c r="F51" s="335" t="s">
        <v>981</v>
      </c>
      <c r="G51" s="423" t="s">
        <v>975</v>
      </c>
      <c r="H51" s="749"/>
      <c r="I51" s="404"/>
    </row>
    <row r="52" spans="2:9" ht="14.1" customHeight="1" x14ac:dyDescent="0.25">
      <c r="B52" s="403"/>
      <c r="C52" s="405"/>
      <c r="D52" s="405"/>
      <c r="E52" s="405"/>
      <c r="F52" s="406"/>
      <c r="G52" s="406"/>
      <c r="H52" s="407"/>
      <c r="I52" s="404"/>
    </row>
    <row r="53" spans="2:9" x14ac:dyDescent="0.25">
      <c r="B53" s="403"/>
      <c r="C53" s="424"/>
      <c r="D53" s="405"/>
      <c r="E53" s="405"/>
      <c r="F53" s="406"/>
      <c r="G53" s="406"/>
      <c r="H53" s="407"/>
      <c r="I53" s="404"/>
    </row>
    <row r="54" spans="2:9" ht="13.5" x14ac:dyDescent="0.25">
      <c r="B54" s="403"/>
      <c r="C54" s="408" t="s">
        <v>982</v>
      </c>
      <c r="D54" s="405"/>
      <c r="E54" s="405"/>
      <c r="F54" s="406"/>
      <c r="G54" s="406"/>
      <c r="H54" s="407"/>
      <c r="I54" s="404"/>
    </row>
    <row r="55" spans="2:9" ht="13.5" thickBot="1" x14ac:dyDescent="0.3">
      <c r="B55" s="403"/>
      <c r="C55" s="408"/>
      <c r="D55" s="405"/>
      <c r="E55" s="405"/>
      <c r="F55" s="406"/>
      <c r="G55" s="406"/>
      <c r="H55" s="407"/>
      <c r="I55" s="404"/>
    </row>
    <row r="56" spans="2:9" ht="30" customHeight="1" x14ac:dyDescent="0.25">
      <c r="B56" s="403"/>
      <c r="C56" s="789" t="s">
        <v>983</v>
      </c>
      <c r="D56" s="790"/>
      <c r="E56" s="790"/>
      <c r="F56" s="790"/>
      <c r="G56" s="790"/>
      <c r="H56" s="791"/>
      <c r="I56" s="404"/>
    </row>
    <row r="57" spans="2:9" ht="30" customHeight="1" x14ac:dyDescent="0.25">
      <c r="B57" s="403"/>
      <c r="C57" s="781" t="s">
        <v>984</v>
      </c>
      <c r="D57" s="782"/>
      <c r="E57" s="782" t="s">
        <v>875</v>
      </c>
      <c r="F57" s="782"/>
      <c r="G57" s="782"/>
      <c r="H57" s="783"/>
      <c r="I57" s="404"/>
    </row>
    <row r="58" spans="2:9" ht="30" customHeight="1" x14ac:dyDescent="0.25">
      <c r="B58" s="537"/>
      <c r="C58" s="784" t="s">
        <v>308</v>
      </c>
      <c r="D58" s="785"/>
      <c r="E58" s="786"/>
      <c r="F58" s="787"/>
      <c r="G58" s="787"/>
      <c r="H58" s="788"/>
      <c r="I58" s="538"/>
    </row>
    <row r="59" spans="2:9" x14ac:dyDescent="0.25">
      <c r="B59" s="403"/>
      <c r="C59" s="405"/>
      <c r="D59" s="405"/>
      <c r="E59" s="405"/>
      <c r="F59" s="406"/>
      <c r="G59" s="406"/>
      <c r="H59" s="407"/>
      <c r="I59" s="404"/>
    </row>
    <row r="60" spans="2:9" x14ac:dyDescent="0.25">
      <c r="B60" s="403"/>
      <c r="C60" s="405"/>
      <c r="D60" s="405"/>
      <c r="E60" s="405"/>
      <c r="F60" s="406"/>
      <c r="G60" s="406"/>
      <c r="H60" s="407"/>
      <c r="I60" s="404"/>
    </row>
    <row r="61" spans="2:9" x14ac:dyDescent="0.25">
      <c r="B61" s="403"/>
      <c r="C61" s="408" t="s">
        <v>985</v>
      </c>
      <c r="D61" s="408"/>
      <c r="E61" s="405"/>
      <c r="F61" s="406"/>
      <c r="G61" s="406"/>
      <c r="H61" s="407"/>
      <c r="I61" s="404"/>
    </row>
    <row r="62" spans="2:9" ht="13.5" thickBot="1" x14ac:dyDescent="0.3">
      <c r="B62" s="403"/>
      <c r="C62" s="425"/>
      <c r="D62" s="405"/>
      <c r="E62" s="405"/>
      <c r="F62" s="406"/>
      <c r="G62" s="406"/>
      <c r="H62" s="407"/>
      <c r="I62" s="404"/>
    </row>
    <row r="63" spans="2:9" ht="60" customHeight="1" x14ac:dyDescent="0.25">
      <c r="B63" s="403"/>
      <c r="C63" s="772" t="s">
        <v>986</v>
      </c>
      <c r="D63" s="773"/>
      <c r="E63" s="793" t="s">
        <v>987</v>
      </c>
      <c r="F63" s="793"/>
      <c r="G63" s="793"/>
      <c r="H63" s="794"/>
      <c r="I63" s="404"/>
    </row>
    <row r="64" spans="2:9" ht="45" customHeight="1" x14ac:dyDescent="0.25">
      <c r="B64" s="403"/>
      <c r="C64" s="792" t="s">
        <v>988</v>
      </c>
      <c r="D64" s="754"/>
      <c r="E64" s="665" t="s">
        <v>989</v>
      </c>
      <c r="F64" s="665"/>
      <c r="G64" s="665"/>
      <c r="H64" s="795"/>
      <c r="I64" s="404"/>
    </row>
    <row r="65" spans="2:9" ht="71.099999999999994" customHeight="1" x14ac:dyDescent="0.25">
      <c r="B65" s="403"/>
      <c r="C65" s="792" t="s">
        <v>990</v>
      </c>
      <c r="D65" s="754"/>
      <c r="E65" s="665" t="s">
        <v>991</v>
      </c>
      <c r="F65" s="665"/>
      <c r="G65" s="665"/>
      <c r="H65" s="795"/>
      <c r="I65" s="404"/>
    </row>
    <row r="66" spans="2:9" ht="45" customHeight="1" x14ac:dyDescent="0.25">
      <c r="B66" s="403"/>
      <c r="C66" s="792" t="s">
        <v>992</v>
      </c>
      <c r="D66" s="754"/>
      <c r="E66" s="665" t="s">
        <v>993</v>
      </c>
      <c r="F66" s="665"/>
      <c r="G66" s="665"/>
      <c r="H66" s="795"/>
      <c r="I66" s="404"/>
    </row>
    <row r="67" spans="2:9" ht="45" customHeight="1" thickBot="1" x14ac:dyDescent="0.3">
      <c r="B67" s="403"/>
      <c r="C67" s="777" t="s">
        <v>994</v>
      </c>
      <c r="D67" s="778"/>
      <c r="E67" s="796" t="s">
        <v>995</v>
      </c>
      <c r="F67" s="796"/>
      <c r="G67" s="796"/>
      <c r="H67" s="797"/>
      <c r="I67" s="404"/>
    </row>
    <row r="68" spans="2:9" s="430" customFormat="1" ht="15" customHeight="1" x14ac:dyDescent="0.2">
      <c r="B68" s="426"/>
      <c r="C68" s="427"/>
      <c r="D68" s="427"/>
      <c r="E68" s="427"/>
      <c r="F68" s="428"/>
      <c r="G68" s="428"/>
      <c r="H68" s="427"/>
      <c r="I68" s="429"/>
    </row>
    <row r="69" spans="2:9" x14ac:dyDescent="0.25">
      <c r="B69" s="403"/>
      <c r="C69" s="424"/>
      <c r="D69" s="405"/>
      <c r="E69" s="405"/>
      <c r="F69" s="406"/>
      <c r="G69" s="406"/>
      <c r="H69" s="407"/>
      <c r="I69" s="404"/>
    </row>
    <row r="70" spans="2:9" x14ac:dyDescent="0.25">
      <c r="B70" s="403"/>
      <c r="C70" s="408" t="s">
        <v>996</v>
      </c>
      <c r="D70" s="405"/>
      <c r="E70" s="405"/>
      <c r="F70" s="406"/>
      <c r="G70" s="406"/>
      <c r="H70" s="407"/>
      <c r="I70" s="404"/>
    </row>
    <row r="71" spans="2:9" ht="13.5" thickBot="1" x14ac:dyDescent="0.3">
      <c r="B71" s="403"/>
      <c r="C71" s="408"/>
      <c r="D71" s="405"/>
      <c r="E71" s="405"/>
      <c r="F71" s="406"/>
      <c r="G71" s="406"/>
      <c r="H71" s="407"/>
      <c r="I71" s="404"/>
    </row>
    <row r="72" spans="2:9" ht="73.5" customHeight="1" x14ac:dyDescent="0.25">
      <c r="B72" s="403"/>
      <c r="C72" s="772" t="s">
        <v>997</v>
      </c>
      <c r="D72" s="773"/>
      <c r="E72" s="798"/>
      <c r="F72" s="798"/>
      <c r="G72" s="798"/>
      <c r="H72" s="799"/>
      <c r="I72" s="404"/>
    </row>
    <row r="73" spans="2:9" ht="45" customHeight="1" x14ac:dyDescent="0.25">
      <c r="B73" s="403"/>
      <c r="C73" s="781" t="s">
        <v>998</v>
      </c>
      <c r="D73" s="782"/>
      <c r="E73" s="782" t="s">
        <v>857</v>
      </c>
      <c r="F73" s="782"/>
      <c r="G73" s="782"/>
      <c r="H73" s="783"/>
      <c r="I73" s="404"/>
    </row>
    <row r="74" spans="2:9" ht="98.1" customHeight="1" thickBot="1" x14ac:dyDescent="0.3">
      <c r="B74" s="403"/>
      <c r="C74" s="786" t="s">
        <v>308</v>
      </c>
      <c r="D74" s="787"/>
      <c r="E74" s="800" t="s">
        <v>328</v>
      </c>
      <c r="F74" s="801"/>
      <c r="G74" s="801"/>
      <c r="H74" s="802"/>
      <c r="I74" s="404"/>
    </row>
    <row r="75" spans="2:9" x14ac:dyDescent="0.25">
      <c r="B75" s="403"/>
      <c r="C75" s="405"/>
      <c r="D75" s="405"/>
      <c r="E75" s="405"/>
      <c r="F75" s="405"/>
      <c r="G75" s="406"/>
      <c r="H75" s="405"/>
      <c r="I75" s="404"/>
    </row>
    <row r="76" spans="2:9" x14ac:dyDescent="0.25">
      <c r="B76" s="403"/>
      <c r="C76" s="405"/>
      <c r="D76" s="405"/>
      <c r="E76" s="405"/>
      <c r="F76" s="406"/>
      <c r="G76" s="406"/>
      <c r="H76" s="407"/>
      <c r="I76" s="404"/>
    </row>
    <row r="77" spans="2:9" ht="13.5" thickBot="1" x14ac:dyDescent="0.3">
      <c r="B77" s="431"/>
      <c r="C77" s="432"/>
      <c r="D77" s="432"/>
      <c r="E77" s="432"/>
      <c r="F77" s="433"/>
      <c r="G77" s="433"/>
      <c r="H77" s="434"/>
      <c r="I77" s="435"/>
    </row>
  </sheetData>
  <mergeCells count="72">
    <mergeCell ref="C72:D72"/>
    <mergeCell ref="C73:D73"/>
    <mergeCell ref="E72:H72"/>
    <mergeCell ref="E73:H73"/>
    <mergeCell ref="C74:D74"/>
    <mergeCell ref="E74:H74"/>
    <mergeCell ref="E63:H63"/>
    <mergeCell ref="E64:H64"/>
    <mergeCell ref="E65:H65"/>
    <mergeCell ref="E66:H66"/>
    <mergeCell ref="E67:H67"/>
    <mergeCell ref="C63:D63"/>
    <mergeCell ref="C64:D64"/>
    <mergeCell ref="C65:D65"/>
    <mergeCell ref="C66:D66"/>
    <mergeCell ref="C67:D67"/>
    <mergeCell ref="C57:D57"/>
    <mergeCell ref="E57:H57"/>
    <mergeCell ref="C58:D58"/>
    <mergeCell ref="E58:H58"/>
    <mergeCell ref="C56:H56"/>
    <mergeCell ref="C3:H3"/>
    <mergeCell ref="C8:D8"/>
    <mergeCell ref="C10:D10"/>
    <mergeCell ref="E8:H8"/>
    <mergeCell ref="E10:H10"/>
    <mergeCell ref="C9:D9"/>
    <mergeCell ref="E9:H9"/>
    <mergeCell ref="C11:H11"/>
    <mergeCell ref="H16:H17"/>
    <mergeCell ref="H18:H19"/>
    <mergeCell ref="H20:H21"/>
    <mergeCell ref="D20:D21"/>
    <mergeCell ref="E16:E17"/>
    <mergeCell ref="C12:H12"/>
    <mergeCell ref="H34:H35"/>
    <mergeCell ref="E18:E19"/>
    <mergeCell ref="E20:E21"/>
    <mergeCell ref="F20:F21"/>
    <mergeCell ref="H30:H31"/>
    <mergeCell ref="H32:H33"/>
    <mergeCell ref="H24:H25"/>
    <mergeCell ref="E46:E48"/>
    <mergeCell ref="E49:E51"/>
    <mergeCell ref="H22:H23"/>
    <mergeCell ref="E37:E38"/>
    <mergeCell ref="E39:E40"/>
    <mergeCell ref="E41:E42"/>
    <mergeCell ref="F41:F42"/>
    <mergeCell ref="E28:E29"/>
    <mergeCell ref="E30:E31"/>
    <mergeCell ref="E32:E33"/>
    <mergeCell ref="E34:E35"/>
    <mergeCell ref="H26:H27"/>
    <mergeCell ref="H28:H29"/>
    <mergeCell ref="E22:E23"/>
    <mergeCell ref="E24:E25"/>
    <mergeCell ref="E26:E27"/>
    <mergeCell ref="D22:D25"/>
    <mergeCell ref="D34:D35"/>
    <mergeCell ref="D32:D33"/>
    <mergeCell ref="D37:D45"/>
    <mergeCell ref="C15:C51"/>
    <mergeCell ref="D46:D51"/>
    <mergeCell ref="D16:D19"/>
    <mergeCell ref="D26:D31"/>
    <mergeCell ref="H46:H48"/>
    <mergeCell ref="H49:H51"/>
    <mergeCell ref="H43:H45"/>
    <mergeCell ref="H37:H38"/>
    <mergeCell ref="H39:H40"/>
    <mergeCell ref="H41:H42"/>
  </mergeCells>
  <phoneticPr fontId="43" type="noConversion"/>
  <pageMargins left="0.7" right="0.7" top="0.75" bottom="0.75" header="0.3" footer="0.3"/>
  <pageSetup paperSize="9" scale="40"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8" r:id="rId4" name="Check Box 4">
              <controlPr defaultSize="0" autoFill="0" autoLine="0" autoPict="0">
                <anchor moveWithCells="1">
                  <from>
                    <xdr:col>4</xdr:col>
                    <xdr:colOff>1304925</xdr:colOff>
                    <xdr:row>71</xdr:row>
                    <xdr:rowOff>628650</xdr:rowOff>
                  </from>
                  <to>
                    <xdr:col>5</xdr:col>
                    <xdr:colOff>714375</xdr:colOff>
                    <xdr:row>72</xdr:row>
                    <xdr:rowOff>228600</xdr:rowOff>
                  </to>
                </anchor>
              </controlPr>
            </control>
          </mc:Choice>
        </mc:AlternateContent>
        <mc:AlternateContent xmlns:mc="http://schemas.openxmlformats.org/markup-compatibility/2006">
          <mc:Choice Requires="x14">
            <control shapeId="11269" r:id="rId5" name="Check Box 5">
              <controlPr defaultSize="0" autoFill="0" autoLine="0" autoPict="0">
                <anchor moveWithCells="1">
                  <from>
                    <xdr:col>5</xdr:col>
                    <xdr:colOff>800100</xdr:colOff>
                    <xdr:row>71</xdr:row>
                    <xdr:rowOff>628650</xdr:rowOff>
                  </from>
                  <to>
                    <xdr:col>6</xdr:col>
                    <xdr:colOff>47625</xdr:colOff>
                    <xdr:row>72</xdr:row>
                    <xdr:rowOff>228600</xdr:rowOff>
                  </to>
                </anchor>
              </controlPr>
            </control>
          </mc:Choice>
        </mc:AlternateContent>
        <mc:AlternateContent xmlns:mc="http://schemas.openxmlformats.org/markup-compatibility/2006">
          <mc:Choice Requires="x14">
            <control shapeId="11270" r:id="rId6" name="Check Box 6">
              <controlPr defaultSize="0" autoFill="0" autoLine="0" autoPict="0">
                <anchor moveWithCells="1">
                  <from>
                    <xdr:col>6</xdr:col>
                    <xdr:colOff>28575</xdr:colOff>
                    <xdr:row>71</xdr:row>
                    <xdr:rowOff>628650</xdr:rowOff>
                  </from>
                  <to>
                    <xdr:col>6</xdr:col>
                    <xdr:colOff>1714500</xdr:colOff>
                    <xdr:row>72</xdr:row>
                    <xdr:rowOff>228600</xdr:rowOff>
                  </to>
                </anchor>
              </controlPr>
            </control>
          </mc:Choice>
        </mc:AlternateContent>
        <mc:AlternateContent xmlns:mc="http://schemas.openxmlformats.org/markup-compatibility/2006">
          <mc:Choice Requires="x14">
            <control shapeId="11271" r:id="rId7" name="Check Box 7">
              <controlPr defaultSize="0" autoFill="0" autoLine="0" autoPict="0">
                <anchor moveWithCells="1">
                  <from>
                    <xdr:col>4</xdr:col>
                    <xdr:colOff>1304925</xdr:colOff>
                    <xdr:row>71</xdr:row>
                    <xdr:rowOff>628650</xdr:rowOff>
                  </from>
                  <to>
                    <xdr:col>5</xdr:col>
                    <xdr:colOff>714375</xdr:colOff>
                    <xdr:row>72</xdr:row>
                    <xdr:rowOff>228600</xdr:rowOff>
                  </to>
                </anchor>
              </controlPr>
            </control>
          </mc:Choice>
        </mc:AlternateContent>
        <mc:AlternateContent xmlns:mc="http://schemas.openxmlformats.org/markup-compatibility/2006">
          <mc:Choice Requires="x14">
            <control shapeId="11272" r:id="rId8" name="Check Box 8">
              <controlPr defaultSize="0" autoFill="0" autoLine="0" autoPict="0">
                <anchor moveWithCells="1">
                  <from>
                    <xdr:col>5</xdr:col>
                    <xdr:colOff>800100</xdr:colOff>
                    <xdr:row>71</xdr:row>
                    <xdr:rowOff>628650</xdr:rowOff>
                  </from>
                  <to>
                    <xdr:col>6</xdr:col>
                    <xdr:colOff>47625</xdr:colOff>
                    <xdr:row>72</xdr:row>
                    <xdr:rowOff>228600</xdr:rowOff>
                  </to>
                </anchor>
              </controlPr>
            </control>
          </mc:Choice>
        </mc:AlternateContent>
        <mc:AlternateContent xmlns:mc="http://schemas.openxmlformats.org/markup-compatibility/2006">
          <mc:Choice Requires="x14">
            <control shapeId="11273" r:id="rId9" name="Check Box 9">
              <controlPr defaultSize="0" autoFill="0" autoLine="0" autoPict="0">
                <anchor moveWithCells="1">
                  <from>
                    <xdr:col>6</xdr:col>
                    <xdr:colOff>28575</xdr:colOff>
                    <xdr:row>71</xdr:row>
                    <xdr:rowOff>628650</xdr:rowOff>
                  </from>
                  <to>
                    <xdr:col>6</xdr:col>
                    <xdr:colOff>1714500</xdr:colOff>
                    <xdr:row>72</xdr:row>
                    <xdr:rowOff>228600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18" workbookViewId="0">
      <selection activeCell="D10" sqref="D10"/>
    </sheetView>
  </sheetViews>
  <sheetFormatPr defaultColWidth="9.42578125" defaultRowHeight="15" x14ac:dyDescent="0.25"/>
  <cols>
    <col min="1" max="2" width="1.5703125" style="4" customWidth="1"/>
    <col min="3" max="3" width="11.42578125" style="129" customWidth="1"/>
    <col min="4" max="4" width="116" style="5" customWidth="1"/>
    <col min="5" max="6" width="1.5703125" style="4" customWidth="1"/>
    <col min="7" max="16384" width="9.42578125" style="4"/>
  </cols>
  <sheetData>
    <row r="1" spans="2:6" ht="10.5" customHeight="1" thickBot="1" x14ac:dyDescent="0.3"/>
    <row r="2" spans="2:6" ht="15.75" thickBot="1" x14ac:dyDescent="0.3">
      <c r="B2" s="26"/>
      <c r="C2" s="25"/>
      <c r="D2" s="24"/>
      <c r="E2" s="23"/>
    </row>
    <row r="3" spans="2:6" ht="21" thickBot="1" x14ac:dyDescent="0.35">
      <c r="B3" s="19"/>
      <c r="C3" s="803" t="s">
        <v>999</v>
      </c>
      <c r="D3" s="804"/>
      <c r="E3" s="18"/>
    </row>
    <row r="4" spans="2:6" ht="20.25" x14ac:dyDescent="0.3">
      <c r="B4" s="19"/>
      <c r="C4" s="130"/>
      <c r="D4" s="130"/>
      <c r="E4" s="18"/>
    </row>
    <row r="5" spans="2:6" ht="20.25" x14ac:dyDescent="0.3">
      <c r="B5" s="19"/>
      <c r="C5" s="131" t="s">
        <v>1000</v>
      </c>
      <c r="D5" s="130"/>
      <c r="E5" s="18"/>
    </row>
    <row r="6" spans="2:6" ht="15.75" thickBot="1" x14ac:dyDescent="0.3">
      <c r="B6" s="19"/>
      <c r="C6" s="22"/>
      <c r="D6" s="132"/>
      <c r="E6" s="18"/>
    </row>
    <row r="7" spans="2:6" ht="30" customHeight="1" x14ac:dyDescent="0.25">
      <c r="B7" s="19"/>
      <c r="C7" s="21" t="s">
        <v>1001</v>
      </c>
      <c r="D7" s="20" t="s">
        <v>1002</v>
      </c>
      <c r="E7" s="18"/>
    </row>
    <row r="8" spans="2:6" ht="45" x14ac:dyDescent="0.25">
      <c r="B8" s="19"/>
      <c r="C8" s="133">
        <v>1</v>
      </c>
      <c r="D8" s="134" t="s">
        <v>1003</v>
      </c>
      <c r="E8" s="18"/>
      <c r="F8" s="135"/>
    </row>
    <row r="9" spans="2:6" x14ac:dyDescent="0.25">
      <c r="B9" s="19"/>
      <c r="C9" s="133">
        <v>2</v>
      </c>
      <c r="D9" s="134" t="s">
        <v>1004</v>
      </c>
      <c r="E9" s="18"/>
    </row>
    <row r="10" spans="2:6" ht="45" x14ac:dyDescent="0.25">
      <c r="B10" s="19"/>
      <c r="C10" s="133">
        <v>3</v>
      </c>
      <c r="D10" s="134" t="s">
        <v>1005</v>
      </c>
      <c r="E10" s="18"/>
    </row>
    <row r="11" spans="2:6" x14ac:dyDescent="0.25">
      <c r="B11" s="19"/>
      <c r="C11" s="133">
        <v>4</v>
      </c>
      <c r="D11" s="134" t="s">
        <v>1006</v>
      </c>
      <c r="E11" s="18"/>
    </row>
    <row r="12" spans="2:6" ht="30" x14ac:dyDescent="0.25">
      <c r="B12" s="19"/>
      <c r="C12" s="133">
        <v>5</v>
      </c>
      <c r="D12" s="134" t="s">
        <v>1007</v>
      </c>
      <c r="E12" s="18"/>
    </row>
    <row r="13" spans="2:6" x14ac:dyDescent="0.25">
      <c r="B13" s="19"/>
      <c r="C13" s="133">
        <v>6</v>
      </c>
      <c r="D13" s="134" t="s">
        <v>1008</v>
      </c>
      <c r="E13" s="18"/>
    </row>
    <row r="14" spans="2:6" ht="30" x14ac:dyDescent="0.25">
      <c r="B14" s="19"/>
      <c r="C14" s="133">
        <v>7</v>
      </c>
      <c r="D14" s="134" t="s">
        <v>1009</v>
      </c>
      <c r="E14" s="18"/>
    </row>
    <row r="15" spans="2:6" x14ac:dyDescent="0.25">
      <c r="B15" s="19"/>
      <c r="C15" s="133">
        <v>8</v>
      </c>
      <c r="D15" s="134" t="s">
        <v>1010</v>
      </c>
      <c r="E15" s="18"/>
    </row>
    <row r="16" spans="2:6" x14ac:dyDescent="0.25">
      <c r="B16" s="19"/>
      <c r="C16" s="133">
        <v>9</v>
      </c>
      <c r="D16" s="134" t="s">
        <v>1011</v>
      </c>
      <c r="E16" s="18"/>
    </row>
    <row r="17" spans="2:5" x14ac:dyDescent="0.25">
      <c r="B17" s="19"/>
      <c r="C17" s="133">
        <v>10</v>
      </c>
      <c r="D17" s="136" t="s">
        <v>1012</v>
      </c>
      <c r="E17" s="18"/>
    </row>
    <row r="18" spans="2:5" ht="30.75" thickBot="1" x14ac:dyDescent="0.3">
      <c r="B18" s="19"/>
      <c r="C18" s="137">
        <v>11</v>
      </c>
      <c r="D18" s="138" t="s">
        <v>1013</v>
      </c>
      <c r="E18" s="18"/>
    </row>
    <row r="19" spans="2:5" x14ac:dyDescent="0.25">
      <c r="B19" s="19"/>
      <c r="C19" s="139"/>
      <c r="D19" s="140"/>
      <c r="E19" s="18"/>
    </row>
    <row r="20" spans="2:5" x14ac:dyDescent="0.25">
      <c r="B20" s="19"/>
      <c r="C20" s="131" t="s">
        <v>1014</v>
      </c>
      <c r="D20" s="140"/>
      <c r="E20" s="18"/>
    </row>
    <row r="21" spans="2:5" ht="15.75" thickBot="1" x14ac:dyDescent="0.3">
      <c r="B21" s="19"/>
      <c r="C21" s="22"/>
      <c r="D21" s="140"/>
      <c r="E21" s="18"/>
    </row>
    <row r="22" spans="2:5" x14ac:dyDescent="0.25">
      <c r="B22" s="19"/>
      <c r="C22" s="21" t="s">
        <v>1001</v>
      </c>
      <c r="D22" s="20" t="s">
        <v>1002</v>
      </c>
      <c r="E22" s="18"/>
    </row>
    <row r="23" spans="2:5" x14ac:dyDescent="0.25">
      <c r="B23" s="19"/>
      <c r="C23" s="133">
        <v>1</v>
      </c>
      <c r="D23" s="136" t="s">
        <v>1015</v>
      </c>
      <c r="E23" s="18"/>
    </row>
    <row r="24" spans="2:5" x14ac:dyDescent="0.25">
      <c r="B24" s="19"/>
      <c r="C24" s="133">
        <v>2</v>
      </c>
      <c r="D24" s="134" t="s">
        <v>1016</v>
      </c>
      <c r="E24" s="18"/>
    </row>
    <row r="25" spans="2:5" x14ac:dyDescent="0.25">
      <c r="B25" s="19"/>
      <c r="C25" s="133">
        <v>3</v>
      </c>
      <c r="D25" s="134" t="s">
        <v>1017</v>
      </c>
      <c r="E25" s="18"/>
    </row>
    <row r="26" spans="2:5" x14ac:dyDescent="0.25">
      <c r="B26" s="19"/>
      <c r="C26" s="133">
        <v>4</v>
      </c>
      <c r="D26" s="134" t="s">
        <v>1018</v>
      </c>
      <c r="E26" s="18"/>
    </row>
    <row r="27" spans="2:5" x14ac:dyDescent="0.25">
      <c r="B27" s="19"/>
      <c r="C27" s="133">
        <v>5</v>
      </c>
      <c r="D27" s="134" t="s">
        <v>1019</v>
      </c>
      <c r="E27" s="18"/>
    </row>
    <row r="28" spans="2:5" ht="45.75" thickBot="1" x14ac:dyDescent="0.3">
      <c r="B28" s="19"/>
      <c r="C28" s="137">
        <v>6</v>
      </c>
      <c r="D28" s="138" t="s">
        <v>1020</v>
      </c>
      <c r="E28" s="18"/>
    </row>
    <row r="29" spans="2:5" ht="15.75" thickBot="1" x14ac:dyDescent="0.3">
      <c r="B29" s="17"/>
      <c r="C29" s="16"/>
      <c r="D29" s="15"/>
      <c r="E29" s="14"/>
    </row>
    <row r="30" spans="2:5" x14ac:dyDescent="0.25">
      <c r="D30" s="135"/>
    </row>
    <row r="31" spans="2:5" x14ac:dyDescent="0.25">
      <c r="D31" s="135"/>
    </row>
    <row r="32" spans="2:5" x14ac:dyDescent="0.25">
      <c r="D32" s="135"/>
    </row>
    <row r="33" spans="4:4" s="4" customFormat="1" x14ac:dyDescent="0.25">
      <c r="D33" s="135"/>
    </row>
    <row r="34" spans="4:4" s="4" customFormat="1" x14ac:dyDescent="0.25">
      <c r="D34" s="135"/>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AW90"/>
  <sheetViews>
    <sheetView topLeftCell="A22" zoomScale="80" zoomScaleNormal="80" zoomScaleSheetLayoutView="80" zoomScalePageLayoutView="80" workbookViewId="0">
      <selection activeCell="G17" sqref="G17"/>
    </sheetView>
  </sheetViews>
  <sheetFormatPr defaultColWidth="8.5703125" defaultRowHeight="15" x14ac:dyDescent="0.25"/>
  <cols>
    <col min="1" max="2" width="2.42578125" style="436" customWidth="1"/>
    <col min="3" max="3" width="22.42578125" style="141" customWidth="1"/>
    <col min="4" max="4" width="26.85546875" style="436" customWidth="1"/>
    <col min="5" max="5" width="20.42578125" style="436" customWidth="1"/>
    <col min="6" max="6" width="30.5703125" style="436" customWidth="1"/>
    <col min="7" max="7" width="132.85546875" style="141" customWidth="1"/>
    <col min="8" max="8" width="13.5703125" style="437" customWidth="1"/>
    <col min="9" max="9" width="2.5703125" style="436" customWidth="1"/>
    <col min="10" max="10" width="2" style="436" customWidth="1"/>
    <col min="11" max="11" width="11.85546875" style="436" bestFit="1" customWidth="1"/>
    <col min="12" max="16384" width="8.5703125" style="436"/>
  </cols>
  <sheetData>
    <row r="1" spans="2:48" ht="15.75" thickBot="1" x14ac:dyDescent="0.3"/>
    <row r="2" spans="2:48" ht="15.75" thickBot="1" x14ac:dyDescent="0.3">
      <c r="B2" s="438"/>
      <c r="C2" s="142"/>
      <c r="D2" s="439"/>
      <c r="E2" s="439"/>
      <c r="F2" s="439"/>
      <c r="G2" s="142"/>
      <c r="H2" s="440"/>
      <c r="I2" s="441"/>
    </row>
    <row r="3" spans="2:48" ht="15.75" thickBot="1" x14ac:dyDescent="0.3">
      <c r="B3" s="105"/>
      <c r="C3" s="852" t="s">
        <v>1021</v>
      </c>
      <c r="D3" s="853"/>
      <c r="E3" s="853"/>
      <c r="F3" s="853"/>
      <c r="G3" s="853"/>
      <c r="H3" s="854"/>
      <c r="I3" s="143"/>
    </row>
    <row r="4" spans="2:48" ht="15" customHeight="1" x14ac:dyDescent="0.25">
      <c r="B4" s="105"/>
      <c r="C4" s="855" t="s">
        <v>1022</v>
      </c>
      <c r="D4" s="855"/>
      <c r="E4" s="855"/>
      <c r="F4" s="855"/>
      <c r="G4" s="855"/>
      <c r="H4" s="855"/>
      <c r="I4" s="104"/>
    </row>
    <row r="5" spans="2:48" ht="15" customHeight="1" x14ac:dyDescent="0.25">
      <c r="B5" s="105"/>
      <c r="C5" s="817" t="s">
        <v>1023</v>
      </c>
      <c r="D5" s="817"/>
      <c r="E5" s="817"/>
      <c r="F5" s="817"/>
      <c r="G5" s="817"/>
      <c r="H5" s="817"/>
      <c r="I5" s="104"/>
    </row>
    <row r="6" spans="2:48" x14ac:dyDescent="0.25">
      <c r="B6" s="105"/>
      <c r="C6" s="107"/>
      <c r="D6" s="106"/>
      <c r="E6" s="106"/>
      <c r="F6" s="106"/>
      <c r="G6" s="107"/>
      <c r="H6" s="327"/>
      <c r="I6" s="104"/>
    </row>
    <row r="7" spans="2:48" ht="29.1" customHeight="1" x14ac:dyDescent="0.25">
      <c r="B7" s="105"/>
      <c r="C7" s="107"/>
      <c r="D7" s="108" t="s">
        <v>1024</v>
      </c>
      <c r="E7" s="108" t="s">
        <v>1025</v>
      </c>
      <c r="F7" s="108" t="s">
        <v>1026</v>
      </c>
      <c r="G7" s="326" t="s">
        <v>1027</v>
      </c>
      <c r="H7" s="108" t="s">
        <v>1028</v>
      </c>
      <c r="I7" s="104"/>
    </row>
    <row r="8" spans="2:48" s="141" customFormat="1" ht="162" customHeight="1" x14ac:dyDescent="0.25">
      <c r="B8" s="344"/>
      <c r="C8" s="326" t="s">
        <v>1029</v>
      </c>
      <c r="D8" s="833" t="s">
        <v>1030</v>
      </c>
      <c r="E8" s="442" t="s">
        <v>1031</v>
      </c>
      <c r="F8" s="856" t="s">
        <v>1032</v>
      </c>
      <c r="G8" s="859"/>
      <c r="H8" s="830" t="s">
        <v>30</v>
      </c>
      <c r="I8" s="443"/>
      <c r="K8" s="436"/>
      <c r="L8" s="436"/>
      <c r="M8" s="436"/>
      <c r="N8" s="436"/>
      <c r="O8" s="436"/>
      <c r="P8" s="436"/>
      <c r="Q8" s="436"/>
      <c r="R8" s="436"/>
      <c r="S8" s="436"/>
      <c r="T8" s="436"/>
      <c r="U8" s="436"/>
      <c r="V8" s="436"/>
      <c r="W8" s="436"/>
      <c r="X8" s="436"/>
      <c r="Y8" s="436"/>
      <c r="Z8" s="436"/>
      <c r="AA8" s="436"/>
      <c r="AB8" s="436"/>
      <c r="AC8" s="436"/>
      <c r="AD8" s="436"/>
      <c r="AE8" s="436"/>
      <c r="AF8" s="436"/>
      <c r="AG8" s="436"/>
      <c r="AH8" s="436"/>
      <c r="AI8" s="436"/>
      <c r="AJ8" s="436"/>
      <c r="AK8" s="436"/>
      <c r="AL8" s="436"/>
      <c r="AM8" s="436"/>
      <c r="AN8" s="436"/>
      <c r="AO8" s="436"/>
      <c r="AP8" s="436"/>
      <c r="AQ8" s="436"/>
      <c r="AR8" s="436"/>
      <c r="AS8" s="436"/>
      <c r="AT8" s="436"/>
      <c r="AU8" s="436"/>
      <c r="AV8" s="436"/>
    </row>
    <row r="9" spans="2:48" s="141" customFormat="1" ht="179.45" customHeight="1" x14ac:dyDescent="0.25">
      <c r="B9" s="344"/>
      <c r="C9" s="326"/>
      <c r="D9" s="833"/>
      <c r="E9" s="442" t="s">
        <v>1033</v>
      </c>
      <c r="F9" s="857"/>
      <c r="G9" s="859"/>
      <c r="H9" s="831"/>
      <c r="I9" s="443"/>
      <c r="K9" s="436"/>
      <c r="L9" s="436"/>
      <c r="M9" s="436"/>
      <c r="N9" s="436"/>
      <c r="O9" s="436"/>
      <c r="P9" s="436"/>
      <c r="Q9" s="436"/>
      <c r="R9" s="436"/>
      <c r="S9" s="436"/>
      <c r="T9" s="436"/>
      <c r="U9" s="436"/>
      <c r="V9" s="436"/>
      <c r="W9" s="436"/>
      <c r="X9" s="436"/>
      <c r="Y9" s="436"/>
      <c r="Z9" s="436"/>
      <c r="AA9" s="436"/>
      <c r="AB9" s="436"/>
      <c r="AC9" s="436"/>
      <c r="AD9" s="436"/>
      <c r="AE9" s="436"/>
      <c r="AF9" s="436"/>
      <c r="AG9" s="436"/>
      <c r="AH9" s="436"/>
      <c r="AI9" s="436"/>
      <c r="AJ9" s="436"/>
      <c r="AK9" s="436"/>
      <c r="AL9" s="436"/>
      <c r="AM9" s="436"/>
      <c r="AN9" s="436"/>
      <c r="AO9" s="436"/>
      <c r="AP9" s="436"/>
      <c r="AQ9" s="436"/>
      <c r="AR9" s="436"/>
      <c r="AS9" s="436"/>
      <c r="AT9" s="436"/>
      <c r="AU9" s="436"/>
      <c r="AV9" s="436"/>
    </row>
    <row r="10" spans="2:48" s="141" customFormat="1" ht="210" customHeight="1" x14ac:dyDescent="0.25">
      <c r="B10" s="344"/>
      <c r="C10" s="326"/>
      <c r="D10" s="833"/>
      <c r="E10" s="442" t="s">
        <v>1034</v>
      </c>
      <c r="F10" s="857"/>
      <c r="G10" s="859"/>
      <c r="H10" s="831"/>
      <c r="I10" s="443"/>
      <c r="K10" s="436"/>
      <c r="L10" s="436"/>
      <c r="M10" s="436"/>
      <c r="N10" s="436"/>
      <c r="O10" s="436"/>
      <c r="P10" s="436"/>
      <c r="Q10" s="436"/>
      <c r="R10" s="436"/>
      <c r="S10" s="436"/>
      <c r="T10" s="436"/>
      <c r="U10" s="436"/>
      <c r="V10" s="436"/>
      <c r="W10" s="436"/>
      <c r="X10" s="436"/>
      <c r="Y10" s="436"/>
      <c r="Z10" s="436"/>
      <c r="AA10" s="436"/>
      <c r="AB10" s="436"/>
      <c r="AC10" s="436"/>
      <c r="AD10" s="436"/>
      <c r="AE10" s="436"/>
      <c r="AF10" s="436"/>
      <c r="AG10" s="436"/>
      <c r="AH10" s="436"/>
      <c r="AI10" s="436"/>
      <c r="AJ10" s="436"/>
      <c r="AK10" s="436"/>
      <c r="AL10" s="436"/>
      <c r="AM10" s="436"/>
      <c r="AN10" s="436"/>
      <c r="AO10" s="436"/>
      <c r="AP10" s="436"/>
      <c r="AQ10" s="436"/>
      <c r="AR10" s="436"/>
      <c r="AS10" s="436"/>
      <c r="AT10" s="436"/>
      <c r="AU10" s="436"/>
      <c r="AV10" s="436"/>
    </row>
    <row r="11" spans="2:48" s="141" customFormat="1" ht="16.5" customHeight="1" x14ac:dyDescent="0.25">
      <c r="B11" s="344"/>
      <c r="C11" s="326"/>
      <c r="D11" s="833"/>
      <c r="E11" s="442" t="s">
        <v>1035</v>
      </c>
      <c r="F11" s="858"/>
      <c r="G11" s="860"/>
      <c r="H11" s="832"/>
      <c r="I11" s="443"/>
      <c r="K11" s="436"/>
      <c r="L11" s="436"/>
      <c r="M11" s="436"/>
      <c r="N11" s="436"/>
      <c r="O11" s="436"/>
      <c r="P11" s="436"/>
      <c r="Q11" s="436"/>
      <c r="R11" s="436"/>
      <c r="S11" s="436"/>
      <c r="T11" s="436"/>
      <c r="U11" s="436"/>
      <c r="V11" s="436"/>
      <c r="W11" s="436"/>
      <c r="X11" s="436"/>
      <c r="Y11" s="436"/>
      <c r="Z11" s="436"/>
      <c r="AA11" s="436"/>
      <c r="AB11" s="436"/>
      <c r="AC11" s="436"/>
      <c r="AD11" s="436"/>
      <c r="AE11" s="436"/>
      <c r="AF11" s="436"/>
      <c r="AG11" s="436"/>
      <c r="AH11" s="436"/>
      <c r="AI11" s="436"/>
      <c r="AJ11" s="436"/>
      <c r="AK11" s="436"/>
      <c r="AL11" s="436"/>
      <c r="AM11" s="436"/>
      <c r="AN11" s="436"/>
      <c r="AO11" s="436"/>
      <c r="AP11" s="436"/>
      <c r="AQ11" s="436"/>
      <c r="AR11" s="436"/>
      <c r="AS11" s="436"/>
      <c r="AT11" s="436"/>
      <c r="AU11" s="436"/>
      <c r="AV11" s="436"/>
    </row>
    <row r="12" spans="2:48" s="141" customFormat="1" ht="205.5" customHeight="1" x14ac:dyDescent="0.25">
      <c r="B12" s="344"/>
      <c r="C12" s="326"/>
      <c r="D12" s="833" t="s">
        <v>1036</v>
      </c>
      <c r="E12" s="442" t="s">
        <v>1033</v>
      </c>
      <c r="F12" s="834" t="s">
        <v>1037</v>
      </c>
      <c r="G12" s="837"/>
      <c r="H12" s="830" t="s">
        <v>30</v>
      </c>
      <c r="I12" s="443"/>
      <c r="K12" s="436"/>
      <c r="L12" s="436"/>
      <c r="M12" s="436"/>
      <c r="N12" s="436"/>
      <c r="O12" s="436"/>
      <c r="P12" s="436"/>
      <c r="Q12" s="436"/>
      <c r="R12" s="436"/>
      <c r="S12" s="436"/>
      <c r="T12" s="436"/>
      <c r="U12" s="436"/>
      <c r="V12" s="436"/>
      <c r="W12" s="436"/>
      <c r="X12" s="436"/>
      <c r="Y12" s="436"/>
      <c r="Z12" s="436"/>
      <c r="AA12" s="436"/>
      <c r="AB12" s="436"/>
      <c r="AC12" s="436"/>
      <c r="AD12" s="436"/>
      <c r="AE12" s="436"/>
      <c r="AF12" s="436"/>
      <c r="AG12" s="436"/>
      <c r="AH12" s="436"/>
      <c r="AI12" s="436"/>
      <c r="AJ12" s="436"/>
      <c r="AK12" s="436"/>
      <c r="AL12" s="436"/>
      <c r="AM12" s="436"/>
      <c r="AN12" s="436"/>
      <c r="AO12" s="436"/>
      <c r="AP12" s="436"/>
      <c r="AQ12" s="436"/>
      <c r="AR12" s="436"/>
      <c r="AS12" s="436"/>
      <c r="AT12" s="436"/>
      <c r="AU12" s="436"/>
      <c r="AV12" s="436"/>
    </row>
    <row r="13" spans="2:48" s="141" customFormat="1" ht="137.1" customHeight="1" x14ac:dyDescent="0.25">
      <c r="B13" s="344"/>
      <c r="C13" s="326"/>
      <c r="D13" s="833"/>
      <c r="E13" s="442" t="s">
        <v>1034</v>
      </c>
      <c r="F13" s="835"/>
      <c r="G13" s="838"/>
      <c r="H13" s="831"/>
      <c r="I13" s="443"/>
      <c r="K13" s="436"/>
      <c r="L13" s="436"/>
      <c r="M13" s="436"/>
      <c r="N13" s="436"/>
      <c r="O13" s="436"/>
      <c r="P13" s="436"/>
      <c r="Q13" s="436"/>
      <c r="R13" s="436"/>
      <c r="S13" s="436"/>
      <c r="T13" s="436"/>
      <c r="U13" s="436"/>
      <c r="V13" s="436"/>
      <c r="W13" s="436"/>
      <c r="X13" s="436"/>
      <c r="Y13" s="436"/>
      <c r="Z13" s="436"/>
      <c r="AA13" s="436"/>
      <c r="AB13" s="436"/>
      <c r="AC13" s="436"/>
      <c r="AD13" s="436"/>
      <c r="AE13" s="436"/>
      <c r="AF13" s="436"/>
      <c r="AG13" s="436"/>
      <c r="AH13" s="436"/>
      <c r="AI13" s="436"/>
      <c r="AJ13" s="436"/>
      <c r="AK13" s="436"/>
      <c r="AL13" s="436"/>
      <c r="AM13" s="436"/>
      <c r="AN13" s="436"/>
      <c r="AO13" s="436"/>
      <c r="AP13" s="436"/>
      <c r="AQ13" s="436"/>
      <c r="AR13" s="436"/>
      <c r="AS13" s="436"/>
      <c r="AT13" s="436"/>
      <c r="AU13" s="436"/>
      <c r="AV13" s="436"/>
    </row>
    <row r="14" spans="2:48" s="141" customFormat="1" ht="24" customHeight="1" x14ac:dyDescent="0.25">
      <c r="B14" s="344"/>
      <c r="C14" s="326"/>
      <c r="D14" s="833"/>
      <c r="E14" s="442" t="s">
        <v>1038</v>
      </c>
      <c r="F14" s="835"/>
      <c r="G14" s="838"/>
      <c r="H14" s="831"/>
      <c r="I14" s="443"/>
      <c r="K14" s="436"/>
      <c r="L14" s="436"/>
      <c r="M14" s="436"/>
      <c r="N14" s="436"/>
      <c r="O14" s="436"/>
      <c r="P14" s="436"/>
      <c r="Q14" s="436"/>
      <c r="R14" s="436"/>
      <c r="S14" s="436"/>
      <c r="T14" s="436"/>
      <c r="U14" s="436"/>
      <c r="V14" s="436"/>
      <c r="W14" s="436"/>
      <c r="X14" s="436"/>
      <c r="Y14" s="436"/>
      <c r="Z14" s="436"/>
      <c r="AA14" s="436"/>
      <c r="AB14" s="436"/>
      <c r="AC14" s="436"/>
      <c r="AD14" s="436"/>
      <c r="AE14" s="436"/>
      <c r="AF14" s="436"/>
      <c r="AG14" s="436"/>
      <c r="AH14" s="436"/>
      <c r="AI14" s="436"/>
      <c r="AJ14" s="436"/>
      <c r="AK14" s="436"/>
      <c r="AL14" s="436"/>
      <c r="AM14" s="436"/>
      <c r="AN14" s="436"/>
      <c r="AO14" s="436"/>
      <c r="AP14" s="436"/>
      <c r="AQ14" s="436"/>
      <c r="AR14" s="436"/>
      <c r="AS14" s="436"/>
      <c r="AT14" s="436"/>
      <c r="AU14" s="436"/>
      <c r="AV14" s="436"/>
    </row>
    <row r="15" spans="2:48" s="141" customFormat="1" ht="66.599999999999994" customHeight="1" x14ac:dyDescent="0.25">
      <c r="B15" s="344"/>
      <c r="C15" s="326"/>
      <c r="D15" s="833"/>
      <c r="E15" s="442" t="s">
        <v>1039</v>
      </c>
      <c r="F15" s="836"/>
      <c r="G15" s="839"/>
      <c r="H15" s="832"/>
      <c r="I15" s="443"/>
      <c r="K15" s="436"/>
      <c r="L15" s="436"/>
      <c r="M15" s="436"/>
      <c r="N15" s="436"/>
      <c r="O15" s="436"/>
      <c r="P15" s="436"/>
      <c r="Q15" s="436"/>
      <c r="R15" s="436"/>
      <c r="S15" s="436"/>
      <c r="T15" s="436"/>
      <c r="U15" s="436"/>
      <c r="V15" s="436"/>
      <c r="W15" s="436"/>
      <c r="X15" s="436"/>
      <c r="Y15" s="436"/>
      <c r="Z15" s="436"/>
      <c r="AA15" s="436"/>
      <c r="AB15" s="436"/>
      <c r="AC15" s="436"/>
      <c r="AD15" s="436"/>
      <c r="AE15" s="436"/>
      <c r="AF15" s="436"/>
      <c r="AG15" s="436"/>
      <c r="AH15" s="436"/>
      <c r="AI15" s="436"/>
      <c r="AJ15" s="436"/>
      <c r="AK15" s="436"/>
      <c r="AL15" s="436"/>
      <c r="AM15" s="436"/>
      <c r="AN15" s="436"/>
      <c r="AO15" s="436"/>
      <c r="AP15" s="436"/>
      <c r="AQ15" s="436"/>
      <c r="AR15" s="436"/>
      <c r="AS15" s="436"/>
      <c r="AT15" s="436"/>
      <c r="AU15" s="436"/>
      <c r="AV15" s="436"/>
    </row>
    <row r="16" spans="2:48" s="141" customFormat="1" ht="350.1" customHeight="1" x14ac:dyDescent="0.25">
      <c r="B16" s="344"/>
      <c r="C16" s="326"/>
      <c r="D16" s="442" t="s">
        <v>1040</v>
      </c>
      <c r="E16" s="442" t="s">
        <v>1039</v>
      </c>
      <c r="F16" s="442" t="s">
        <v>1041</v>
      </c>
      <c r="G16" s="444"/>
      <c r="H16" s="442" t="s">
        <v>30</v>
      </c>
      <c r="I16" s="443"/>
      <c r="K16" s="436"/>
      <c r="L16" s="436"/>
      <c r="M16" s="436"/>
      <c r="N16" s="436"/>
      <c r="O16" s="436"/>
      <c r="P16" s="436"/>
      <c r="Q16" s="436"/>
      <c r="R16" s="436"/>
      <c r="S16" s="436"/>
      <c r="T16" s="436"/>
      <c r="U16" s="436"/>
      <c r="V16" s="436"/>
      <c r="W16" s="436"/>
      <c r="X16" s="436"/>
      <c r="Y16" s="436"/>
      <c r="Z16" s="436"/>
      <c r="AA16" s="436"/>
      <c r="AB16" s="436"/>
      <c r="AC16" s="436"/>
      <c r="AD16" s="436"/>
      <c r="AE16" s="436"/>
      <c r="AF16" s="436"/>
      <c r="AG16" s="436"/>
      <c r="AH16" s="436"/>
      <c r="AI16" s="436"/>
      <c r="AJ16" s="436"/>
      <c r="AK16" s="436"/>
      <c r="AL16" s="436"/>
      <c r="AM16" s="436"/>
      <c r="AN16" s="436"/>
      <c r="AO16" s="436"/>
      <c r="AP16" s="436"/>
      <c r="AQ16" s="436"/>
      <c r="AR16" s="436"/>
      <c r="AS16" s="436"/>
      <c r="AT16" s="436"/>
      <c r="AU16" s="436"/>
      <c r="AV16" s="436"/>
    </row>
    <row r="17" spans="2:48" s="141" customFormat="1" ht="107.25" customHeight="1" thickBot="1" x14ac:dyDescent="0.3">
      <c r="B17" s="344"/>
      <c r="C17" s="326"/>
      <c r="D17" s="107"/>
      <c r="E17" s="107"/>
      <c r="F17" s="107"/>
      <c r="G17" s="144" t="s">
        <v>1042</v>
      </c>
      <c r="H17" s="445" t="s">
        <v>30</v>
      </c>
      <c r="I17" s="443"/>
      <c r="K17" s="436"/>
      <c r="L17" s="436"/>
      <c r="M17" s="436"/>
      <c r="N17" s="436"/>
      <c r="O17" s="436"/>
      <c r="P17" s="436"/>
      <c r="Q17" s="436"/>
      <c r="R17" s="436"/>
      <c r="S17" s="436"/>
      <c r="T17" s="436"/>
      <c r="U17" s="436"/>
      <c r="V17" s="436"/>
      <c r="W17" s="436"/>
      <c r="X17" s="436"/>
      <c r="Y17" s="436"/>
      <c r="Z17" s="436"/>
      <c r="AA17" s="436"/>
      <c r="AB17" s="436"/>
      <c r="AC17" s="436"/>
      <c r="AD17" s="436"/>
      <c r="AE17" s="436"/>
      <c r="AF17" s="436"/>
      <c r="AG17" s="436"/>
      <c r="AH17" s="436"/>
      <c r="AI17" s="436"/>
      <c r="AJ17" s="436"/>
      <c r="AK17" s="436"/>
      <c r="AL17" s="436"/>
      <c r="AM17" s="436"/>
      <c r="AN17" s="436"/>
      <c r="AO17" s="436"/>
      <c r="AP17" s="436"/>
      <c r="AQ17" s="436"/>
      <c r="AR17" s="436"/>
      <c r="AS17" s="436"/>
      <c r="AT17" s="436"/>
      <c r="AU17" s="436"/>
      <c r="AV17" s="436"/>
    </row>
    <row r="18" spans="2:48" s="141" customFormat="1" ht="109.35" customHeight="1" x14ac:dyDescent="0.25">
      <c r="B18" s="344"/>
      <c r="C18" s="326"/>
      <c r="D18" s="107"/>
      <c r="E18" s="107"/>
      <c r="F18" s="107"/>
      <c r="G18" s="107"/>
      <c r="H18" s="327"/>
      <c r="I18" s="443"/>
      <c r="K18" s="436"/>
      <c r="L18" s="436"/>
      <c r="M18" s="436"/>
      <c r="N18" s="436"/>
      <c r="O18" s="436"/>
      <c r="P18" s="436"/>
      <c r="Q18" s="436"/>
      <c r="R18" s="436"/>
      <c r="S18" s="436"/>
      <c r="T18" s="436"/>
      <c r="U18" s="436"/>
      <c r="V18" s="436"/>
      <c r="W18" s="436"/>
      <c r="X18" s="436"/>
      <c r="Y18" s="436"/>
      <c r="Z18" s="436"/>
      <c r="AA18" s="436"/>
      <c r="AB18" s="436"/>
      <c r="AC18" s="436"/>
      <c r="AD18" s="436"/>
      <c r="AE18" s="436"/>
      <c r="AF18" s="436"/>
      <c r="AG18" s="436"/>
      <c r="AH18" s="436"/>
      <c r="AI18" s="436"/>
      <c r="AJ18" s="436"/>
      <c r="AK18" s="436"/>
      <c r="AL18" s="436"/>
      <c r="AM18" s="436"/>
      <c r="AN18" s="436"/>
      <c r="AO18" s="436"/>
      <c r="AP18" s="436"/>
      <c r="AQ18" s="436"/>
      <c r="AR18" s="436"/>
      <c r="AS18" s="436"/>
      <c r="AT18" s="436"/>
      <c r="AU18" s="436"/>
      <c r="AV18" s="436"/>
    </row>
    <row r="19" spans="2:48" s="141" customFormat="1" ht="52.35" customHeight="1" thickBot="1" x14ac:dyDescent="0.3">
      <c r="B19" s="344"/>
      <c r="C19" s="326"/>
      <c r="D19" s="650" t="s">
        <v>1043</v>
      </c>
      <c r="E19" s="650"/>
      <c r="F19" s="650"/>
      <c r="G19" s="650"/>
      <c r="H19" s="650"/>
      <c r="I19" s="443"/>
      <c r="K19" s="436"/>
      <c r="L19" s="436"/>
      <c r="M19" s="436"/>
      <c r="N19" s="436"/>
      <c r="O19" s="436"/>
      <c r="P19" s="436"/>
      <c r="Q19" s="436"/>
      <c r="R19" s="436"/>
      <c r="S19" s="436"/>
      <c r="T19" s="436"/>
      <c r="U19" s="436"/>
      <c r="V19" s="436"/>
      <c r="W19" s="436"/>
      <c r="X19" s="436"/>
      <c r="Y19" s="436"/>
      <c r="Z19" s="436"/>
      <c r="AA19" s="436"/>
      <c r="AB19" s="436"/>
      <c r="AC19" s="436"/>
      <c r="AD19" s="436"/>
      <c r="AE19" s="436"/>
      <c r="AF19" s="436"/>
      <c r="AG19" s="436"/>
      <c r="AH19" s="436"/>
      <c r="AI19" s="436"/>
      <c r="AJ19" s="436"/>
      <c r="AK19" s="436"/>
      <c r="AL19" s="436"/>
      <c r="AM19" s="436"/>
      <c r="AN19" s="436"/>
      <c r="AO19" s="436"/>
      <c r="AP19" s="436"/>
      <c r="AQ19" s="436"/>
      <c r="AR19" s="436"/>
      <c r="AS19" s="436"/>
      <c r="AT19" s="436"/>
      <c r="AU19" s="436"/>
      <c r="AV19" s="436"/>
    </row>
    <row r="20" spans="2:48" s="141" customFormat="1" ht="18.75" customHeight="1" thickBot="1" x14ac:dyDescent="0.3">
      <c r="B20" s="344"/>
      <c r="C20" s="326"/>
      <c r="D20" s="446" t="s">
        <v>95</v>
      </c>
      <c r="E20" s="840" t="s">
        <v>1044</v>
      </c>
      <c r="F20" s="818"/>
      <c r="G20" s="819"/>
      <c r="H20" s="327"/>
      <c r="I20" s="443"/>
      <c r="K20" s="436"/>
      <c r="L20" s="436"/>
      <c r="M20" s="436"/>
      <c r="N20" s="436"/>
      <c r="O20" s="436"/>
      <c r="P20" s="436"/>
      <c r="Q20" s="436"/>
      <c r="R20" s="436"/>
      <c r="S20" s="436"/>
      <c r="T20" s="436"/>
      <c r="U20" s="436"/>
      <c r="V20" s="436"/>
      <c r="W20" s="436"/>
      <c r="X20" s="436"/>
      <c r="Y20" s="436"/>
      <c r="Z20" s="436"/>
      <c r="AA20" s="436"/>
      <c r="AB20" s="436"/>
      <c r="AC20" s="436"/>
      <c r="AD20" s="436"/>
      <c r="AE20" s="436"/>
      <c r="AF20" s="436"/>
      <c r="AG20" s="436"/>
      <c r="AH20" s="436"/>
      <c r="AI20" s="436"/>
      <c r="AJ20" s="436"/>
      <c r="AK20" s="436"/>
      <c r="AL20" s="436"/>
      <c r="AM20" s="436"/>
      <c r="AN20" s="436"/>
      <c r="AO20" s="436"/>
      <c r="AP20" s="436"/>
      <c r="AQ20" s="436"/>
      <c r="AR20" s="436"/>
      <c r="AS20" s="436"/>
      <c r="AT20" s="436"/>
      <c r="AU20" s="436"/>
      <c r="AV20" s="436"/>
    </row>
    <row r="21" spans="2:48" s="141" customFormat="1" ht="18.75" customHeight="1" thickBot="1" x14ac:dyDescent="0.3">
      <c r="B21" s="344"/>
      <c r="C21" s="326"/>
      <c r="D21" s="446" t="s">
        <v>98</v>
      </c>
      <c r="E21" s="841" t="s">
        <v>114</v>
      </c>
      <c r="F21" s="818"/>
      <c r="G21" s="819"/>
      <c r="H21" s="327"/>
      <c r="I21" s="443"/>
      <c r="K21" s="436"/>
      <c r="L21" s="436"/>
      <c r="M21" s="436"/>
      <c r="N21" s="436"/>
      <c r="O21" s="436"/>
      <c r="P21" s="436"/>
      <c r="Q21" s="436"/>
      <c r="R21" s="436"/>
      <c r="S21" s="436"/>
      <c r="T21" s="436"/>
      <c r="U21" s="436"/>
      <c r="V21" s="436"/>
      <c r="W21" s="436"/>
      <c r="X21" s="436"/>
      <c r="Y21" s="436"/>
      <c r="Z21" s="436"/>
      <c r="AA21" s="436"/>
      <c r="AB21" s="436"/>
      <c r="AC21" s="436"/>
      <c r="AD21" s="436"/>
      <c r="AE21" s="436"/>
      <c r="AF21" s="436"/>
      <c r="AG21" s="436"/>
      <c r="AH21" s="436"/>
      <c r="AI21" s="436"/>
      <c r="AJ21" s="436"/>
      <c r="AK21" s="436"/>
      <c r="AL21" s="436"/>
      <c r="AM21" s="436"/>
      <c r="AN21" s="436"/>
      <c r="AO21" s="436"/>
      <c r="AP21" s="436"/>
      <c r="AQ21" s="436"/>
      <c r="AR21" s="436"/>
      <c r="AS21" s="436"/>
      <c r="AT21" s="436"/>
      <c r="AU21" s="436"/>
      <c r="AV21" s="436"/>
    </row>
    <row r="22" spans="2:48" s="141" customFormat="1" x14ac:dyDescent="0.25">
      <c r="B22" s="344"/>
      <c r="C22" s="326"/>
      <c r="D22" s="107"/>
      <c r="E22" s="107"/>
      <c r="F22" s="107"/>
      <c r="G22" s="107"/>
      <c r="H22" s="327"/>
      <c r="I22" s="443"/>
      <c r="K22" s="436"/>
      <c r="L22" s="436"/>
      <c r="M22" s="436"/>
      <c r="N22" s="436"/>
      <c r="O22" s="436"/>
      <c r="P22" s="436"/>
      <c r="Q22" s="436"/>
      <c r="R22" s="436"/>
      <c r="S22" s="436"/>
      <c r="T22" s="436"/>
      <c r="U22" s="436"/>
      <c r="V22" s="436"/>
      <c r="W22" s="436"/>
      <c r="X22" s="436"/>
      <c r="Y22" s="436"/>
      <c r="Z22" s="436"/>
      <c r="AA22" s="436"/>
      <c r="AB22" s="436"/>
      <c r="AC22" s="436"/>
      <c r="AD22" s="436"/>
      <c r="AE22" s="436"/>
      <c r="AF22" s="436"/>
      <c r="AG22" s="436"/>
      <c r="AH22" s="436"/>
      <c r="AI22" s="436"/>
      <c r="AJ22" s="436"/>
      <c r="AK22" s="436"/>
      <c r="AL22" s="436"/>
      <c r="AM22" s="436"/>
      <c r="AN22" s="436"/>
      <c r="AO22" s="436"/>
      <c r="AP22" s="436"/>
      <c r="AQ22" s="436"/>
      <c r="AR22" s="436"/>
      <c r="AS22" s="436"/>
      <c r="AT22" s="436"/>
      <c r="AU22" s="436"/>
      <c r="AV22" s="436"/>
    </row>
    <row r="23" spans="2:48" s="141" customFormat="1" ht="15.75" thickBot="1" x14ac:dyDescent="0.3">
      <c r="B23" s="344"/>
      <c r="C23" s="326"/>
      <c r="D23" s="328"/>
      <c r="E23" s="328"/>
      <c r="F23" s="328"/>
      <c r="G23" s="328"/>
      <c r="H23" s="327"/>
      <c r="I23" s="443"/>
      <c r="K23" s="436"/>
      <c r="L23" s="436"/>
      <c r="M23" s="436"/>
      <c r="N23" s="436"/>
      <c r="O23" s="436"/>
      <c r="P23" s="436"/>
      <c r="Q23" s="436"/>
      <c r="R23" s="436"/>
      <c r="S23" s="436"/>
      <c r="T23" s="436"/>
      <c r="U23" s="436"/>
      <c r="V23" s="436"/>
      <c r="W23" s="436"/>
      <c r="X23" s="436"/>
      <c r="Y23" s="436"/>
      <c r="Z23" s="436"/>
      <c r="AA23" s="436"/>
      <c r="AB23" s="436"/>
      <c r="AC23" s="436"/>
      <c r="AD23" s="436"/>
      <c r="AE23" s="436"/>
      <c r="AF23" s="436"/>
      <c r="AG23" s="436"/>
      <c r="AH23" s="436"/>
      <c r="AI23" s="436"/>
      <c r="AJ23" s="436"/>
      <c r="AK23" s="436"/>
      <c r="AL23" s="436"/>
      <c r="AM23" s="436"/>
      <c r="AN23" s="436"/>
      <c r="AO23" s="436"/>
      <c r="AP23" s="436"/>
      <c r="AQ23" s="436"/>
      <c r="AR23" s="436"/>
      <c r="AS23" s="436"/>
      <c r="AT23" s="436"/>
      <c r="AU23" s="436"/>
      <c r="AV23" s="436"/>
    </row>
    <row r="24" spans="2:48" s="141" customFormat="1" x14ac:dyDescent="0.25">
      <c r="B24" s="344"/>
      <c r="C24" s="851" t="s">
        <v>1045</v>
      </c>
      <c r="D24" s="842"/>
      <c r="E24" s="843"/>
      <c r="F24" s="843"/>
      <c r="G24" s="843"/>
      <c r="H24" s="844"/>
      <c r="I24" s="443"/>
      <c r="K24" s="436"/>
      <c r="L24" s="436"/>
      <c r="M24" s="436"/>
      <c r="N24" s="436"/>
      <c r="O24" s="436"/>
      <c r="P24" s="436"/>
      <c r="Q24" s="436"/>
      <c r="R24" s="436"/>
      <c r="S24" s="436"/>
      <c r="T24" s="436"/>
      <c r="U24" s="436"/>
      <c r="V24" s="436"/>
      <c r="W24" s="436"/>
      <c r="X24" s="436"/>
      <c r="Y24" s="436"/>
      <c r="Z24" s="436"/>
      <c r="AA24" s="436"/>
      <c r="AB24" s="436"/>
      <c r="AC24" s="436"/>
      <c r="AD24" s="436"/>
      <c r="AE24" s="436"/>
      <c r="AF24" s="436"/>
      <c r="AG24" s="436"/>
      <c r="AH24" s="436"/>
      <c r="AI24" s="436"/>
      <c r="AJ24" s="436"/>
      <c r="AK24" s="436"/>
      <c r="AL24" s="436"/>
      <c r="AM24" s="436"/>
      <c r="AN24" s="436"/>
      <c r="AO24" s="436"/>
      <c r="AP24" s="436"/>
      <c r="AQ24" s="436"/>
      <c r="AR24" s="436"/>
      <c r="AS24" s="436"/>
      <c r="AT24" s="436"/>
      <c r="AU24" s="436"/>
      <c r="AV24" s="436"/>
    </row>
    <row r="25" spans="2:48" s="141" customFormat="1" ht="13.5" customHeight="1" x14ac:dyDescent="0.25">
      <c r="B25" s="344"/>
      <c r="C25" s="851"/>
      <c r="D25" s="845"/>
      <c r="E25" s="846"/>
      <c r="F25" s="846"/>
      <c r="G25" s="846"/>
      <c r="H25" s="847"/>
      <c r="I25" s="443"/>
      <c r="K25" s="436"/>
      <c r="L25" s="436"/>
      <c r="M25" s="436"/>
      <c r="N25" s="436"/>
      <c r="O25" s="436"/>
      <c r="P25" s="436"/>
      <c r="Q25" s="436"/>
      <c r="R25" s="436"/>
      <c r="S25" s="436"/>
      <c r="T25" s="436"/>
      <c r="U25" s="436"/>
      <c r="V25" s="436"/>
      <c r="W25" s="436"/>
      <c r="X25" s="436"/>
      <c r="Y25" s="436"/>
      <c r="Z25" s="436"/>
      <c r="AA25" s="436"/>
      <c r="AB25" s="436"/>
      <c r="AC25" s="436"/>
      <c r="AD25" s="436"/>
      <c r="AE25" s="436"/>
      <c r="AF25" s="436"/>
      <c r="AG25" s="436"/>
      <c r="AH25" s="436"/>
      <c r="AI25" s="436"/>
      <c r="AJ25" s="436"/>
      <c r="AK25" s="436"/>
      <c r="AL25" s="436"/>
      <c r="AM25" s="436"/>
      <c r="AN25" s="436"/>
      <c r="AO25" s="436"/>
      <c r="AP25" s="436"/>
      <c r="AQ25" s="436"/>
      <c r="AR25" s="436"/>
      <c r="AS25" s="436"/>
      <c r="AT25" s="436"/>
      <c r="AU25" s="436"/>
      <c r="AV25" s="436"/>
    </row>
    <row r="26" spans="2:48" s="141" customFormat="1" ht="171" customHeight="1" x14ac:dyDescent="0.25">
      <c r="B26" s="344"/>
      <c r="C26" s="851"/>
      <c r="D26" s="845"/>
      <c r="E26" s="846"/>
      <c r="F26" s="846"/>
      <c r="G26" s="846"/>
      <c r="H26" s="847"/>
      <c r="I26" s="443"/>
      <c r="K26" s="436"/>
      <c r="L26" s="436"/>
      <c r="M26" s="436"/>
      <c r="N26" s="436"/>
      <c r="O26" s="436"/>
      <c r="P26" s="436"/>
      <c r="Q26" s="436"/>
      <c r="R26" s="436"/>
      <c r="S26" s="436"/>
      <c r="T26" s="436"/>
      <c r="U26" s="436"/>
      <c r="V26" s="436"/>
      <c r="W26" s="436"/>
      <c r="X26" s="436"/>
      <c r="Y26" s="436"/>
      <c r="Z26" s="436"/>
      <c r="AA26" s="436"/>
      <c r="AB26" s="436"/>
      <c r="AC26" s="436"/>
      <c r="AD26" s="436"/>
      <c r="AE26" s="436"/>
      <c r="AF26" s="436"/>
      <c r="AG26" s="436"/>
      <c r="AH26" s="436"/>
      <c r="AI26" s="436"/>
      <c r="AJ26" s="436"/>
      <c r="AK26" s="436"/>
      <c r="AL26" s="436"/>
      <c r="AM26" s="436"/>
      <c r="AN26" s="436"/>
      <c r="AO26" s="436"/>
      <c r="AP26" s="436"/>
      <c r="AQ26" s="436"/>
      <c r="AR26" s="436"/>
      <c r="AS26" s="436"/>
      <c r="AT26" s="436"/>
      <c r="AU26" s="436"/>
      <c r="AV26" s="436"/>
    </row>
    <row r="27" spans="2:48" s="141" customFormat="1" ht="30.75" hidden="1" customHeight="1" thickBot="1" x14ac:dyDescent="0.3">
      <c r="B27" s="344"/>
      <c r="C27" s="851"/>
      <c r="D27" s="848"/>
      <c r="E27" s="849"/>
      <c r="F27" s="849"/>
      <c r="G27" s="849"/>
      <c r="H27" s="850"/>
      <c r="I27" s="443"/>
      <c r="K27" s="436"/>
      <c r="L27" s="436"/>
      <c r="M27" s="436"/>
      <c r="N27" s="436"/>
      <c r="O27" s="436"/>
      <c r="P27" s="436"/>
      <c r="Q27" s="436"/>
      <c r="R27" s="436"/>
      <c r="S27" s="436"/>
      <c r="T27" s="436"/>
      <c r="U27" s="436"/>
      <c r="V27" s="436"/>
      <c r="W27" s="436"/>
      <c r="X27" s="436"/>
      <c r="Y27" s="436"/>
      <c r="Z27" s="436"/>
      <c r="AA27" s="436"/>
      <c r="AB27" s="436"/>
      <c r="AC27" s="436"/>
      <c r="AD27" s="436"/>
      <c r="AE27" s="436"/>
      <c r="AF27" s="436"/>
      <c r="AG27" s="436"/>
      <c r="AH27" s="436"/>
      <c r="AI27" s="436"/>
      <c r="AJ27" s="436"/>
      <c r="AK27" s="436"/>
      <c r="AL27" s="436"/>
      <c r="AM27" s="436"/>
      <c r="AN27" s="436"/>
      <c r="AO27" s="436"/>
      <c r="AP27" s="436"/>
      <c r="AQ27" s="436"/>
      <c r="AR27" s="436"/>
      <c r="AS27" s="436"/>
      <c r="AT27" s="436"/>
      <c r="AU27" s="436"/>
      <c r="AV27" s="436"/>
    </row>
    <row r="28" spans="2:48" s="141" customFormat="1" ht="30.75" customHeight="1" x14ac:dyDescent="0.25">
      <c r="B28" s="344"/>
      <c r="C28" s="328"/>
      <c r="D28" s="328"/>
      <c r="E28" s="328"/>
      <c r="F28" s="328"/>
      <c r="G28" s="107"/>
      <c r="H28" s="327"/>
      <c r="I28" s="443"/>
      <c r="K28" s="436"/>
      <c r="L28" s="436"/>
      <c r="M28" s="436"/>
      <c r="N28" s="436"/>
      <c r="O28" s="436"/>
      <c r="P28" s="436"/>
      <c r="Q28" s="436"/>
      <c r="R28" s="436"/>
      <c r="S28" s="436"/>
      <c r="T28" s="436"/>
      <c r="U28" s="436"/>
      <c r="V28" s="436"/>
      <c r="W28" s="436"/>
      <c r="X28" s="436"/>
      <c r="Y28" s="436"/>
      <c r="Z28" s="436"/>
      <c r="AA28" s="436"/>
      <c r="AB28" s="436"/>
      <c r="AC28" s="436"/>
      <c r="AD28" s="436"/>
      <c r="AE28" s="436"/>
      <c r="AF28" s="436"/>
      <c r="AG28" s="436"/>
      <c r="AH28" s="436"/>
      <c r="AI28" s="436"/>
      <c r="AJ28" s="436"/>
      <c r="AK28" s="436"/>
      <c r="AL28" s="436"/>
      <c r="AM28" s="436"/>
      <c r="AN28" s="436"/>
      <c r="AO28" s="436"/>
      <c r="AP28" s="436"/>
      <c r="AQ28" s="436"/>
      <c r="AR28" s="436"/>
      <c r="AS28" s="436"/>
      <c r="AT28" s="436"/>
      <c r="AU28" s="436"/>
      <c r="AV28" s="436"/>
    </row>
    <row r="29" spans="2:48" ht="29.1" customHeight="1" x14ac:dyDescent="0.25">
      <c r="B29" s="105"/>
      <c r="C29" s="107"/>
      <c r="D29" s="108" t="s">
        <v>1024</v>
      </c>
      <c r="E29" s="108" t="s">
        <v>1025</v>
      </c>
      <c r="F29" s="108" t="s">
        <v>1026</v>
      </c>
      <c r="G29" s="326" t="s">
        <v>1027</v>
      </c>
      <c r="H29" s="108" t="s">
        <v>1028</v>
      </c>
      <c r="I29" s="104"/>
    </row>
    <row r="30" spans="2:48" s="141" customFormat="1" ht="162" customHeight="1" x14ac:dyDescent="0.25">
      <c r="B30" s="344"/>
      <c r="C30" s="326" t="s">
        <v>1046</v>
      </c>
      <c r="D30" s="833" t="s">
        <v>1030</v>
      </c>
      <c r="E30" s="442" t="s">
        <v>1031</v>
      </c>
      <c r="F30" s="834" t="s">
        <v>1032</v>
      </c>
      <c r="G30" s="859"/>
      <c r="H30" s="830" t="s">
        <v>30</v>
      </c>
      <c r="I30" s="443"/>
      <c r="K30" s="436"/>
      <c r="L30" s="436"/>
      <c r="M30" s="436"/>
      <c r="N30" s="436"/>
      <c r="O30" s="436"/>
      <c r="P30" s="436"/>
      <c r="Q30" s="436"/>
      <c r="R30" s="436"/>
      <c r="S30" s="436"/>
      <c r="T30" s="436"/>
      <c r="U30" s="436"/>
      <c r="V30" s="436"/>
      <c r="W30" s="436"/>
      <c r="X30" s="436"/>
      <c r="Y30" s="436"/>
      <c r="Z30" s="436"/>
      <c r="AA30" s="436"/>
      <c r="AB30" s="436"/>
      <c r="AC30" s="436"/>
      <c r="AD30" s="436"/>
      <c r="AE30" s="436"/>
      <c r="AF30" s="436"/>
      <c r="AG30" s="436"/>
      <c r="AH30" s="436"/>
      <c r="AI30" s="436"/>
      <c r="AJ30" s="436"/>
      <c r="AK30" s="436"/>
      <c r="AL30" s="436"/>
      <c r="AM30" s="436"/>
      <c r="AN30" s="436"/>
      <c r="AO30" s="436"/>
      <c r="AP30" s="436"/>
      <c r="AQ30" s="436"/>
      <c r="AR30" s="436"/>
      <c r="AS30" s="436"/>
      <c r="AT30" s="436"/>
      <c r="AU30" s="436"/>
      <c r="AV30" s="436"/>
    </row>
    <row r="31" spans="2:48" s="141" customFormat="1" ht="179.45" customHeight="1" x14ac:dyDescent="0.25">
      <c r="B31" s="344"/>
      <c r="C31" s="326"/>
      <c r="D31" s="833"/>
      <c r="E31" s="442" t="s">
        <v>1033</v>
      </c>
      <c r="F31" s="835"/>
      <c r="G31" s="859"/>
      <c r="H31" s="831"/>
      <c r="I31" s="443"/>
      <c r="K31" s="436"/>
      <c r="L31" s="436"/>
      <c r="M31" s="436"/>
      <c r="N31" s="436"/>
      <c r="O31" s="436"/>
      <c r="P31" s="436"/>
      <c r="Q31" s="436"/>
      <c r="R31" s="436"/>
      <c r="S31" s="436"/>
      <c r="T31" s="436"/>
      <c r="U31" s="436"/>
      <c r="V31" s="436"/>
      <c r="W31" s="436"/>
      <c r="X31" s="436"/>
      <c r="Y31" s="436"/>
      <c r="Z31" s="436"/>
      <c r="AA31" s="436"/>
      <c r="AB31" s="436"/>
      <c r="AC31" s="436"/>
      <c r="AD31" s="436"/>
      <c r="AE31" s="436"/>
      <c r="AF31" s="436"/>
      <c r="AG31" s="436"/>
      <c r="AH31" s="436"/>
      <c r="AI31" s="436"/>
      <c r="AJ31" s="436"/>
      <c r="AK31" s="436"/>
      <c r="AL31" s="436"/>
      <c r="AM31" s="436"/>
      <c r="AN31" s="436"/>
      <c r="AO31" s="436"/>
      <c r="AP31" s="436"/>
      <c r="AQ31" s="436"/>
      <c r="AR31" s="436"/>
      <c r="AS31" s="436"/>
      <c r="AT31" s="436"/>
      <c r="AU31" s="436"/>
      <c r="AV31" s="436"/>
    </row>
    <row r="32" spans="2:48" s="141" customFormat="1" ht="287.10000000000002" customHeight="1" x14ac:dyDescent="0.25">
      <c r="B32" s="344"/>
      <c r="C32" s="326"/>
      <c r="D32" s="833"/>
      <c r="E32" s="442" t="s">
        <v>1034</v>
      </c>
      <c r="F32" s="835"/>
      <c r="G32" s="859"/>
      <c r="H32" s="831"/>
      <c r="I32" s="443"/>
      <c r="K32" s="436"/>
      <c r="L32" s="436"/>
      <c r="M32" s="436"/>
      <c r="N32" s="436"/>
      <c r="O32" s="436"/>
      <c r="P32" s="436"/>
      <c r="Q32" s="436"/>
      <c r="R32" s="436"/>
      <c r="S32" s="436"/>
      <c r="T32" s="436"/>
      <c r="U32" s="436"/>
      <c r="V32" s="436"/>
      <c r="W32" s="436"/>
      <c r="X32" s="436"/>
      <c r="Y32" s="436"/>
      <c r="Z32" s="436"/>
      <c r="AA32" s="436"/>
      <c r="AB32" s="436"/>
      <c r="AC32" s="436"/>
      <c r="AD32" s="436"/>
      <c r="AE32" s="436"/>
      <c r="AF32" s="436"/>
      <c r="AG32" s="436"/>
      <c r="AH32" s="436"/>
      <c r="AI32" s="436"/>
      <c r="AJ32" s="436"/>
      <c r="AK32" s="436"/>
      <c r="AL32" s="436"/>
      <c r="AM32" s="436"/>
      <c r="AN32" s="436"/>
      <c r="AO32" s="436"/>
      <c r="AP32" s="436"/>
      <c r="AQ32" s="436"/>
      <c r="AR32" s="436"/>
      <c r="AS32" s="436"/>
      <c r="AT32" s="436"/>
      <c r="AU32" s="436"/>
      <c r="AV32" s="436"/>
    </row>
    <row r="33" spans="1:48" s="141" customFormat="1" ht="342" customHeight="1" x14ac:dyDescent="0.25">
      <c r="B33" s="344"/>
      <c r="C33" s="326"/>
      <c r="D33" s="833"/>
      <c r="E33" s="442" t="s">
        <v>1035</v>
      </c>
      <c r="F33" s="835" t="s">
        <v>1037</v>
      </c>
      <c r="G33" s="860"/>
      <c r="H33" s="831" t="s">
        <v>30</v>
      </c>
      <c r="I33" s="443"/>
      <c r="K33" s="436"/>
      <c r="L33" s="436"/>
      <c r="M33" s="436"/>
      <c r="N33" s="436"/>
      <c r="O33" s="436"/>
      <c r="P33" s="436"/>
      <c r="Q33" s="436"/>
      <c r="R33" s="436"/>
      <c r="S33" s="436"/>
      <c r="T33" s="436"/>
      <c r="U33" s="436"/>
      <c r="V33" s="436"/>
      <c r="W33" s="436"/>
      <c r="X33" s="436"/>
      <c r="Y33" s="436"/>
      <c r="Z33" s="436"/>
      <c r="AA33" s="436"/>
      <c r="AB33" s="436"/>
      <c r="AC33" s="436"/>
      <c r="AD33" s="436"/>
      <c r="AE33" s="436"/>
      <c r="AF33" s="436"/>
      <c r="AG33" s="436"/>
      <c r="AH33" s="436"/>
      <c r="AI33" s="436"/>
      <c r="AJ33" s="436"/>
      <c r="AK33" s="436"/>
      <c r="AL33" s="436"/>
      <c r="AM33" s="436"/>
      <c r="AN33" s="436"/>
      <c r="AO33" s="436"/>
      <c r="AP33" s="436"/>
      <c r="AQ33" s="436"/>
      <c r="AR33" s="436"/>
      <c r="AS33" s="436"/>
      <c r="AT33" s="436"/>
      <c r="AU33" s="436"/>
      <c r="AV33" s="436"/>
    </row>
    <row r="34" spans="1:48" s="141" customFormat="1" ht="198.95" customHeight="1" x14ac:dyDescent="0.25">
      <c r="B34" s="344"/>
      <c r="C34" s="326"/>
      <c r="D34" s="442" t="s">
        <v>1036</v>
      </c>
      <c r="E34" s="442" t="s">
        <v>1033</v>
      </c>
      <c r="F34" s="835"/>
      <c r="G34" s="529"/>
      <c r="H34" s="831"/>
      <c r="I34" s="443"/>
      <c r="K34" s="436"/>
      <c r="L34" s="436"/>
      <c r="M34" s="436"/>
      <c r="N34" s="436"/>
      <c r="O34" s="436"/>
      <c r="P34" s="436"/>
      <c r="Q34" s="436"/>
      <c r="R34" s="436"/>
      <c r="S34" s="436"/>
      <c r="T34" s="436"/>
      <c r="U34" s="436"/>
      <c r="V34" s="436"/>
      <c r="W34" s="436"/>
      <c r="X34" s="436"/>
      <c r="Y34" s="436"/>
      <c r="Z34" s="436"/>
      <c r="AA34" s="436"/>
      <c r="AB34" s="436"/>
      <c r="AC34" s="436"/>
      <c r="AD34" s="436"/>
      <c r="AE34" s="436"/>
      <c r="AF34" s="436"/>
      <c r="AG34" s="436"/>
      <c r="AH34" s="436"/>
      <c r="AI34" s="436"/>
      <c r="AJ34" s="436"/>
      <c r="AK34" s="436"/>
      <c r="AL34" s="436"/>
      <c r="AM34" s="436"/>
      <c r="AN34" s="436"/>
      <c r="AO34" s="436"/>
      <c r="AP34" s="436"/>
      <c r="AQ34" s="436"/>
      <c r="AR34" s="436"/>
      <c r="AS34" s="436"/>
      <c r="AT34" s="436"/>
      <c r="AU34" s="436"/>
      <c r="AV34" s="436"/>
    </row>
    <row r="35" spans="1:48" s="141" customFormat="1" ht="362.25" customHeight="1" x14ac:dyDescent="0.25">
      <c r="B35" s="344"/>
      <c r="C35" s="326"/>
      <c r="D35" s="442" t="s">
        <v>1040</v>
      </c>
      <c r="E35" s="442" t="s">
        <v>1039</v>
      </c>
      <c r="F35" s="442" t="s">
        <v>1041</v>
      </c>
      <c r="G35" s="444"/>
      <c r="H35" s="442" t="s">
        <v>30</v>
      </c>
      <c r="I35" s="443"/>
      <c r="K35" s="436"/>
      <c r="L35" s="436"/>
      <c r="M35" s="436"/>
      <c r="N35" s="436"/>
      <c r="O35" s="436"/>
      <c r="P35" s="436"/>
      <c r="Q35" s="436"/>
      <c r="R35" s="436"/>
      <c r="S35" s="436"/>
      <c r="T35" s="436"/>
      <c r="U35" s="436"/>
      <c r="V35" s="436"/>
      <c r="W35" s="436"/>
      <c r="X35" s="436"/>
      <c r="Y35" s="436"/>
      <c r="Z35" s="436"/>
      <c r="AA35" s="436"/>
      <c r="AB35" s="436"/>
      <c r="AC35" s="436"/>
      <c r="AD35" s="436"/>
      <c r="AE35" s="436"/>
      <c r="AF35" s="436"/>
      <c r="AG35" s="436"/>
      <c r="AH35" s="436"/>
      <c r="AI35" s="436"/>
      <c r="AJ35" s="436"/>
      <c r="AK35" s="436"/>
      <c r="AL35" s="436"/>
      <c r="AM35" s="436"/>
      <c r="AN35" s="436"/>
      <c r="AO35" s="436"/>
      <c r="AP35" s="436"/>
      <c r="AQ35" s="436"/>
      <c r="AR35" s="436"/>
      <c r="AS35" s="436"/>
      <c r="AT35" s="436"/>
      <c r="AU35" s="436"/>
      <c r="AV35" s="436"/>
    </row>
    <row r="36" spans="1:48" s="141" customFormat="1" ht="45" customHeight="1" thickBot="1" x14ac:dyDescent="0.3">
      <c r="B36" s="344"/>
      <c r="C36" s="326"/>
      <c r="D36" s="107"/>
      <c r="E36" s="107"/>
      <c r="F36" s="107"/>
      <c r="G36" s="144" t="s">
        <v>1042</v>
      </c>
      <c r="H36" s="445" t="s">
        <v>30</v>
      </c>
      <c r="I36" s="443"/>
      <c r="K36" s="436"/>
      <c r="L36" s="436"/>
      <c r="M36" s="436"/>
      <c r="N36" s="436"/>
      <c r="O36" s="436"/>
      <c r="P36" s="436"/>
      <c r="Q36" s="436"/>
      <c r="R36" s="436"/>
      <c r="S36" s="436"/>
      <c r="T36" s="436"/>
      <c r="U36" s="436"/>
      <c r="V36" s="436"/>
      <c r="W36" s="436"/>
      <c r="X36" s="436"/>
      <c r="Y36" s="436"/>
      <c r="Z36" s="436"/>
      <c r="AA36" s="436"/>
      <c r="AB36" s="436"/>
      <c r="AC36" s="436"/>
      <c r="AD36" s="436"/>
      <c r="AE36" s="436"/>
      <c r="AF36" s="436"/>
      <c r="AG36" s="436"/>
      <c r="AH36" s="436"/>
      <c r="AI36" s="436"/>
      <c r="AJ36" s="436"/>
      <c r="AK36" s="436"/>
      <c r="AL36" s="436"/>
      <c r="AM36" s="436"/>
      <c r="AN36" s="436"/>
      <c r="AO36" s="436"/>
      <c r="AP36" s="436"/>
      <c r="AQ36" s="436"/>
      <c r="AR36" s="436"/>
      <c r="AS36" s="436"/>
      <c r="AT36" s="436"/>
      <c r="AU36" s="436"/>
      <c r="AV36" s="436"/>
    </row>
    <row r="37" spans="1:48" s="141" customFormat="1" ht="30.75" customHeight="1" x14ac:dyDescent="0.25">
      <c r="B37" s="344"/>
      <c r="C37" s="328"/>
      <c r="D37" s="108"/>
      <c r="E37" s="108"/>
      <c r="F37" s="108"/>
      <c r="G37" s="326"/>
      <c r="H37" s="108"/>
      <c r="I37" s="443"/>
      <c r="K37" s="436"/>
      <c r="L37" s="436"/>
      <c r="M37" s="436"/>
      <c r="N37" s="436"/>
      <c r="O37" s="436"/>
      <c r="P37" s="436"/>
      <c r="Q37" s="436"/>
      <c r="R37" s="436"/>
      <c r="S37" s="436"/>
      <c r="T37" s="436"/>
      <c r="U37" s="436"/>
      <c r="V37" s="436"/>
      <c r="W37" s="436"/>
      <c r="X37" s="436"/>
      <c r="Y37" s="436"/>
      <c r="Z37" s="436"/>
      <c r="AA37" s="436"/>
      <c r="AB37" s="436"/>
      <c r="AC37" s="436"/>
      <c r="AD37" s="436"/>
      <c r="AE37" s="436"/>
      <c r="AF37" s="436"/>
      <c r="AG37" s="436"/>
      <c r="AH37" s="436"/>
      <c r="AI37" s="436"/>
      <c r="AJ37" s="436"/>
      <c r="AK37" s="436"/>
      <c r="AL37" s="436"/>
      <c r="AM37" s="436"/>
      <c r="AN37" s="436"/>
      <c r="AO37" s="436"/>
      <c r="AP37" s="436"/>
      <c r="AQ37" s="436"/>
      <c r="AR37" s="436"/>
      <c r="AS37" s="436"/>
      <c r="AT37" s="436"/>
      <c r="AU37" s="436"/>
      <c r="AV37" s="436"/>
    </row>
    <row r="38" spans="1:48" s="141" customFormat="1" x14ac:dyDescent="0.25">
      <c r="B38" s="344"/>
      <c r="C38" s="328"/>
      <c r="D38" s="108"/>
      <c r="E38" s="108"/>
      <c r="F38" s="108"/>
      <c r="G38" s="326"/>
      <c r="H38" s="108"/>
      <c r="I38" s="443"/>
      <c r="K38" s="436"/>
      <c r="L38" s="436"/>
      <c r="M38" s="436"/>
      <c r="N38" s="436"/>
      <c r="O38" s="436"/>
      <c r="P38" s="436"/>
      <c r="Q38" s="436"/>
      <c r="R38" s="436"/>
      <c r="S38" s="436"/>
      <c r="T38" s="436"/>
      <c r="U38" s="436"/>
      <c r="V38" s="436"/>
      <c r="W38" s="436"/>
      <c r="X38" s="436"/>
      <c r="Y38" s="436"/>
      <c r="Z38" s="436"/>
      <c r="AA38" s="436"/>
      <c r="AB38" s="436"/>
      <c r="AC38" s="436"/>
      <c r="AD38" s="436"/>
      <c r="AE38" s="436"/>
      <c r="AF38" s="436"/>
      <c r="AG38" s="436"/>
      <c r="AH38" s="436"/>
      <c r="AI38" s="436"/>
      <c r="AJ38" s="436"/>
      <c r="AK38" s="436"/>
      <c r="AL38" s="436"/>
      <c r="AM38" s="436"/>
      <c r="AN38" s="436"/>
      <c r="AO38" s="436"/>
      <c r="AP38" s="436"/>
      <c r="AQ38" s="436"/>
      <c r="AR38" s="436"/>
      <c r="AS38" s="436"/>
      <c r="AT38" s="436"/>
      <c r="AU38" s="436"/>
      <c r="AV38" s="436"/>
    </row>
    <row r="39" spans="1:48" ht="36.75" customHeight="1" thickBot="1" x14ac:dyDescent="0.3">
      <c r="B39" s="344"/>
      <c r="C39" s="107"/>
      <c r="D39" s="817" t="s">
        <v>1043</v>
      </c>
      <c r="E39" s="817"/>
      <c r="F39" s="817"/>
      <c r="G39" s="817"/>
      <c r="H39" s="327"/>
      <c r="I39" s="443"/>
    </row>
    <row r="40" spans="1:48" ht="36.75" customHeight="1" thickBot="1" x14ac:dyDescent="0.3">
      <c r="B40" s="344"/>
      <c r="C40" s="107"/>
      <c r="D40" s="446" t="s">
        <v>95</v>
      </c>
      <c r="E40" s="818" t="s">
        <v>1047</v>
      </c>
      <c r="F40" s="818"/>
      <c r="G40" s="819"/>
      <c r="H40" s="327"/>
      <c r="I40" s="443"/>
    </row>
    <row r="41" spans="1:48" ht="36.75" customHeight="1" thickBot="1" x14ac:dyDescent="0.3">
      <c r="B41" s="344"/>
      <c r="C41" s="107"/>
      <c r="D41" s="446" t="s">
        <v>98</v>
      </c>
      <c r="E41" s="820" t="s">
        <v>1048</v>
      </c>
      <c r="F41" s="818"/>
      <c r="G41" s="819"/>
      <c r="H41" s="327"/>
      <c r="I41" s="443"/>
    </row>
    <row r="42" spans="1:48" ht="45" customHeight="1" x14ac:dyDescent="0.25">
      <c r="B42" s="344"/>
      <c r="C42" s="326"/>
      <c r="D42" s="107"/>
      <c r="E42" s="107"/>
      <c r="F42" s="107"/>
      <c r="G42" s="107"/>
      <c r="H42" s="327"/>
      <c r="I42" s="443"/>
    </row>
    <row r="43" spans="1:48" ht="27" customHeight="1" thickBot="1" x14ac:dyDescent="0.3">
      <c r="B43" s="344"/>
      <c r="C43" s="326"/>
      <c r="D43" s="328"/>
      <c r="E43" s="328"/>
      <c r="F43" s="328"/>
      <c r="G43" s="328"/>
      <c r="H43" s="327"/>
      <c r="I43" s="443"/>
    </row>
    <row r="44" spans="1:48" ht="57.6" customHeight="1" x14ac:dyDescent="0.25">
      <c r="B44" s="344"/>
      <c r="C44" s="326"/>
      <c r="D44" s="821"/>
      <c r="E44" s="822"/>
      <c r="F44" s="822"/>
      <c r="G44" s="822"/>
      <c r="H44" s="823"/>
      <c r="I44" s="443"/>
    </row>
    <row r="45" spans="1:48" ht="30.75" hidden="1" customHeight="1" x14ac:dyDescent="0.25">
      <c r="B45" s="344"/>
      <c r="C45" s="326"/>
      <c r="D45" s="824"/>
      <c r="E45" s="825"/>
      <c r="F45" s="825"/>
      <c r="G45" s="825"/>
      <c r="H45" s="826"/>
      <c r="I45" s="443"/>
    </row>
    <row r="46" spans="1:48" ht="16.5" customHeight="1" thickBot="1" x14ac:dyDescent="0.3">
      <c r="B46" s="344"/>
      <c r="C46" s="326"/>
      <c r="D46" s="827"/>
      <c r="E46" s="828"/>
      <c r="F46" s="828"/>
      <c r="G46" s="828"/>
      <c r="H46" s="829"/>
      <c r="I46" s="443"/>
    </row>
    <row r="47" spans="1:48" s="154" customFormat="1" ht="8.85" customHeight="1" x14ac:dyDescent="0.25">
      <c r="A47" s="338"/>
      <c r="B47" s="343"/>
      <c r="C47" s="325"/>
      <c r="D47" s="325"/>
      <c r="E47" s="325"/>
      <c r="F47" s="325"/>
      <c r="G47" s="447"/>
      <c r="H47" s="325"/>
      <c r="I47" s="448"/>
    </row>
    <row r="48" spans="1:48" s="154" customFormat="1" ht="33.75" customHeight="1" thickBot="1" x14ac:dyDescent="0.3">
      <c r="A48" s="338"/>
      <c r="B48" s="343"/>
      <c r="C48" s="325"/>
      <c r="D48" s="272" t="s">
        <v>1024</v>
      </c>
      <c r="E48" s="272" t="s">
        <v>1025</v>
      </c>
      <c r="F48" s="272" t="s">
        <v>1026</v>
      </c>
      <c r="G48" s="108" t="s">
        <v>1027</v>
      </c>
      <c r="H48" s="108" t="s">
        <v>1028</v>
      </c>
      <c r="I48" s="448"/>
    </row>
    <row r="49" spans="1:49" s="154" customFormat="1" ht="40.35" customHeight="1" thickBot="1" x14ac:dyDescent="0.3">
      <c r="A49" s="338"/>
      <c r="B49" s="343"/>
      <c r="C49" s="632" t="s">
        <v>1049</v>
      </c>
      <c r="D49" s="449"/>
      <c r="E49" s="449"/>
      <c r="F49" s="449"/>
      <c r="G49" s="450"/>
      <c r="H49" s="450"/>
      <c r="I49" s="448"/>
    </row>
    <row r="50" spans="1:49" s="154" customFormat="1" ht="40.35" customHeight="1" thickBot="1" x14ac:dyDescent="0.3">
      <c r="A50" s="338"/>
      <c r="B50" s="343"/>
      <c r="C50" s="632"/>
      <c r="D50" s="449"/>
      <c r="E50" s="449"/>
      <c r="F50" s="449"/>
      <c r="G50" s="450"/>
      <c r="H50" s="450"/>
      <c r="I50" s="448"/>
    </row>
    <row r="51" spans="1:49" s="154" customFormat="1" ht="48" customHeight="1" thickBot="1" x14ac:dyDescent="0.3">
      <c r="A51" s="338"/>
      <c r="B51" s="343"/>
      <c r="C51" s="632"/>
      <c r="D51" s="449"/>
      <c r="E51" s="449"/>
      <c r="F51" s="449"/>
      <c r="G51" s="450"/>
      <c r="H51" s="450"/>
      <c r="I51" s="448"/>
    </row>
    <row r="52" spans="1:49" s="154" customFormat="1" ht="26.1" customHeight="1" thickBot="1" x14ac:dyDescent="0.3">
      <c r="A52" s="338"/>
      <c r="B52" s="343"/>
      <c r="C52" s="632"/>
      <c r="D52" s="325"/>
      <c r="E52" s="325"/>
      <c r="F52" s="325"/>
      <c r="G52" s="451" t="s">
        <v>1042</v>
      </c>
      <c r="H52" s="452"/>
      <c r="I52" s="448"/>
    </row>
    <row r="53" spans="1:49" s="154" customFormat="1" ht="15.75" thickBot="1" x14ac:dyDescent="0.3">
      <c r="A53" s="338"/>
      <c r="B53" s="343"/>
      <c r="C53" s="325"/>
      <c r="D53" s="453" t="s">
        <v>1050</v>
      </c>
      <c r="E53" s="159"/>
      <c r="F53" s="325"/>
      <c r="G53" s="447"/>
      <c r="H53" s="325"/>
      <c r="I53" s="448"/>
    </row>
    <row r="54" spans="1:49" s="154" customFormat="1" ht="15.75" thickBot="1" x14ac:dyDescent="0.3">
      <c r="A54" s="338"/>
      <c r="B54" s="343"/>
      <c r="C54" s="325"/>
      <c r="D54" s="454" t="s">
        <v>95</v>
      </c>
      <c r="E54" s="811"/>
      <c r="F54" s="811"/>
      <c r="G54" s="812"/>
      <c r="H54" s="325"/>
      <c r="I54" s="448"/>
    </row>
    <row r="55" spans="1:49" s="154" customFormat="1" ht="15.75" thickBot="1" x14ac:dyDescent="0.3">
      <c r="A55" s="338"/>
      <c r="B55" s="343"/>
      <c r="C55" s="325"/>
      <c r="D55" s="454" t="s">
        <v>98</v>
      </c>
      <c r="E55" s="811"/>
      <c r="F55" s="811"/>
      <c r="G55" s="812"/>
      <c r="H55" s="325"/>
      <c r="I55" s="448"/>
    </row>
    <row r="56" spans="1:49" s="154" customFormat="1" ht="15.75" thickBot="1" x14ac:dyDescent="0.3">
      <c r="A56" s="338"/>
      <c r="B56" s="343"/>
      <c r="C56" s="325"/>
      <c r="D56" s="454"/>
      <c r="E56" s="325"/>
      <c r="F56" s="325"/>
      <c r="G56" s="325"/>
      <c r="H56" s="325"/>
      <c r="I56" s="448"/>
    </row>
    <row r="57" spans="1:49" s="154" customFormat="1" ht="191.1" customHeight="1" thickBot="1" x14ac:dyDescent="0.3">
      <c r="A57" s="338"/>
      <c r="B57" s="343"/>
      <c r="C57" s="813" t="s">
        <v>1051</v>
      </c>
      <c r="D57" s="813"/>
      <c r="E57" s="145"/>
      <c r="F57" s="146"/>
      <c r="G57" s="146"/>
      <c r="H57" s="147"/>
      <c r="I57" s="448"/>
    </row>
    <row r="58" spans="1:49" s="455" customFormat="1" ht="18.75" customHeight="1" x14ac:dyDescent="0.25">
      <c r="A58" s="337"/>
      <c r="B58" s="343"/>
      <c r="C58" s="112"/>
      <c r="D58" s="112"/>
      <c r="E58" s="112"/>
      <c r="F58" s="112"/>
      <c r="G58" s="159"/>
      <c r="H58" s="159"/>
      <c r="I58" s="448"/>
      <c r="K58" s="154"/>
      <c r="L58" s="154"/>
      <c r="M58" s="154"/>
      <c r="N58" s="154"/>
      <c r="O58" s="154"/>
      <c r="P58" s="154"/>
      <c r="Q58" s="154"/>
      <c r="R58" s="154"/>
      <c r="S58" s="154"/>
      <c r="T58" s="154"/>
      <c r="U58" s="154"/>
      <c r="V58" s="154"/>
      <c r="W58" s="154"/>
      <c r="X58" s="154"/>
      <c r="Y58" s="154"/>
      <c r="Z58" s="154"/>
      <c r="AA58" s="154"/>
      <c r="AB58" s="154"/>
      <c r="AC58" s="154"/>
      <c r="AD58" s="154"/>
      <c r="AE58" s="154"/>
      <c r="AF58" s="154"/>
      <c r="AG58" s="154"/>
      <c r="AH58" s="154"/>
      <c r="AI58" s="154"/>
      <c r="AJ58" s="154"/>
      <c r="AK58" s="154"/>
      <c r="AL58" s="154"/>
      <c r="AM58" s="154"/>
      <c r="AN58" s="154"/>
      <c r="AO58" s="154"/>
      <c r="AP58" s="154"/>
      <c r="AQ58" s="154"/>
      <c r="AR58" s="154"/>
      <c r="AS58" s="154"/>
      <c r="AT58" s="154"/>
      <c r="AU58" s="154"/>
      <c r="AV58" s="154"/>
      <c r="AW58" s="154"/>
    </row>
    <row r="59" spans="1:49" s="455" customFormat="1" ht="15.75" customHeight="1" thickBot="1" x14ac:dyDescent="0.3">
      <c r="A59" s="337"/>
      <c r="B59" s="343"/>
      <c r="C59" s="325"/>
      <c r="D59" s="456" t="s">
        <v>1052</v>
      </c>
      <c r="E59" s="111"/>
      <c r="F59" s="111"/>
      <c r="G59" s="159"/>
      <c r="H59" s="159"/>
      <c r="I59" s="448"/>
      <c r="K59" s="154"/>
      <c r="L59" s="154"/>
      <c r="M59" s="154"/>
      <c r="N59" s="154"/>
      <c r="O59" s="154"/>
      <c r="P59" s="154"/>
      <c r="Q59" s="154"/>
      <c r="R59" s="154"/>
      <c r="S59" s="154"/>
      <c r="T59" s="154"/>
      <c r="U59" s="154"/>
      <c r="V59" s="154"/>
      <c r="W59" s="154"/>
      <c r="X59" s="154"/>
      <c r="Y59" s="154"/>
      <c r="Z59" s="154"/>
      <c r="AA59" s="154"/>
      <c r="AB59" s="154"/>
      <c r="AC59" s="154"/>
      <c r="AD59" s="154"/>
      <c r="AE59" s="154"/>
      <c r="AF59" s="154"/>
      <c r="AG59" s="154"/>
      <c r="AH59" s="154"/>
      <c r="AI59" s="154"/>
      <c r="AJ59" s="154"/>
      <c r="AK59" s="154"/>
      <c r="AL59" s="154"/>
      <c r="AM59" s="154"/>
      <c r="AN59" s="154"/>
      <c r="AO59" s="154"/>
      <c r="AP59" s="154"/>
      <c r="AQ59" s="154"/>
      <c r="AR59" s="154"/>
      <c r="AS59" s="154"/>
      <c r="AT59" s="154"/>
      <c r="AU59" s="154"/>
      <c r="AV59" s="154"/>
      <c r="AW59" s="154"/>
    </row>
    <row r="60" spans="1:49" s="455" customFormat="1" ht="78" customHeight="1" x14ac:dyDescent="0.25">
      <c r="A60" s="337"/>
      <c r="B60" s="343"/>
      <c r="C60" s="148" t="s">
        <v>1031</v>
      </c>
      <c r="D60" s="814" t="s">
        <v>1053</v>
      </c>
      <c r="E60" s="815"/>
      <c r="F60" s="148" t="s">
        <v>1054</v>
      </c>
      <c r="G60" s="816"/>
      <c r="H60" s="815"/>
      <c r="I60" s="448"/>
      <c r="K60" s="154"/>
      <c r="L60" s="154"/>
      <c r="M60" s="154"/>
      <c r="N60" s="154"/>
      <c r="O60" s="154"/>
      <c r="P60" s="154"/>
      <c r="Q60" s="154"/>
      <c r="R60" s="154"/>
      <c r="S60" s="154"/>
      <c r="T60" s="154"/>
      <c r="U60" s="154"/>
      <c r="V60" s="154"/>
      <c r="W60" s="154"/>
      <c r="X60" s="154"/>
      <c r="Y60" s="154"/>
      <c r="Z60" s="154"/>
      <c r="AA60" s="154"/>
      <c r="AB60" s="154"/>
      <c r="AC60" s="154"/>
      <c r="AD60" s="154"/>
      <c r="AE60" s="154"/>
      <c r="AF60" s="154"/>
      <c r="AG60" s="154"/>
      <c r="AH60" s="154"/>
      <c r="AI60" s="154"/>
      <c r="AJ60" s="154"/>
      <c r="AK60" s="154"/>
      <c r="AL60" s="154"/>
      <c r="AM60" s="154"/>
      <c r="AN60" s="154"/>
      <c r="AO60" s="154"/>
      <c r="AP60" s="154"/>
      <c r="AQ60" s="154"/>
      <c r="AR60" s="154"/>
      <c r="AS60" s="154"/>
      <c r="AT60" s="154"/>
      <c r="AU60" s="154"/>
      <c r="AV60" s="154"/>
      <c r="AW60" s="154"/>
    </row>
    <row r="61" spans="1:49" s="455" customFormat="1" ht="54.75" customHeight="1" x14ac:dyDescent="0.25">
      <c r="A61" s="337"/>
      <c r="B61" s="343"/>
      <c r="C61" s="149" t="s">
        <v>1033</v>
      </c>
      <c r="D61" s="807" t="s">
        <v>1055</v>
      </c>
      <c r="E61" s="808"/>
      <c r="F61" s="149" t="s">
        <v>1056</v>
      </c>
      <c r="G61" s="809"/>
      <c r="H61" s="808"/>
      <c r="I61" s="448"/>
      <c r="K61" s="154"/>
      <c r="L61" s="154"/>
      <c r="M61" s="154"/>
      <c r="N61" s="154"/>
      <c r="O61" s="154"/>
      <c r="P61" s="154"/>
      <c r="Q61" s="154"/>
      <c r="R61" s="154"/>
      <c r="S61" s="154"/>
      <c r="T61" s="154"/>
      <c r="U61" s="154"/>
      <c r="V61" s="154"/>
      <c r="W61" s="154"/>
      <c r="X61" s="154"/>
      <c r="Y61" s="154"/>
      <c r="Z61" s="154"/>
      <c r="AA61" s="154"/>
      <c r="AB61" s="154"/>
      <c r="AC61" s="154"/>
      <c r="AD61" s="154"/>
      <c r="AE61" s="154"/>
      <c r="AF61" s="154"/>
      <c r="AG61" s="154"/>
      <c r="AH61" s="154"/>
      <c r="AI61" s="154"/>
      <c r="AJ61" s="154"/>
      <c r="AK61" s="154"/>
      <c r="AL61" s="154"/>
      <c r="AM61" s="154"/>
      <c r="AN61" s="154"/>
      <c r="AO61" s="154"/>
      <c r="AP61" s="154"/>
      <c r="AQ61" s="154"/>
      <c r="AR61" s="154"/>
      <c r="AS61" s="154"/>
      <c r="AT61" s="154"/>
      <c r="AU61" s="154"/>
      <c r="AV61" s="154"/>
      <c r="AW61" s="154"/>
    </row>
    <row r="62" spans="1:49" s="455" customFormat="1" ht="58.5" customHeight="1" x14ac:dyDescent="0.25">
      <c r="A62" s="337"/>
      <c r="B62" s="343"/>
      <c r="C62" s="149" t="s">
        <v>1034</v>
      </c>
      <c r="D62" s="807" t="s">
        <v>1057</v>
      </c>
      <c r="E62" s="808"/>
      <c r="F62" s="149" t="s">
        <v>1058</v>
      </c>
      <c r="G62" s="809"/>
      <c r="H62" s="808"/>
      <c r="I62" s="448"/>
      <c r="K62" s="154"/>
      <c r="L62" s="154"/>
      <c r="M62" s="154"/>
      <c r="N62" s="154"/>
      <c r="O62" s="154"/>
      <c r="P62" s="154"/>
      <c r="Q62" s="154"/>
      <c r="R62" s="154"/>
      <c r="S62" s="154"/>
      <c r="T62" s="154"/>
      <c r="U62" s="154"/>
      <c r="V62" s="154"/>
      <c r="W62" s="154"/>
      <c r="X62" s="154"/>
      <c r="Y62" s="154"/>
      <c r="Z62" s="154"/>
      <c r="AA62" s="154"/>
      <c r="AB62" s="154"/>
      <c r="AC62" s="154"/>
      <c r="AD62" s="154"/>
      <c r="AE62" s="154"/>
      <c r="AF62" s="154"/>
      <c r="AG62" s="154"/>
      <c r="AH62" s="154"/>
      <c r="AI62" s="154"/>
      <c r="AJ62" s="154"/>
      <c r="AK62" s="154"/>
      <c r="AL62" s="154"/>
      <c r="AM62" s="154"/>
      <c r="AN62" s="154"/>
      <c r="AO62" s="154"/>
      <c r="AP62" s="154"/>
      <c r="AQ62" s="154"/>
      <c r="AR62" s="154"/>
      <c r="AS62" s="154"/>
      <c r="AT62" s="154"/>
      <c r="AU62" s="154"/>
      <c r="AV62" s="154"/>
      <c r="AW62" s="154"/>
    </row>
    <row r="63" spans="1:49" s="154" customFormat="1" ht="60" customHeight="1" x14ac:dyDescent="0.25">
      <c r="A63" s="338"/>
      <c r="B63" s="343"/>
      <c r="C63" s="149" t="s">
        <v>1059</v>
      </c>
      <c r="D63" s="807" t="s">
        <v>1060</v>
      </c>
      <c r="E63" s="808"/>
      <c r="F63" s="149" t="s">
        <v>1061</v>
      </c>
      <c r="G63" s="809"/>
      <c r="H63" s="808"/>
      <c r="I63" s="448"/>
    </row>
    <row r="64" spans="1:49" s="154" customFormat="1" ht="54" customHeight="1" x14ac:dyDescent="0.25">
      <c r="A64" s="338"/>
      <c r="B64" s="457"/>
      <c r="C64" s="149" t="s">
        <v>1038</v>
      </c>
      <c r="D64" s="807" t="s">
        <v>1062</v>
      </c>
      <c r="E64" s="808"/>
      <c r="F64" s="149" t="s">
        <v>1063</v>
      </c>
      <c r="G64" s="809"/>
      <c r="H64" s="808"/>
      <c r="I64" s="458"/>
    </row>
    <row r="65" spans="1:9" s="154" customFormat="1" ht="61.5" customHeight="1" thickBot="1" x14ac:dyDescent="0.3">
      <c r="A65" s="338"/>
      <c r="B65" s="457"/>
      <c r="C65" s="149" t="s">
        <v>1064</v>
      </c>
      <c r="D65" s="807" t="s">
        <v>1065</v>
      </c>
      <c r="E65" s="808"/>
      <c r="F65" s="151" t="s">
        <v>1066</v>
      </c>
      <c r="G65" s="810"/>
      <c r="H65" s="806"/>
      <c r="I65" s="458"/>
    </row>
    <row r="66" spans="1:9" s="154" customFormat="1" ht="61.5" customHeight="1" x14ac:dyDescent="0.25">
      <c r="A66" s="338"/>
      <c r="B66" s="457"/>
      <c r="C66" s="150" t="s">
        <v>1067</v>
      </c>
      <c r="D66" s="807" t="s">
        <v>1068</v>
      </c>
      <c r="E66" s="808"/>
      <c r="F66" s="124"/>
      <c r="G66" s="107"/>
      <c r="H66" s="107"/>
      <c r="I66" s="458"/>
    </row>
    <row r="67" spans="1:9" s="154" customFormat="1" ht="61.5" customHeight="1" thickBot="1" x14ac:dyDescent="0.3">
      <c r="A67" s="338"/>
      <c r="B67" s="459"/>
      <c r="C67" s="151" t="s">
        <v>1069</v>
      </c>
      <c r="D67" s="805" t="s">
        <v>1070</v>
      </c>
      <c r="E67" s="806"/>
      <c r="F67" s="124"/>
      <c r="G67" s="107"/>
      <c r="H67" s="107"/>
      <c r="I67" s="458"/>
    </row>
    <row r="68" spans="1:9" s="154" customFormat="1" ht="15.75" thickBot="1" x14ac:dyDescent="0.3">
      <c r="A68" s="338"/>
      <c r="B68" s="460"/>
      <c r="C68" s="461"/>
      <c r="D68" s="462"/>
      <c r="E68" s="462"/>
      <c r="F68" s="462"/>
      <c r="G68" s="463"/>
      <c r="H68" s="463"/>
      <c r="I68" s="464"/>
    </row>
    <row r="69" spans="1:9" x14ac:dyDescent="0.25">
      <c r="C69" s="436"/>
    </row>
    <row r="70" spans="1:9" x14ac:dyDescent="0.25">
      <c r="C70" s="436"/>
    </row>
    <row r="71" spans="1:9" x14ac:dyDescent="0.25">
      <c r="C71" s="436"/>
    </row>
    <row r="72" spans="1:9" x14ac:dyDescent="0.25">
      <c r="C72" s="436"/>
    </row>
    <row r="73" spans="1:9" x14ac:dyDescent="0.25">
      <c r="C73" s="436"/>
      <c r="G73" s="436"/>
      <c r="H73" s="436"/>
    </row>
    <row r="74" spans="1:9" x14ac:dyDescent="0.25">
      <c r="C74" s="436"/>
      <c r="G74" s="436"/>
      <c r="H74" s="436"/>
    </row>
    <row r="75" spans="1:9" x14ac:dyDescent="0.25">
      <c r="C75" s="436"/>
      <c r="G75" s="436"/>
      <c r="H75" s="436"/>
    </row>
    <row r="76" spans="1:9" x14ac:dyDescent="0.25">
      <c r="C76" s="436"/>
      <c r="G76" s="436"/>
      <c r="H76" s="436"/>
    </row>
    <row r="77" spans="1:9" x14ac:dyDescent="0.25">
      <c r="C77" s="436"/>
      <c r="G77" s="436"/>
      <c r="H77" s="436"/>
    </row>
    <row r="78" spans="1:9" x14ac:dyDescent="0.25">
      <c r="C78" s="436"/>
      <c r="G78" s="436"/>
      <c r="H78" s="436"/>
    </row>
    <row r="79" spans="1:9" x14ac:dyDescent="0.25">
      <c r="C79" s="436"/>
      <c r="G79" s="436"/>
      <c r="H79" s="436"/>
    </row>
    <row r="80" spans="1:9" x14ac:dyDescent="0.25">
      <c r="C80" s="436"/>
      <c r="G80" s="436"/>
      <c r="H80" s="436"/>
    </row>
    <row r="81" s="436" customFormat="1" x14ac:dyDescent="0.25"/>
    <row r="82" s="436" customFormat="1" x14ac:dyDescent="0.25"/>
    <row r="83" s="436" customFormat="1" x14ac:dyDescent="0.25"/>
    <row r="84" s="436" customFormat="1" x14ac:dyDescent="0.25"/>
    <row r="85" s="436" customFormat="1" x14ac:dyDescent="0.25"/>
    <row r="86" s="436" customFormat="1" x14ac:dyDescent="0.25"/>
    <row r="87" s="436" customFormat="1" x14ac:dyDescent="0.25"/>
    <row r="88" s="436" customFormat="1" x14ac:dyDescent="0.25"/>
    <row r="89" s="436" customFormat="1" x14ac:dyDescent="0.25"/>
    <row r="90" s="436" customFormat="1" x14ac:dyDescent="0.25"/>
  </sheetData>
  <mergeCells count="44">
    <mergeCell ref="D30:D33"/>
    <mergeCell ref="G30:G33"/>
    <mergeCell ref="F30:F32"/>
    <mergeCell ref="H30:H32"/>
    <mergeCell ref="F33:F34"/>
    <mergeCell ref="H33:H34"/>
    <mergeCell ref="C3:H3"/>
    <mergeCell ref="C4:H4"/>
    <mergeCell ref="F8:F11"/>
    <mergeCell ref="G8:G11"/>
    <mergeCell ref="H8:H11"/>
    <mergeCell ref="D19:H19"/>
    <mergeCell ref="E20:G20"/>
    <mergeCell ref="E21:G21"/>
    <mergeCell ref="D24:H27"/>
    <mergeCell ref="C24:C27"/>
    <mergeCell ref="H12:H15"/>
    <mergeCell ref="D12:D15"/>
    <mergeCell ref="F12:F15"/>
    <mergeCell ref="G12:G15"/>
    <mergeCell ref="C5:H5"/>
    <mergeCell ref="D8:D11"/>
    <mergeCell ref="C49:C52"/>
    <mergeCell ref="D39:G39"/>
    <mergeCell ref="E40:G40"/>
    <mergeCell ref="E41:G41"/>
    <mergeCell ref="D44:H46"/>
    <mergeCell ref="E54:G54"/>
    <mergeCell ref="E55:G55"/>
    <mergeCell ref="C57:D57"/>
    <mergeCell ref="D60:E60"/>
    <mergeCell ref="G60:H60"/>
    <mergeCell ref="D61:E61"/>
    <mergeCell ref="G61:H61"/>
    <mergeCell ref="D62:E62"/>
    <mergeCell ref="G62:H62"/>
    <mergeCell ref="D63:E63"/>
    <mergeCell ref="G63:H63"/>
    <mergeCell ref="D67:E67"/>
    <mergeCell ref="D64:E64"/>
    <mergeCell ref="G64:H64"/>
    <mergeCell ref="D65:E65"/>
    <mergeCell ref="G65:H65"/>
    <mergeCell ref="D66:E66"/>
  </mergeCells>
  <dataValidations count="6">
    <dataValidation type="list" allowBlank="1" showInputMessage="1" showErrorMessage="1" prompt="Please use drop down menu to enter data " sqref="E49 E8:E15 E30:E34" xr:uid="{C78AAF8D-90FA-411E-B1F6-44E3F5CA5E46}">
      <formula1>"Outcome 1, Outcome 2, Outcome 3, Outcome 4, Outcome 5, Outcome 6, Outcome 7, Outcome 8"</formula1>
    </dataValidation>
    <dataValidation allowBlank="1" showInputMessage="1" showErrorMessage="1" prompt="Report the project components/outcomes as in the project document " sqref="D7 D48 D37:D38 D29" xr:uid="{9A75D561-E1F6-40AD-B801-54352A836865}"/>
    <dataValidation allowBlank="1" showInputMessage="1" showErrorMessage="1" prompt="Please use the drop-down menu to fill this section" sqref="E7 E48 E37:E38 E29" xr:uid="{5E6D85A2-5F05-4521-8578-6BBAFA09B650}"/>
    <dataValidation allowBlank="1" showInputMessage="1" showErrorMessage="1" prompt="Refers to the progress expected to be reached at project finalization. " sqref="F7 F48 F37:F38 F29" xr:uid="{EB9BED93-6571-4CC4-9C6A-7660EEC07545}"/>
    <dataValidation allowBlank="1" showInputMessage="1" showErrorMessage="1" prompt="Report on the progress at output level and explain how it relates to the key milestone (outcome/project component)" sqref="G7 G48 G37:G38 G29" xr:uid="{C2C59281-9A14-402F-8ADD-18D3CAF303F5}"/>
    <dataValidation type="list" allowBlank="1" showInputMessage="1" showErrorMessage="1" sqref="E50:E51" xr:uid="{6C8F7844-C04C-45F6-995F-9942DF47D748}">
      <formula1>"Outcome 1, Outcome 2, Outcome 3, Outcome 4, Outcome 5, Outcome 6, Outcome 7, Outcome 8"</formula1>
    </dataValidation>
  </dataValidations>
  <hyperlinks>
    <hyperlink ref="E21" r:id="rId1" xr:uid="{5D839E48-4CEF-49C6-BDFF-60CB13C0EA51}"/>
    <hyperlink ref="E41" r:id="rId2" xr:uid="{47332121-B6B6-4B40-80DF-B2E8A0E206D2}"/>
  </hyperlinks>
  <pageMargins left="0.2" right="0.21" top="0.17" bottom="0.17" header="0.17" footer="0.17"/>
  <pageSetup scale="63" orientation="landscape" r:id="rId3"/>
  <drawing r:id="rId4"/>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3"/>
  <sheetViews>
    <sheetView workbookViewId="0">
      <selection activeCell="D13" sqref="D13"/>
    </sheetView>
  </sheetViews>
  <sheetFormatPr defaultColWidth="8.5703125" defaultRowHeight="15" x14ac:dyDescent="0.25"/>
  <cols>
    <col min="1" max="1" width="1.42578125" style="154" customWidth="1"/>
    <col min="2" max="2" width="2" style="154" customWidth="1"/>
    <col min="3" max="3" width="45.42578125" style="154" customWidth="1"/>
    <col min="4" max="4" width="63.5703125" style="539" customWidth="1"/>
    <col min="5" max="5" width="2.42578125" style="154" customWidth="1"/>
    <col min="6" max="6" width="1.42578125" style="154" customWidth="1"/>
    <col min="7" max="16384" width="8.5703125" style="154"/>
  </cols>
  <sheetData>
    <row r="1" spans="2:5" ht="15.75" thickBot="1" x14ac:dyDescent="0.3"/>
    <row r="2" spans="2:5" ht="15.75" thickBot="1" x14ac:dyDescent="0.3">
      <c r="B2" s="540"/>
      <c r="C2" s="525"/>
      <c r="D2" s="541"/>
      <c r="E2" s="526"/>
    </row>
    <row r="3" spans="2:5" ht="19.5" thickBot="1" x14ac:dyDescent="0.35">
      <c r="B3" s="457"/>
      <c r="C3" s="865" t="s">
        <v>1071</v>
      </c>
      <c r="D3" s="866"/>
      <c r="E3" s="458"/>
    </row>
    <row r="4" spans="2:5" x14ac:dyDescent="0.25">
      <c r="B4" s="457"/>
      <c r="C4" s="111"/>
      <c r="D4" s="542"/>
      <c r="E4" s="458"/>
    </row>
    <row r="5" spans="2:5" ht="15.75" thickBot="1" x14ac:dyDescent="0.3">
      <c r="B5" s="457"/>
      <c r="C5" s="453" t="s">
        <v>1072</v>
      </c>
      <c r="D5" s="542"/>
      <c r="E5" s="458"/>
    </row>
    <row r="6" spans="2:5" ht="15.75" thickBot="1" x14ac:dyDescent="0.3">
      <c r="B6" s="457"/>
      <c r="C6" s="543" t="s">
        <v>1073</v>
      </c>
      <c r="D6" s="507" t="s">
        <v>1074</v>
      </c>
      <c r="E6" s="458"/>
    </row>
    <row r="7" spans="2:5" ht="291.75" customHeight="1" thickBot="1" x14ac:dyDescent="0.3">
      <c r="B7" s="457"/>
      <c r="C7" s="544" t="s">
        <v>1075</v>
      </c>
      <c r="D7" s="508" t="s">
        <v>1076</v>
      </c>
      <c r="E7" s="458"/>
    </row>
    <row r="8" spans="2:5" ht="90.75" thickBot="1" x14ac:dyDescent="0.3">
      <c r="B8" s="457"/>
      <c r="C8" s="545" t="s">
        <v>1077</v>
      </c>
      <c r="D8" s="566" t="s">
        <v>1078</v>
      </c>
      <c r="E8" s="458"/>
    </row>
    <row r="9" spans="2:5" ht="165.75" thickBot="1" x14ac:dyDescent="0.3">
      <c r="B9" s="457"/>
      <c r="C9" s="509" t="s">
        <v>1079</v>
      </c>
      <c r="D9" s="566" t="s">
        <v>1080</v>
      </c>
      <c r="E9" s="458"/>
    </row>
    <row r="10" spans="2:5" ht="105.75" thickBot="1" x14ac:dyDescent="0.3">
      <c r="B10" s="457"/>
      <c r="C10" s="546" t="s">
        <v>1081</v>
      </c>
      <c r="D10" s="566" t="s">
        <v>1082</v>
      </c>
      <c r="E10" s="458"/>
    </row>
    <row r="11" spans="2:5" ht="153.75" customHeight="1" x14ac:dyDescent="0.25">
      <c r="B11" s="457"/>
      <c r="C11" s="862" t="s">
        <v>1083</v>
      </c>
      <c r="D11" s="566" t="s">
        <v>1084</v>
      </c>
      <c r="E11" s="458"/>
    </row>
    <row r="12" spans="2:5" ht="6" customHeight="1" x14ac:dyDescent="0.25">
      <c r="B12" s="457"/>
      <c r="C12" s="863"/>
      <c r="D12" s="514"/>
      <c r="E12" s="459"/>
    </row>
    <row r="13" spans="2:5" ht="60.75" thickBot="1" x14ac:dyDescent="0.3">
      <c r="B13" s="457"/>
      <c r="C13" s="863"/>
      <c r="D13" s="566" t="s">
        <v>1085</v>
      </c>
      <c r="E13" s="459"/>
    </row>
    <row r="14" spans="2:5" ht="40.35" customHeight="1" x14ac:dyDescent="0.25">
      <c r="B14" s="457"/>
      <c r="C14" s="864" t="s">
        <v>1086</v>
      </c>
      <c r="D14" s="864"/>
      <c r="E14" s="458"/>
    </row>
    <row r="15" spans="2:5" x14ac:dyDescent="0.25">
      <c r="B15" s="457"/>
      <c r="C15" s="111"/>
      <c r="D15" s="542"/>
      <c r="E15" s="458"/>
    </row>
    <row r="16" spans="2:5" ht="15.75" thickBot="1" x14ac:dyDescent="0.3">
      <c r="B16" s="457"/>
      <c r="C16" s="867" t="s">
        <v>1087</v>
      </c>
      <c r="D16" s="867"/>
      <c r="E16" s="458"/>
    </row>
    <row r="17" spans="2:5" ht="15.75" thickBot="1" x14ac:dyDescent="0.3">
      <c r="B17" s="457"/>
      <c r="C17" s="547" t="s">
        <v>1088</v>
      </c>
      <c r="D17" s="547" t="s">
        <v>1074</v>
      </c>
      <c r="E17" s="458"/>
    </row>
    <row r="18" spans="2:5" ht="15.75" thickBot="1" x14ac:dyDescent="0.3">
      <c r="B18" s="457"/>
      <c r="C18" s="861" t="s">
        <v>1089</v>
      </c>
      <c r="D18" s="861"/>
      <c r="E18" s="458"/>
    </row>
    <row r="19" spans="2:5" ht="75.75" thickBot="1" x14ac:dyDescent="0.3">
      <c r="B19" s="457"/>
      <c r="C19" s="548" t="s">
        <v>1090</v>
      </c>
      <c r="D19" s="509" t="s">
        <v>1091</v>
      </c>
      <c r="E19" s="458"/>
    </row>
    <row r="20" spans="2:5" ht="60.75" thickBot="1" x14ac:dyDescent="0.3">
      <c r="B20" s="457"/>
      <c r="C20" s="510" t="s">
        <v>1092</v>
      </c>
      <c r="D20" s="509"/>
      <c r="E20" s="458"/>
    </row>
    <row r="21" spans="2:5" ht="15.75" thickBot="1" x14ac:dyDescent="0.3">
      <c r="B21" s="457"/>
      <c r="C21" s="868" t="s">
        <v>1093</v>
      </c>
      <c r="D21" s="869"/>
      <c r="E21" s="458"/>
    </row>
    <row r="22" spans="2:5" ht="90.75" thickBot="1" x14ac:dyDescent="0.3">
      <c r="B22" s="457"/>
      <c r="C22" s="510" t="s">
        <v>1094</v>
      </c>
      <c r="D22" s="510"/>
      <c r="E22" s="458"/>
    </row>
    <row r="23" spans="2:5" ht="120.75" thickBot="1" x14ac:dyDescent="0.3">
      <c r="B23" s="457"/>
      <c r="C23" s="510" t="s">
        <v>1095</v>
      </c>
      <c r="D23" s="509"/>
      <c r="E23" s="458"/>
    </row>
    <row r="24" spans="2:5" ht="18" customHeight="1" thickBot="1" x14ac:dyDescent="0.3">
      <c r="B24" s="457"/>
      <c r="C24" s="861" t="s">
        <v>1096</v>
      </c>
      <c r="D24" s="861"/>
      <c r="E24" s="458"/>
    </row>
    <row r="25" spans="2:5" ht="120.75" customHeight="1" thickBot="1" x14ac:dyDescent="0.3">
      <c r="B25" s="457"/>
      <c r="C25" s="510" t="s">
        <v>1097</v>
      </c>
      <c r="D25" s="509"/>
      <c r="E25" s="458"/>
    </row>
    <row r="26" spans="2:5" ht="60.75" thickBot="1" x14ac:dyDescent="0.3">
      <c r="B26" s="457"/>
      <c r="C26" s="510" t="s">
        <v>1098</v>
      </c>
      <c r="D26" s="510"/>
      <c r="E26" s="458"/>
    </row>
    <row r="27" spans="2:5" ht="15.75" thickBot="1" x14ac:dyDescent="0.3">
      <c r="B27" s="457"/>
      <c r="C27" s="861" t="s">
        <v>1099</v>
      </c>
      <c r="D27" s="861"/>
      <c r="E27" s="458"/>
    </row>
    <row r="28" spans="2:5" ht="30.75" thickBot="1" x14ac:dyDescent="0.3">
      <c r="B28" s="457"/>
      <c r="C28" s="510" t="s">
        <v>1100</v>
      </c>
      <c r="D28" s="509"/>
      <c r="E28" s="458"/>
    </row>
    <row r="29" spans="2:5" ht="30.75" thickBot="1" x14ac:dyDescent="0.3">
      <c r="B29" s="457"/>
      <c r="C29" s="510" t="s">
        <v>1101</v>
      </c>
      <c r="D29" s="509"/>
      <c r="E29" s="458"/>
    </row>
    <row r="30" spans="2:5" ht="30.75" thickBot="1" x14ac:dyDescent="0.3">
      <c r="B30" s="457"/>
      <c r="C30" s="510" t="s">
        <v>1102</v>
      </c>
      <c r="D30" s="509"/>
      <c r="E30" s="458"/>
    </row>
    <row r="31" spans="2:5" ht="15.75" thickBot="1" x14ac:dyDescent="0.3">
      <c r="B31" s="457"/>
      <c r="C31" s="861" t="s">
        <v>1103</v>
      </c>
      <c r="D31" s="861"/>
      <c r="E31" s="458"/>
    </row>
    <row r="32" spans="2:5" ht="42" customHeight="1" thickBot="1" x14ac:dyDescent="0.3">
      <c r="B32" s="457"/>
      <c r="C32" s="510" t="s">
        <v>1104</v>
      </c>
      <c r="D32" s="510"/>
      <c r="E32" s="458"/>
    </row>
    <row r="33" spans="2:5" ht="45.75" thickBot="1" x14ac:dyDescent="0.3">
      <c r="B33" s="457"/>
      <c r="C33" s="510" t="s">
        <v>1105</v>
      </c>
      <c r="D33" s="509"/>
      <c r="E33" s="458"/>
    </row>
    <row r="34" spans="2:5" ht="75.75" thickBot="1" x14ac:dyDescent="0.3">
      <c r="B34" s="457"/>
      <c r="C34" s="510" t="s">
        <v>1106</v>
      </c>
      <c r="D34" s="509"/>
      <c r="E34" s="458"/>
    </row>
    <row r="35" spans="2:5" ht="30.75" thickBot="1" x14ac:dyDescent="0.3">
      <c r="B35" s="457"/>
      <c r="C35" s="510" t="s">
        <v>1107</v>
      </c>
      <c r="D35" s="511"/>
      <c r="E35" s="458"/>
    </row>
    <row r="36" spans="2:5" ht="75.75" thickBot="1" x14ac:dyDescent="0.3">
      <c r="B36" s="457"/>
      <c r="C36" s="510" t="s">
        <v>1108</v>
      </c>
      <c r="D36" s="509"/>
      <c r="E36" s="458"/>
    </row>
    <row r="37" spans="2:5" ht="45.75" thickBot="1" x14ac:dyDescent="0.3">
      <c r="B37" s="457"/>
      <c r="C37" s="510" t="s">
        <v>1109</v>
      </c>
      <c r="D37" s="509"/>
      <c r="E37" s="458"/>
    </row>
    <row r="38" spans="2:5" ht="15.75" thickBot="1" x14ac:dyDescent="0.3">
      <c r="B38" s="457"/>
      <c r="C38" s="861" t="s">
        <v>1110</v>
      </c>
      <c r="D38" s="861"/>
      <c r="E38" s="458"/>
    </row>
    <row r="39" spans="2:5" ht="37.5" customHeight="1" thickBot="1" x14ac:dyDescent="0.3">
      <c r="B39" s="457"/>
      <c r="C39" s="513" t="s">
        <v>1111</v>
      </c>
      <c r="D39" s="510"/>
      <c r="E39" s="458"/>
    </row>
    <row r="40" spans="2:5" ht="15.75" thickBot="1" x14ac:dyDescent="0.3">
      <c r="B40" s="457"/>
      <c r="C40" s="861" t="s">
        <v>1112</v>
      </c>
      <c r="D40" s="861"/>
      <c r="E40" s="458"/>
    </row>
    <row r="41" spans="2:5" ht="75" customHeight="1" thickBot="1" x14ac:dyDescent="0.3">
      <c r="B41" s="457"/>
      <c r="C41" s="512" t="s">
        <v>1113</v>
      </c>
      <c r="D41" s="549"/>
      <c r="E41" s="458"/>
    </row>
    <row r="42" spans="2:5" ht="30.75" thickBot="1" x14ac:dyDescent="0.3">
      <c r="B42" s="457"/>
      <c r="C42" s="512" t="s">
        <v>1114</v>
      </c>
      <c r="D42" s="550"/>
      <c r="E42" s="458"/>
    </row>
    <row r="43" spans="2:5" ht="45.6" customHeight="1" thickBot="1" x14ac:dyDescent="0.3">
      <c r="B43" s="460"/>
      <c r="C43" s="551"/>
      <c r="D43" s="552"/>
      <c r="E43" s="464"/>
    </row>
  </sheetData>
  <mergeCells count="11">
    <mergeCell ref="C3:D3"/>
    <mergeCell ref="C16:D16"/>
    <mergeCell ref="C18:D18"/>
    <mergeCell ref="C21:D21"/>
    <mergeCell ref="C24:D24"/>
    <mergeCell ref="C38:D38"/>
    <mergeCell ref="C40:D40"/>
    <mergeCell ref="C11:C13"/>
    <mergeCell ref="C31:D31"/>
    <mergeCell ref="C14:D14"/>
    <mergeCell ref="C27:D27"/>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2" r:id="rId4" name="Check Box 6">
              <controlPr defaultSize="0" autoFill="0" autoLine="0" autoPict="0">
                <anchor moveWithCells="1" sizeWithCells="1">
                  <from>
                    <xdr:col>3</xdr:col>
                    <xdr:colOff>781050</xdr:colOff>
                    <xdr:row>40</xdr:row>
                    <xdr:rowOff>304800</xdr:rowOff>
                  </from>
                  <to>
                    <xdr:col>3</xdr:col>
                    <xdr:colOff>3171825</xdr:colOff>
                    <xdr:row>40</xdr:row>
                    <xdr:rowOff>352425</xdr:rowOff>
                  </to>
                </anchor>
              </controlPr>
            </control>
          </mc:Choice>
        </mc:AlternateContent>
        <mc:AlternateContent xmlns:mc="http://schemas.openxmlformats.org/markup-compatibility/2006">
          <mc:Choice Requires="x14">
            <control shapeId="34823" r:id="rId5" name="Check Box 7">
              <controlPr defaultSize="0" autoFill="0" autoLine="0" autoPict="0">
                <anchor moveWithCells="1" sizeWithCells="1">
                  <from>
                    <xdr:col>3</xdr:col>
                    <xdr:colOff>3352800</xdr:colOff>
                    <xdr:row>40</xdr:row>
                    <xdr:rowOff>304800</xdr:rowOff>
                  </from>
                  <to>
                    <xdr:col>8</xdr:col>
                    <xdr:colOff>104775</xdr:colOff>
                    <xdr:row>40</xdr:row>
                    <xdr:rowOff>352425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K79"/>
  <sheetViews>
    <sheetView topLeftCell="A6" zoomScale="90" zoomScaleNormal="90" workbookViewId="0">
      <selection activeCell="J71" sqref="J71"/>
    </sheetView>
  </sheetViews>
  <sheetFormatPr defaultColWidth="8.5703125" defaultRowHeight="12.75" x14ac:dyDescent="0.25"/>
  <cols>
    <col min="1" max="1" width="4.42578125" style="370" customWidth="1"/>
    <col min="2" max="2" width="1.5703125" style="370" customWidth="1"/>
    <col min="3" max="3" width="29" style="370" customWidth="1"/>
    <col min="4" max="4" width="31.42578125" style="465" customWidth="1"/>
    <col min="5" max="5" width="17.42578125" style="466" customWidth="1"/>
    <col min="6" max="6" width="28.85546875" style="466" customWidth="1"/>
    <col min="7" max="7" width="23" style="466" customWidth="1"/>
    <col min="8" max="8" width="34.140625" style="370" customWidth="1"/>
    <col min="9" max="9" width="1.5703125" style="370" customWidth="1"/>
    <col min="10" max="10" width="8.5703125" style="370"/>
    <col min="11" max="11" width="15.5703125" style="370" customWidth="1"/>
    <col min="12" max="16384" width="8.5703125" style="370"/>
  </cols>
  <sheetData>
    <row r="1" spans="2:10" ht="13.5" thickBot="1" x14ac:dyDescent="0.3"/>
    <row r="2" spans="2:10" ht="13.5" thickBot="1" x14ac:dyDescent="0.3">
      <c r="B2" s="467"/>
      <c r="C2" s="468"/>
      <c r="D2" s="468"/>
      <c r="E2" s="469"/>
      <c r="F2" s="469"/>
      <c r="G2" s="469"/>
      <c r="H2" s="470"/>
    </row>
    <row r="3" spans="2:10" ht="26.1" customHeight="1" thickBot="1" x14ac:dyDescent="0.3">
      <c r="B3" s="471"/>
      <c r="C3" s="888" t="s">
        <v>1115</v>
      </c>
      <c r="D3" s="889"/>
      <c r="E3" s="889"/>
      <c r="F3" s="889"/>
      <c r="G3" s="890"/>
      <c r="H3" s="152"/>
    </row>
    <row r="4" spans="2:10" x14ac:dyDescent="0.25">
      <c r="B4" s="472"/>
      <c r="C4" s="891" t="s">
        <v>1116</v>
      </c>
      <c r="D4" s="891"/>
      <c r="E4" s="891"/>
      <c r="F4" s="891"/>
      <c r="G4" s="891"/>
      <c r="H4" s="473"/>
    </row>
    <row r="5" spans="2:10" ht="28.5" customHeight="1" x14ac:dyDescent="0.25">
      <c r="B5" s="472"/>
      <c r="C5" s="887" t="s">
        <v>1117</v>
      </c>
      <c r="D5" s="887"/>
      <c r="E5" s="887"/>
      <c r="F5" s="887"/>
      <c r="G5" s="887"/>
      <c r="H5" s="473"/>
    </row>
    <row r="6" spans="2:10" ht="36.6" customHeight="1" x14ac:dyDescent="0.25">
      <c r="B6" s="472"/>
      <c r="C6" s="892" t="s">
        <v>1118</v>
      </c>
      <c r="D6" s="892"/>
      <c r="E6" s="474"/>
      <c r="F6" s="474"/>
      <c r="G6" s="474"/>
      <c r="H6" s="473"/>
    </row>
    <row r="7" spans="2:10" ht="30" customHeight="1" x14ac:dyDescent="0.25">
      <c r="B7" s="472"/>
      <c r="C7" s="475" t="s">
        <v>1119</v>
      </c>
      <c r="D7" s="323" t="s">
        <v>872</v>
      </c>
      <c r="E7" s="323" t="s">
        <v>873</v>
      </c>
      <c r="F7" s="323" t="s">
        <v>1120</v>
      </c>
      <c r="G7" s="323" t="s">
        <v>1121</v>
      </c>
      <c r="H7" s="324" t="s">
        <v>1122</v>
      </c>
    </row>
    <row r="8" spans="2:10" ht="77.099999999999994" customHeight="1" x14ac:dyDescent="0.25">
      <c r="B8" s="476"/>
      <c r="C8" s="887" t="s">
        <v>878</v>
      </c>
      <c r="D8" s="477" t="s">
        <v>1123</v>
      </c>
      <c r="E8" s="415">
        <v>0</v>
      </c>
      <c r="F8" s="153">
        <v>0</v>
      </c>
      <c r="G8" s="153">
        <v>0.8</v>
      </c>
      <c r="H8" s="530" t="s">
        <v>1124</v>
      </c>
      <c r="J8" s="500"/>
    </row>
    <row r="9" spans="2:10" ht="104.1" customHeight="1" x14ac:dyDescent="0.25">
      <c r="B9" s="476"/>
      <c r="C9" s="887"/>
      <c r="D9" s="336" t="s">
        <v>1125</v>
      </c>
      <c r="E9" s="415">
        <v>0</v>
      </c>
      <c r="F9" s="153">
        <v>0.3</v>
      </c>
      <c r="G9" s="153">
        <v>0.5</v>
      </c>
      <c r="H9" s="553" t="s">
        <v>1126</v>
      </c>
    </row>
    <row r="10" spans="2:10" ht="62.85" customHeight="1" x14ac:dyDescent="0.25">
      <c r="B10" s="476"/>
      <c r="C10" s="887"/>
      <c r="D10" s="336" t="s">
        <v>1127</v>
      </c>
      <c r="E10" s="415">
        <v>0</v>
      </c>
      <c r="F10" s="153" t="s">
        <v>1128</v>
      </c>
      <c r="G10" s="153">
        <v>1</v>
      </c>
      <c r="H10" s="482"/>
    </row>
    <row r="11" spans="2:10" ht="62.1" customHeight="1" x14ac:dyDescent="0.25">
      <c r="B11" s="476"/>
      <c r="C11" s="887"/>
      <c r="D11" s="336" t="s">
        <v>1129</v>
      </c>
      <c r="E11" s="415">
        <v>0</v>
      </c>
      <c r="F11" s="334">
        <v>0.90600000000000003</v>
      </c>
      <c r="G11" s="153">
        <v>0.5</v>
      </c>
      <c r="H11" s="530" t="s">
        <v>1130</v>
      </c>
    </row>
    <row r="12" spans="2:10" ht="31.5" customHeight="1" x14ac:dyDescent="0.25">
      <c r="B12" s="476"/>
      <c r="C12" s="887" t="s">
        <v>1131</v>
      </c>
      <c r="D12" s="877" t="s">
        <v>882</v>
      </c>
      <c r="E12" s="893" t="s">
        <v>1132</v>
      </c>
      <c r="F12" s="875" t="s">
        <v>1133</v>
      </c>
      <c r="G12" s="417" t="s">
        <v>884</v>
      </c>
      <c r="H12" s="871" t="s">
        <v>1134</v>
      </c>
      <c r="J12" s="500"/>
    </row>
    <row r="13" spans="2:10" ht="24" customHeight="1" x14ac:dyDescent="0.25">
      <c r="B13" s="476"/>
      <c r="C13" s="887"/>
      <c r="D13" s="877"/>
      <c r="E13" s="893"/>
      <c r="F13" s="876"/>
      <c r="G13" s="417" t="s">
        <v>887</v>
      </c>
      <c r="H13" s="871"/>
    </row>
    <row r="14" spans="2:10" ht="25.35" customHeight="1" x14ac:dyDescent="0.25">
      <c r="B14" s="476"/>
      <c r="C14" s="887"/>
      <c r="D14" s="877" t="s">
        <v>888</v>
      </c>
      <c r="E14" s="415">
        <v>0</v>
      </c>
      <c r="F14" s="153" t="s">
        <v>1135</v>
      </c>
      <c r="G14" s="417" t="s">
        <v>890</v>
      </c>
      <c r="H14" s="873" t="s">
        <v>1136</v>
      </c>
    </row>
    <row r="15" spans="2:10" ht="52.5" customHeight="1" x14ac:dyDescent="0.25">
      <c r="B15" s="476"/>
      <c r="C15" s="887"/>
      <c r="D15" s="877"/>
      <c r="E15" s="415">
        <v>0</v>
      </c>
      <c r="F15" s="153" t="s">
        <v>1137</v>
      </c>
      <c r="G15" s="417" t="s">
        <v>893</v>
      </c>
      <c r="H15" s="874"/>
    </row>
    <row r="16" spans="2:10" ht="38.85" customHeight="1" x14ac:dyDescent="0.25">
      <c r="B16" s="476"/>
      <c r="C16" s="887"/>
      <c r="D16" s="477" t="s">
        <v>1138</v>
      </c>
      <c r="E16" s="479">
        <v>0.14000000000000001</v>
      </c>
      <c r="F16" s="153">
        <v>0.32</v>
      </c>
      <c r="G16" s="479">
        <v>0.8</v>
      </c>
      <c r="H16" s="530" t="s">
        <v>1139</v>
      </c>
    </row>
    <row r="17" spans="2:11" ht="30.6" customHeight="1" x14ac:dyDescent="0.25">
      <c r="B17" s="476"/>
      <c r="C17" s="882" t="s">
        <v>1140</v>
      </c>
      <c r="D17" s="877" t="s">
        <v>895</v>
      </c>
      <c r="E17" s="762">
        <v>0</v>
      </c>
      <c r="F17" s="894" t="s">
        <v>1141</v>
      </c>
      <c r="G17" s="418" t="s">
        <v>896</v>
      </c>
      <c r="H17" s="478"/>
    </row>
    <row r="18" spans="2:11" x14ac:dyDescent="0.25">
      <c r="B18" s="476"/>
      <c r="C18" s="883"/>
      <c r="D18" s="877"/>
      <c r="E18" s="762"/>
      <c r="F18" s="894"/>
      <c r="G18" s="418" t="s">
        <v>898</v>
      </c>
      <c r="H18" s="478"/>
    </row>
    <row r="19" spans="2:11" ht="25.5" x14ac:dyDescent="0.25">
      <c r="B19" s="476"/>
      <c r="C19" s="883"/>
      <c r="D19" s="477" t="s">
        <v>1142</v>
      </c>
      <c r="E19" s="333">
        <v>0</v>
      </c>
      <c r="F19" s="560">
        <v>457481</v>
      </c>
      <c r="G19" s="279">
        <v>460800</v>
      </c>
      <c r="H19" s="478"/>
    </row>
    <row r="20" spans="2:11" ht="25.5" x14ac:dyDescent="0.25">
      <c r="B20" s="476"/>
      <c r="C20" s="884"/>
      <c r="D20" s="477" t="s">
        <v>1143</v>
      </c>
      <c r="E20" s="333">
        <v>0</v>
      </c>
      <c r="F20" s="559">
        <v>3580120</v>
      </c>
      <c r="G20" s="282">
        <v>2477419</v>
      </c>
      <c r="H20" s="478"/>
    </row>
    <row r="21" spans="2:11" ht="20.85" customHeight="1" x14ac:dyDescent="0.25">
      <c r="B21" s="476"/>
      <c r="C21" s="882" t="s">
        <v>899</v>
      </c>
      <c r="D21" s="877" t="s">
        <v>900</v>
      </c>
      <c r="E21" s="333" t="s">
        <v>901</v>
      </c>
      <c r="F21" s="335" t="s">
        <v>1144</v>
      </c>
      <c r="G21" s="333" t="s">
        <v>1145</v>
      </c>
      <c r="H21" s="478"/>
    </row>
    <row r="22" spans="2:11" x14ac:dyDescent="0.25">
      <c r="B22" s="476"/>
      <c r="C22" s="883"/>
      <c r="D22" s="877"/>
      <c r="E22" s="333" t="s">
        <v>1146</v>
      </c>
      <c r="F22" s="335" t="s">
        <v>1147</v>
      </c>
      <c r="G22" s="333" t="s">
        <v>905</v>
      </c>
      <c r="H22" s="478"/>
    </row>
    <row r="23" spans="2:11" ht="31.5" customHeight="1" x14ac:dyDescent="0.25">
      <c r="B23" s="476"/>
      <c r="C23" s="883"/>
      <c r="D23" s="877" t="s">
        <v>906</v>
      </c>
      <c r="E23" s="333" t="s">
        <v>907</v>
      </c>
      <c r="F23" s="419" t="s">
        <v>908</v>
      </c>
      <c r="G23" s="419" t="s">
        <v>908</v>
      </c>
      <c r="H23" s="871" t="s">
        <v>1134</v>
      </c>
      <c r="K23" s="481"/>
    </row>
    <row r="24" spans="2:11" ht="35.1" customHeight="1" x14ac:dyDescent="0.25">
      <c r="B24" s="476"/>
      <c r="C24" s="883"/>
      <c r="D24" s="877"/>
      <c r="E24" s="333" t="s">
        <v>910</v>
      </c>
      <c r="F24" s="333" t="s">
        <v>911</v>
      </c>
      <c r="G24" s="333" t="s">
        <v>911</v>
      </c>
      <c r="H24" s="871"/>
    </row>
    <row r="25" spans="2:11" ht="25.5" x14ac:dyDescent="0.25">
      <c r="B25" s="476"/>
      <c r="C25" s="887" t="s">
        <v>1148</v>
      </c>
      <c r="D25" s="477" t="s">
        <v>1149</v>
      </c>
      <c r="E25" s="333">
        <v>0</v>
      </c>
      <c r="F25" s="335">
        <v>3</v>
      </c>
      <c r="G25" s="333">
        <v>3</v>
      </c>
      <c r="H25" s="478"/>
    </row>
    <row r="26" spans="2:11" ht="51" x14ac:dyDescent="0.25">
      <c r="B26" s="476"/>
      <c r="C26" s="887"/>
      <c r="D26" s="477" t="s">
        <v>1150</v>
      </c>
      <c r="E26" s="333" t="s">
        <v>1151</v>
      </c>
      <c r="F26" s="335" t="s">
        <v>1152</v>
      </c>
      <c r="G26" s="333">
        <v>50</v>
      </c>
      <c r="H26" s="482" t="s">
        <v>1134</v>
      </c>
    </row>
    <row r="27" spans="2:11" ht="51" x14ac:dyDescent="0.25">
      <c r="B27" s="476"/>
      <c r="C27" s="483" t="s">
        <v>1153</v>
      </c>
      <c r="D27" s="477" t="s">
        <v>1154</v>
      </c>
      <c r="E27" s="418">
        <v>2</v>
      </c>
      <c r="F27" s="415">
        <v>3</v>
      </c>
      <c r="G27" s="333">
        <v>10</v>
      </c>
      <c r="H27" s="482" t="s">
        <v>1134</v>
      </c>
    </row>
    <row r="28" spans="2:11" ht="40.5" customHeight="1" x14ac:dyDescent="0.25">
      <c r="B28" s="476"/>
      <c r="C28" s="887" t="s">
        <v>912</v>
      </c>
      <c r="D28" s="877" t="s">
        <v>913</v>
      </c>
      <c r="E28" s="333" t="s">
        <v>1155</v>
      </c>
      <c r="F28" s="153">
        <v>0.79300000000000004</v>
      </c>
      <c r="G28" s="333" t="s">
        <v>915</v>
      </c>
      <c r="H28" s="870" t="s">
        <v>1134</v>
      </c>
      <c r="J28" s="500"/>
    </row>
    <row r="29" spans="2:11" x14ac:dyDescent="0.25">
      <c r="B29" s="476"/>
      <c r="C29" s="887"/>
      <c r="D29" s="877"/>
      <c r="E29" s="333" t="s">
        <v>917</v>
      </c>
      <c r="F29" s="153">
        <v>0.92600000000000005</v>
      </c>
      <c r="G29" s="333" t="s">
        <v>918</v>
      </c>
      <c r="H29" s="870"/>
    </row>
    <row r="30" spans="2:11" ht="40.5" customHeight="1" x14ac:dyDescent="0.25">
      <c r="B30" s="476"/>
      <c r="C30" s="887"/>
      <c r="D30" s="880" t="s">
        <v>919</v>
      </c>
      <c r="E30" s="333" t="s">
        <v>920</v>
      </c>
      <c r="F30" s="418" t="s">
        <v>921</v>
      </c>
      <c r="G30" s="333" t="s">
        <v>921</v>
      </c>
      <c r="H30" s="478"/>
    </row>
    <row r="31" spans="2:11" x14ac:dyDescent="0.25">
      <c r="B31" s="476"/>
      <c r="C31" s="887"/>
      <c r="D31" s="880"/>
      <c r="E31" s="333" t="s">
        <v>923</v>
      </c>
      <c r="F31" s="418" t="s">
        <v>1156</v>
      </c>
      <c r="G31" s="333" t="s">
        <v>924</v>
      </c>
      <c r="H31" s="478"/>
    </row>
    <row r="32" spans="2:11" ht="40.5" customHeight="1" x14ac:dyDescent="0.25">
      <c r="B32" s="476"/>
      <c r="C32" s="887"/>
      <c r="D32" s="880" t="s">
        <v>1157</v>
      </c>
      <c r="E32" s="420" t="s">
        <v>926</v>
      </c>
      <c r="F32" s="418" t="s">
        <v>1158</v>
      </c>
      <c r="G32" s="333" t="s">
        <v>921</v>
      </c>
      <c r="H32" s="484" t="s">
        <v>1134</v>
      </c>
    </row>
    <row r="33" spans="2:11" x14ac:dyDescent="0.25">
      <c r="B33" s="476"/>
      <c r="C33" s="887"/>
      <c r="D33" s="880"/>
      <c r="E33" s="420" t="s">
        <v>928</v>
      </c>
      <c r="F33" s="418" t="s">
        <v>1159</v>
      </c>
      <c r="G33" s="333" t="s">
        <v>923</v>
      </c>
      <c r="H33" s="484" t="s">
        <v>1134</v>
      </c>
    </row>
    <row r="34" spans="2:11" ht="114.75" x14ac:dyDescent="0.25">
      <c r="B34" s="476"/>
      <c r="C34" s="882" t="s">
        <v>1160</v>
      </c>
      <c r="D34" s="477" t="s">
        <v>1161</v>
      </c>
      <c r="E34" s="333">
        <v>5</v>
      </c>
      <c r="F34" s="415" t="s">
        <v>1162</v>
      </c>
      <c r="G34" s="333">
        <v>5</v>
      </c>
      <c r="H34" s="478"/>
    </row>
    <row r="35" spans="2:11" ht="76.5" x14ac:dyDescent="0.25">
      <c r="B35" s="476"/>
      <c r="C35" s="883"/>
      <c r="D35" s="336" t="s">
        <v>1163</v>
      </c>
      <c r="E35" s="335">
        <v>0</v>
      </c>
      <c r="F35" s="335" t="s">
        <v>1164</v>
      </c>
      <c r="G35" s="333">
        <v>36</v>
      </c>
      <c r="H35" s="478"/>
    </row>
    <row r="36" spans="2:11" ht="140.25" x14ac:dyDescent="0.2">
      <c r="B36" s="476"/>
      <c r="C36" s="884"/>
      <c r="D36" s="485" t="s">
        <v>1165</v>
      </c>
      <c r="E36" s="558">
        <v>9.6000000000000002E-2</v>
      </c>
      <c r="F36" s="153">
        <v>0.34</v>
      </c>
      <c r="G36" s="486">
        <v>0.15</v>
      </c>
      <c r="H36" s="530" t="s">
        <v>1166</v>
      </c>
      <c r="J36" s="500"/>
    </row>
    <row r="37" spans="2:11" ht="40.5" customHeight="1" x14ac:dyDescent="0.25">
      <c r="B37" s="476"/>
      <c r="C37" s="882" t="s">
        <v>1167</v>
      </c>
      <c r="D37" s="880" t="s">
        <v>930</v>
      </c>
      <c r="E37" s="418" t="s">
        <v>931</v>
      </c>
      <c r="F37" s="153" t="s">
        <v>1168</v>
      </c>
      <c r="G37" s="333" t="s">
        <v>890</v>
      </c>
      <c r="H37" s="870" t="s">
        <v>1134</v>
      </c>
    </row>
    <row r="38" spans="2:11" ht="13.5" thickBot="1" x14ac:dyDescent="0.3">
      <c r="B38" s="476"/>
      <c r="C38" s="883"/>
      <c r="D38" s="880"/>
      <c r="E38" s="418" t="s">
        <v>933</v>
      </c>
      <c r="F38" s="153" t="s">
        <v>1169</v>
      </c>
      <c r="G38" s="333" t="s">
        <v>934</v>
      </c>
      <c r="H38" s="870"/>
    </row>
    <row r="39" spans="2:11" ht="13.5" thickBot="1" x14ac:dyDescent="0.3">
      <c r="B39" s="476"/>
      <c r="C39" s="883"/>
      <c r="D39" s="330" t="s">
        <v>1170</v>
      </c>
      <c r="E39" s="275">
        <v>335.72</v>
      </c>
      <c r="F39" s="273">
        <v>2390</v>
      </c>
      <c r="G39" s="316">
        <v>3400</v>
      </c>
      <c r="H39" s="482" t="s">
        <v>1134</v>
      </c>
      <c r="J39" s="487"/>
    </row>
    <row r="40" spans="2:11" ht="13.5" thickBot="1" x14ac:dyDescent="0.3">
      <c r="B40" s="476"/>
      <c r="C40" s="884"/>
      <c r="D40" s="276" t="s">
        <v>1171</v>
      </c>
      <c r="E40" s="277">
        <v>8000</v>
      </c>
      <c r="F40" s="274">
        <v>8184</v>
      </c>
      <c r="G40" s="317">
        <v>17000</v>
      </c>
      <c r="H40" s="482" t="s">
        <v>1134</v>
      </c>
    </row>
    <row r="41" spans="2:11" ht="65.099999999999994" customHeight="1" x14ac:dyDescent="0.25">
      <c r="B41" s="476"/>
      <c r="C41" s="882" t="s">
        <v>935</v>
      </c>
      <c r="D41" s="336" t="s">
        <v>1172</v>
      </c>
      <c r="E41" s="333">
        <v>2</v>
      </c>
      <c r="F41" s="335" t="s">
        <v>1173</v>
      </c>
      <c r="G41" s="333">
        <v>4</v>
      </c>
      <c r="H41" s="478"/>
    </row>
    <row r="42" spans="2:11" ht="73.5" customHeight="1" x14ac:dyDescent="0.25">
      <c r="B42" s="476"/>
      <c r="C42" s="883"/>
      <c r="D42" s="746" t="s">
        <v>936</v>
      </c>
      <c r="E42" s="336" t="s">
        <v>937</v>
      </c>
      <c r="F42" s="554" t="s">
        <v>1174</v>
      </c>
      <c r="G42" s="333" t="s">
        <v>938</v>
      </c>
      <c r="H42" s="482" t="s">
        <v>1134</v>
      </c>
      <c r="J42" s="500"/>
    </row>
    <row r="43" spans="2:11" ht="63.75" x14ac:dyDescent="0.25">
      <c r="B43" s="476"/>
      <c r="C43" s="884"/>
      <c r="D43" s="748"/>
      <c r="E43" s="336" t="s">
        <v>940</v>
      </c>
      <c r="F43" s="415" t="s">
        <v>1175</v>
      </c>
      <c r="G43" s="333" t="s">
        <v>941</v>
      </c>
      <c r="H43" s="482" t="s">
        <v>1134</v>
      </c>
    </row>
    <row r="44" spans="2:11" ht="90.95" customHeight="1" x14ac:dyDescent="0.25">
      <c r="B44" s="476"/>
      <c r="C44" s="488" t="s">
        <v>1176</v>
      </c>
      <c r="D44" s="336" t="s">
        <v>1177</v>
      </c>
      <c r="E44" s="335" t="s">
        <v>1178</v>
      </c>
      <c r="F44" s="335" t="s">
        <v>1178</v>
      </c>
      <c r="G44" s="335" t="s">
        <v>1179</v>
      </c>
      <c r="H44" s="482" t="s">
        <v>1134</v>
      </c>
    </row>
    <row r="45" spans="2:11" ht="76.5" x14ac:dyDescent="0.25">
      <c r="B45" s="476"/>
      <c r="C45" s="883" t="s">
        <v>942</v>
      </c>
      <c r="D45" s="336" t="s">
        <v>1180</v>
      </c>
      <c r="E45" s="335" t="s">
        <v>1181</v>
      </c>
      <c r="F45" s="415" t="s">
        <v>1182</v>
      </c>
      <c r="G45" s="335" t="s">
        <v>1183</v>
      </c>
      <c r="H45" s="553" t="s">
        <v>1184</v>
      </c>
      <c r="J45" s="500"/>
      <c r="K45" s="489"/>
    </row>
    <row r="46" spans="2:11" ht="102" x14ac:dyDescent="0.25">
      <c r="B46" s="476"/>
      <c r="C46" s="884"/>
      <c r="D46" s="336" t="s">
        <v>943</v>
      </c>
      <c r="E46" s="418" t="s">
        <v>944</v>
      </c>
      <c r="F46" s="415" t="s">
        <v>945</v>
      </c>
      <c r="G46" s="415" t="s">
        <v>1185</v>
      </c>
      <c r="H46" s="482" t="s">
        <v>1134</v>
      </c>
    </row>
    <row r="47" spans="2:11" ht="65.099999999999994" customHeight="1" x14ac:dyDescent="0.25">
      <c r="B47" s="476"/>
      <c r="C47" s="882" t="s">
        <v>1186</v>
      </c>
      <c r="D47" s="336" t="s">
        <v>1149</v>
      </c>
      <c r="E47" s="333">
        <v>0</v>
      </c>
      <c r="F47" s="335">
        <v>3</v>
      </c>
      <c r="G47" s="333">
        <v>5</v>
      </c>
      <c r="H47" s="482"/>
    </row>
    <row r="48" spans="2:11" ht="84.95" customHeight="1" x14ac:dyDescent="0.25">
      <c r="B48" s="476"/>
      <c r="C48" s="883"/>
      <c r="D48" s="336" t="s">
        <v>1187</v>
      </c>
      <c r="E48" s="418">
        <v>0</v>
      </c>
      <c r="F48" s="415" t="s">
        <v>1188</v>
      </c>
      <c r="G48" s="418" t="s">
        <v>1189</v>
      </c>
      <c r="H48" s="482"/>
    </row>
    <row r="49" spans="2:10" ht="25.5" x14ac:dyDescent="0.25">
      <c r="B49" s="476"/>
      <c r="C49" s="884"/>
      <c r="D49" s="477" t="s">
        <v>1190</v>
      </c>
      <c r="E49" s="333">
        <v>0</v>
      </c>
      <c r="F49" s="335">
        <v>10</v>
      </c>
      <c r="G49" s="333">
        <v>20</v>
      </c>
      <c r="H49" s="478"/>
      <c r="J49" s="500"/>
    </row>
    <row r="50" spans="2:10" ht="30.6" customHeight="1" x14ac:dyDescent="0.25">
      <c r="B50" s="476"/>
      <c r="C50" s="881" t="s">
        <v>1191</v>
      </c>
      <c r="D50" s="877" t="s">
        <v>948</v>
      </c>
      <c r="E50" s="418" t="s">
        <v>949</v>
      </c>
      <c r="F50" s="153" t="s">
        <v>1192</v>
      </c>
      <c r="G50" s="333" t="s">
        <v>950</v>
      </c>
      <c r="H50" s="872" t="s">
        <v>1134</v>
      </c>
    </row>
    <row r="51" spans="2:10" x14ac:dyDescent="0.25">
      <c r="B51" s="476"/>
      <c r="C51" s="881"/>
      <c r="D51" s="877"/>
      <c r="E51" s="418" t="s">
        <v>952</v>
      </c>
      <c r="F51" s="415" t="s">
        <v>1193</v>
      </c>
      <c r="G51" s="333" t="s">
        <v>923</v>
      </c>
      <c r="H51" s="872"/>
    </row>
    <row r="52" spans="2:10" ht="30.6" customHeight="1" x14ac:dyDescent="0.25">
      <c r="B52" s="476"/>
      <c r="C52" s="881"/>
      <c r="D52" s="877" t="s">
        <v>953</v>
      </c>
      <c r="E52" s="418" t="s">
        <v>954</v>
      </c>
      <c r="F52" s="415" t="s">
        <v>1192</v>
      </c>
      <c r="G52" s="333" t="s">
        <v>950</v>
      </c>
      <c r="H52" s="872" t="s">
        <v>1134</v>
      </c>
      <c r="J52" s="500"/>
    </row>
    <row r="53" spans="2:10" x14ac:dyDescent="0.25">
      <c r="B53" s="476"/>
      <c r="C53" s="881"/>
      <c r="D53" s="877"/>
      <c r="E53" s="418" t="s">
        <v>956</v>
      </c>
      <c r="F53" s="415" t="s">
        <v>1194</v>
      </c>
      <c r="G53" s="333" t="s">
        <v>923</v>
      </c>
      <c r="H53" s="872"/>
    </row>
    <row r="54" spans="2:10" ht="72" customHeight="1" x14ac:dyDescent="0.25">
      <c r="B54" s="476"/>
      <c r="C54" s="881"/>
      <c r="D54" s="880" t="s">
        <v>957</v>
      </c>
      <c r="E54" s="762">
        <v>0</v>
      </c>
      <c r="F54" s="875" t="s">
        <v>1195</v>
      </c>
      <c r="G54" s="333" t="s">
        <v>958</v>
      </c>
      <c r="H54" s="530" t="s">
        <v>1196</v>
      </c>
    </row>
    <row r="55" spans="2:10" ht="44.45" customHeight="1" x14ac:dyDescent="0.25">
      <c r="B55" s="476"/>
      <c r="C55" s="881"/>
      <c r="D55" s="880"/>
      <c r="E55" s="762"/>
      <c r="F55" s="876"/>
      <c r="G55" s="333" t="s">
        <v>960</v>
      </c>
      <c r="H55" s="478"/>
    </row>
    <row r="56" spans="2:10" ht="38.25" x14ac:dyDescent="0.25">
      <c r="B56" s="476"/>
      <c r="C56" s="881"/>
      <c r="D56" s="336" t="s">
        <v>1197</v>
      </c>
      <c r="E56" s="283">
        <v>0</v>
      </c>
      <c r="F56" s="334" t="s">
        <v>1198</v>
      </c>
      <c r="G56" s="283">
        <v>0.1</v>
      </c>
      <c r="H56" s="478" t="s">
        <v>1134</v>
      </c>
    </row>
    <row r="57" spans="2:10" ht="75" customHeight="1" x14ac:dyDescent="0.25">
      <c r="B57" s="476"/>
      <c r="C57" s="881"/>
      <c r="D57" s="336" t="s">
        <v>1199</v>
      </c>
      <c r="E57" s="333">
        <v>0</v>
      </c>
      <c r="F57" s="557">
        <v>0.18759999999999999</v>
      </c>
      <c r="G57" s="283">
        <v>0.3</v>
      </c>
      <c r="H57" s="553" t="s">
        <v>1200</v>
      </c>
      <c r="J57" s="500"/>
    </row>
    <row r="58" spans="2:10" ht="51" x14ac:dyDescent="0.25">
      <c r="B58" s="476"/>
      <c r="C58" s="881"/>
      <c r="D58" s="336" t="s">
        <v>1201</v>
      </c>
      <c r="E58" s="283">
        <v>0.15</v>
      </c>
      <c r="F58" s="153">
        <v>0.25</v>
      </c>
      <c r="G58" s="283">
        <v>0.5</v>
      </c>
      <c r="H58" s="553" t="s">
        <v>1202</v>
      </c>
    </row>
    <row r="59" spans="2:10" ht="40.5" customHeight="1" x14ac:dyDescent="0.25">
      <c r="B59" s="476"/>
      <c r="C59" s="881"/>
      <c r="D59" s="880" t="s">
        <v>1203</v>
      </c>
      <c r="E59" s="334" t="s">
        <v>962</v>
      </c>
      <c r="F59" s="153" t="s">
        <v>1204</v>
      </c>
      <c r="G59" s="415" t="s">
        <v>963</v>
      </c>
      <c r="H59" s="870" t="s">
        <v>1134</v>
      </c>
    </row>
    <row r="60" spans="2:10" x14ac:dyDescent="0.25">
      <c r="B60" s="476"/>
      <c r="C60" s="881"/>
      <c r="D60" s="880"/>
      <c r="E60" s="335" t="s">
        <v>969</v>
      </c>
      <c r="F60" s="415" t="s">
        <v>1205</v>
      </c>
      <c r="G60" s="415" t="s">
        <v>974</v>
      </c>
      <c r="H60" s="870"/>
    </row>
    <row r="61" spans="2:10" x14ac:dyDescent="0.25">
      <c r="B61" s="476"/>
      <c r="C61" s="881"/>
      <c r="D61" s="880"/>
      <c r="E61" s="335" t="s">
        <v>966</v>
      </c>
      <c r="F61" s="415" t="s">
        <v>1206</v>
      </c>
      <c r="G61" s="415" t="s">
        <v>975</v>
      </c>
      <c r="H61" s="870"/>
    </row>
    <row r="62" spans="2:10" x14ac:dyDescent="0.25">
      <c r="B62" s="476"/>
      <c r="C62" s="881"/>
      <c r="D62" s="336" t="s">
        <v>1207</v>
      </c>
      <c r="E62" s="283">
        <v>0.22800000000000001</v>
      </c>
      <c r="F62" s="153">
        <v>0.87</v>
      </c>
      <c r="G62" s="283">
        <v>0.95</v>
      </c>
      <c r="H62" s="478" t="s">
        <v>1134</v>
      </c>
    </row>
    <row r="63" spans="2:10" ht="90.95" customHeight="1" x14ac:dyDescent="0.25">
      <c r="B63" s="476"/>
      <c r="C63" s="882" t="s">
        <v>1208</v>
      </c>
      <c r="D63" s="477" t="s">
        <v>1209</v>
      </c>
      <c r="E63" s="490">
        <v>0</v>
      </c>
      <c r="F63" s="153" t="s">
        <v>1210</v>
      </c>
      <c r="G63" s="283">
        <v>0.75</v>
      </c>
      <c r="H63" s="478"/>
      <c r="J63" s="500"/>
    </row>
    <row r="64" spans="2:10" ht="66" customHeight="1" x14ac:dyDescent="0.25">
      <c r="B64" s="476"/>
      <c r="C64" s="883"/>
      <c r="D64" s="885" t="s">
        <v>1211</v>
      </c>
      <c r="E64" s="278" t="s">
        <v>1212</v>
      </c>
      <c r="F64" s="878" t="s">
        <v>1213</v>
      </c>
      <c r="G64" s="279">
        <v>80000</v>
      </c>
      <c r="H64" s="478" t="s">
        <v>1134</v>
      </c>
      <c r="J64" s="500"/>
    </row>
    <row r="65" spans="2:10" ht="66" customHeight="1" x14ac:dyDescent="0.2">
      <c r="B65" s="476"/>
      <c r="C65" s="883"/>
      <c r="D65" s="886"/>
      <c r="E65" s="278" t="s">
        <v>1214</v>
      </c>
      <c r="F65" s="879"/>
      <c r="G65" s="279">
        <v>80000</v>
      </c>
      <c r="H65" s="478" t="s">
        <v>1134</v>
      </c>
      <c r="J65" s="536"/>
    </row>
    <row r="66" spans="2:10" x14ac:dyDescent="0.25">
      <c r="B66" s="476"/>
      <c r="C66" s="883"/>
      <c r="D66" s="280" t="s">
        <v>1215</v>
      </c>
      <c r="E66" s="281" t="s">
        <v>1216</v>
      </c>
      <c r="F66" s="415" t="s">
        <v>1217</v>
      </c>
      <c r="G66" s="279">
        <v>23600</v>
      </c>
      <c r="H66" s="478" t="s">
        <v>1134</v>
      </c>
      <c r="J66" s="500"/>
    </row>
    <row r="67" spans="2:10" ht="63.75" x14ac:dyDescent="0.25">
      <c r="B67" s="476"/>
      <c r="C67" s="884"/>
      <c r="D67" s="336" t="s">
        <v>1218</v>
      </c>
      <c r="E67" s="282" t="s">
        <v>1219</v>
      </c>
      <c r="F67" s="415" t="s">
        <v>1220</v>
      </c>
      <c r="G67" s="279">
        <v>80000</v>
      </c>
      <c r="H67" s="553" t="s">
        <v>1221</v>
      </c>
      <c r="J67" s="500"/>
    </row>
    <row r="68" spans="2:10" ht="63.75" x14ac:dyDescent="0.25">
      <c r="B68" s="476"/>
      <c r="C68" s="488" t="s">
        <v>1222</v>
      </c>
      <c r="D68" s="336" t="s">
        <v>1223</v>
      </c>
      <c r="E68" s="333">
        <v>0</v>
      </c>
      <c r="F68" s="335">
        <v>0</v>
      </c>
      <c r="G68" s="279">
        <v>2000</v>
      </c>
      <c r="H68" s="478"/>
    </row>
    <row r="69" spans="2:10" ht="51.95" customHeight="1" x14ac:dyDescent="0.25">
      <c r="B69" s="476"/>
      <c r="C69" s="882" t="s">
        <v>1224</v>
      </c>
      <c r="D69" s="336" t="s">
        <v>1225</v>
      </c>
      <c r="E69" s="333">
        <v>3</v>
      </c>
      <c r="F69" s="415" t="s">
        <v>1226</v>
      </c>
      <c r="G69" s="333">
        <v>25</v>
      </c>
      <c r="H69" s="478"/>
      <c r="J69" s="500"/>
    </row>
    <row r="70" spans="2:10" ht="62.45" customHeight="1" x14ac:dyDescent="0.25">
      <c r="B70" s="476"/>
      <c r="C70" s="884"/>
      <c r="D70" s="336" t="s">
        <v>1227</v>
      </c>
      <c r="E70" s="279" t="s">
        <v>1228</v>
      </c>
      <c r="F70" s="555" t="s">
        <v>1229</v>
      </c>
      <c r="G70" s="279" t="s">
        <v>1230</v>
      </c>
      <c r="H70" s="482" t="s">
        <v>1134</v>
      </c>
      <c r="J70" s="500"/>
    </row>
    <row r="71" spans="2:10" ht="53.45" customHeight="1" x14ac:dyDescent="0.25">
      <c r="B71" s="476"/>
      <c r="C71" s="492" t="s">
        <v>1231</v>
      </c>
      <c r="D71" s="336" t="s">
        <v>1232</v>
      </c>
      <c r="E71" s="418">
        <v>0</v>
      </c>
      <c r="F71" s="491" t="s">
        <v>1233</v>
      </c>
      <c r="G71" s="279" t="s">
        <v>1230</v>
      </c>
      <c r="H71" s="478"/>
    </row>
    <row r="72" spans="2:10" ht="35.450000000000003" customHeight="1" x14ac:dyDescent="0.25">
      <c r="B72" s="476"/>
      <c r="C72" s="488" t="s">
        <v>1234</v>
      </c>
      <c r="D72" s="336" t="s">
        <v>1235</v>
      </c>
      <c r="E72" s="418">
        <v>0</v>
      </c>
      <c r="F72" s="335">
        <v>0</v>
      </c>
      <c r="G72" s="418">
        <v>1</v>
      </c>
      <c r="H72" s="478"/>
    </row>
    <row r="73" spans="2:10" ht="15" customHeight="1" x14ac:dyDescent="0.25">
      <c r="B73" s="476"/>
      <c r="C73" s="882" t="s">
        <v>1236</v>
      </c>
      <c r="D73" s="877" t="s">
        <v>972</v>
      </c>
      <c r="E73" s="493" t="s">
        <v>962</v>
      </c>
      <c r="F73" s="556" t="s">
        <v>1204</v>
      </c>
      <c r="G73" s="415" t="s">
        <v>963</v>
      </c>
      <c r="H73" s="870" t="s">
        <v>1134</v>
      </c>
      <c r="J73" s="500"/>
    </row>
    <row r="74" spans="2:10" x14ac:dyDescent="0.25">
      <c r="B74" s="476"/>
      <c r="C74" s="883"/>
      <c r="D74" s="877"/>
      <c r="E74" s="494" t="s">
        <v>969</v>
      </c>
      <c r="F74" s="336" t="s">
        <v>1205</v>
      </c>
      <c r="G74" s="415" t="s">
        <v>974</v>
      </c>
      <c r="H74" s="870"/>
    </row>
    <row r="75" spans="2:10" x14ac:dyDescent="0.25">
      <c r="B75" s="476"/>
      <c r="C75" s="883"/>
      <c r="D75" s="877"/>
      <c r="E75" s="371" t="s">
        <v>966</v>
      </c>
      <c r="F75" s="332" t="s">
        <v>1206</v>
      </c>
      <c r="G75" s="415" t="s">
        <v>975</v>
      </c>
      <c r="H75" s="870"/>
    </row>
    <row r="76" spans="2:10" ht="25.35" customHeight="1" x14ac:dyDescent="0.25">
      <c r="B76" s="476"/>
      <c r="C76" s="883"/>
      <c r="D76" s="880" t="s">
        <v>976</v>
      </c>
      <c r="E76" s="493" t="s">
        <v>977</v>
      </c>
      <c r="F76" s="556" t="s">
        <v>1237</v>
      </c>
      <c r="G76" s="415" t="s">
        <v>963</v>
      </c>
      <c r="H76" s="870" t="s">
        <v>1134</v>
      </c>
    </row>
    <row r="77" spans="2:10" x14ac:dyDescent="0.25">
      <c r="B77" s="476"/>
      <c r="C77" s="883"/>
      <c r="D77" s="880"/>
      <c r="E77" s="371" t="s">
        <v>979</v>
      </c>
      <c r="F77" s="332" t="s">
        <v>979</v>
      </c>
      <c r="G77" s="415" t="s">
        <v>980</v>
      </c>
      <c r="H77" s="870"/>
    </row>
    <row r="78" spans="2:10" x14ac:dyDescent="0.25">
      <c r="B78" s="476"/>
      <c r="C78" s="884"/>
      <c r="D78" s="880"/>
      <c r="E78" s="371" t="s">
        <v>981</v>
      </c>
      <c r="F78" s="332" t="s">
        <v>1238</v>
      </c>
      <c r="G78" s="415" t="s">
        <v>975</v>
      </c>
      <c r="H78" s="870"/>
    </row>
    <row r="79" spans="2:10" ht="13.5" thickBot="1" x14ac:dyDescent="0.3">
      <c r="B79" s="495"/>
      <c r="C79" s="496"/>
      <c r="D79" s="497"/>
      <c r="E79" s="498"/>
      <c r="F79" s="498"/>
      <c r="G79" s="498"/>
      <c r="H79" s="499"/>
    </row>
  </sheetData>
  <mergeCells count="53">
    <mergeCell ref="C17:C20"/>
    <mergeCell ref="C3:G3"/>
    <mergeCell ref="C4:G4"/>
    <mergeCell ref="C5:G5"/>
    <mergeCell ref="C6:D6"/>
    <mergeCell ref="F12:F13"/>
    <mergeCell ref="C12:C16"/>
    <mergeCell ref="C8:C11"/>
    <mergeCell ref="D14:D15"/>
    <mergeCell ref="E12:E13"/>
    <mergeCell ref="D12:D13"/>
    <mergeCell ref="D17:D18"/>
    <mergeCell ref="E17:E18"/>
    <mergeCell ref="F17:F18"/>
    <mergeCell ref="C21:C24"/>
    <mergeCell ref="C28:C33"/>
    <mergeCell ref="D28:D29"/>
    <mergeCell ref="D30:D31"/>
    <mergeCell ref="D32:D33"/>
    <mergeCell ref="C25:C26"/>
    <mergeCell ref="D21:D22"/>
    <mergeCell ref="D23:D24"/>
    <mergeCell ref="C34:C36"/>
    <mergeCell ref="C47:C49"/>
    <mergeCell ref="D42:D43"/>
    <mergeCell ref="D50:D51"/>
    <mergeCell ref="C41:C43"/>
    <mergeCell ref="C37:C40"/>
    <mergeCell ref="D37:D38"/>
    <mergeCell ref="C45:C46"/>
    <mergeCell ref="D76:D78"/>
    <mergeCell ref="D59:D61"/>
    <mergeCell ref="C50:C62"/>
    <mergeCell ref="D52:D53"/>
    <mergeCell ref="D54:D55"/>
    <mergeCell ref="C73:C78"/>
    <mergeCell ref="C63:C67"/>
    <mergeCell ref="C69:C70"/>
    <mergeCell ref="D64:D65"/>
    <mergeCell ref="E54:E55"/>
    <mergeCell ref="F54:F55"/>
    <mergeCell ref="D73:D75"/>
    <mergeCell ref="F64:F65"/>
    <mergeCell ref="H73:H75"/>
    <mergeCell ref="H76:H78"/>
    <mergeCell ref="H12:H13"/>
    <mergeCell ref="H23:H24"/>
    <mergeCell ref="H28:H29"/>
    <mergeCell ref="H37:H38"/>
    <mergeCell ref="H50:H51"/>
    <mergeCell ref="H52:H53"/>
    <mergeCell ref="H59:H61"/>
    <mergeCell ref="H14:H15"/>
  </mergeCells>
  <pageMargins left="0.25" right="0.25" top="0.17" bottom="0.17" header="0.17" footer="0.17"/>
  <pageSetup orientation="portrait"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4"/>
  <sheetViews>
    <sheetView showGridLines="0" topLeftCell="A119" zoomScale="55" zoomScaleNormal="55" zoomScalePageLayoutView="85" workbookViewId="0">
      <selection activeCell="E97" sqref="E97:E98"/>
    </sheetView>
  </sheetViews>
  <sheetFormatPr defaultColWidth="8.5703125" defaultRowHeight="15" outlineLevelRow="1" x14ac:dyDescent="0.25"/>
  <cols>
    <col min="1" max="1" width="3" style="154" customWidth="1"/>
    <col min="2" max="2" width="28.42578125" style="154" customWidth="1"/>
    <col min="3" max="3" width="50.42578125" style="154" customWidth="1"/>
    <col min="4" max="4" width="34.42578125" style="154" customWidth="1"/>
    <col min="5" max="5" width="32" style="154" customWidth="1"/>
    <col min="6" max="6" width="26.5703125" style="154" customWidth="1"/>
    <col min="7" max="7" width="26.42578125" style="154" bestFit="1" customWidth="1"/>
    <col min="8" max="8" width="30" style="154" customWidth="1"/>
    <col min="9" max="9" width="26.42578125" style="154" customWidth="1"/>
    <col min="10" max="10" width="25.5703125" style="154" customWidth="1"/>
    <col min="11" max="11" width="31" style="154" bestFit="1" customWidth="1"/>
    <col min="12" max="12" width="30.42578125" style="154" customWidth="1"/>
    <col min="13" max="13" width="27.42578125" style="154" bestFit="1" customWidth="1"/>
    <col min="14" max="14" width="25" style="154" customWidth="1"/>
    <col min="15" max="15" width="25.5703125" style="154" bestFit="1" customWidth="1"/>
    <col min="16" max="16" width="30.42578125" style="154" customWidth="1"/>
    <col min="17" max="17" width="27.42578125" style="154" bestFit="1" customWidth="1"/>
    <col min="18" max="18" width="24.42578125" style="154" customWidth="1"/>
    <col min="19" max="19" width="23.42578125" style="154" bestFit="1" customWidth="1"/>
    <col min="20" max="20" width="27.5703125" style="154" customWidth="1"/>
    <col min="21" max="16384" width="8.5703125" style="154"/>
  </cols>
  <sheetData>
    <row r="1" spans="2:19" ht="15.75" thickBot="1" x14ac:dyDescent="0.3"/>
    <row r="2" spans="2:19" ht="26.25" x14ac:dyDescent="0.25">
      <c r="B2" s="155"/>
      <c r="C2" s="912"/>
      <c r="D2" s="912"/>
      <c r="E2" s="912"/>
      <c r="F2" s="912"/>
      <c r="G2" s="912"/>
      <c r="H2" s="156"/>
      <c r="I2" s="156"/>
      <c r="J2" s="156"/>
      <c r="K2" s="156"/>
      <c r="L2" s="156"/>
      <c r="M2" s="156"/>
      <c r="N2" s="156"/>
      <c r="O2" s="156"/>
      <c r="P2" s="156"/>
      <c r="Q2" s="156"/>
      <c r="R2" s="156"/>
      <c r="S2" s="157"/>
    </row>
    <row r="3" spans="2:19" ht="26.25" x14ac:dyDescent="0.25">
      <c r="B3" s="158"/>
      <c r="C3" s="917" t="s">
        <v>1239</v>
      </c>
      <c r="D3" s="918"/>
      <c r="E3" s="918"/>
      <c r="F3" s="918"/>
      <c r="G3" s="919"/>
      <c r="H3" s="159"/>
      <c r="I3" s="159"/>
      <c r="J3" s="159"/>
      <c r="K3" s="159"/>
      <c r="L3" s="159"/>
      <c r="M3" s="159"/>
      <c r="N3" s="159"/>
      <c r="O3" s="159"/>
      <c r="P3" s="159"/>
      <c r="Q3" s="159"/>
      <c r="R3" s="159"/>
      <c r="S3" s="160"/>
    </row>
    <row r="4" spans="2:19" ht="26.25" x14ac:dyDescent="0.25">
      <c r="B4" s="158"/>
      <c r="C4" s="161"/>
      <c r="D4" s="161"/>
      <c r="E4" s="161"/>
      <c r="F4" s="161"/>
      <c r="G4" s="161"/>
      <c r="H4" s="159"/>
      <c r="I4" s="159"/>
      <c r="J4" s="159"/>
      <c r="K4" s="159"/>
      <c r="L4" s="159"/>
      <c r="M4" s="159"/>
      <c r="N4" s="159"/>
      <c r="O4" s="159"/>
      <c r="P4" s="159"/>
      <c r="Q4" s="159"/>
      <c r="R4" s="159"/>
      <c r="S4" s="160"/>
    </row>
    <row r="5" spans="2:19" ht="15.75" thickBot="1" x14ac:dyDescent="0.3">
      <c r="B5" s="162"/>
      <c r="C5" s="159"/>
      <c r="D5" s="159"/>
      <c r="E5" s="159"/>
      <c r="F5" s="159"/>
      <c r="G5" s="159"/>
      <c r="H5" s="159"/>
      <c r="I5" s="159"/>
      <c r="J5" s="159"/>
      <c r="K5" s="159"/>
      <c r="L5" s="159"/>
      <c r="M5" s="159"/>
      <c r="N5" s="159"/>
      <c r="O5" s="159"/>
      <c r="P5" s="159"/>
      <c r="Q5" s="159"/>
      <c r="R5" s="159"/>
      <c r="S5" s="160"/>
    </row>
    <row r="6" spans="2:19" ht="34.5" customHeight="1" thickBot="1" x14ac:dyDescent="0.3">
      <c r="B6" s="913" t="s">
        <v>1240</v>
      </c>
      <c r="C6" s="914"/>
      <c r="D6" s="914"/>
      <c r="E6" s="914"/>
      <c r="F6" s="914"/>
      <c r="G6" s="914"/>
      <c r="H6" s="163"/>
      <c r="I6" s="163"/>
      <c r="J6" s="163"/>
      <c r="K6" s="163"/>
      <c r="L6" s="163"/>
      <c r="M6" s="163"/>
      <c r="N6" s="163"/>
      <c r="O6" s="163"/>
      <c r="P6" s="163"/>
      <c r="Q6" s="163"/>
      <c r="R6" s="163"/>
      <c r="S6" s="164"/>
    </row>
    <row r="7" spans="2:19" ht="15.75" customHeight="1" x14ac:dyDescent="0.25">
      <c r="B7" s="913" t="s">
        <v>1241</v>
      </c>
      <c r="C7" s="914"/>
      <c r="D7" s="914"/>
      <c r="E7" s="914"/>
      <c r="F7" s="914"/>
      <c r="G7" s="914"/>
      <c r="H7" s="163"/>
      <c r="I7" s="163"/>
      <c r="J7" s="163"/>
      <c r="K7" s="163"/>
      <c r="L7" s="163"/>
      <c r="M7" s="163"/>
      <c r="N7" s="163"/>
      <c r="O7" s="163"/>
      <c r="P7" s="163"/>
      <c r="Q7" s="163"/>
      <c r="R7" s="163"/>
      <c r="S7" s="164"/>
    </row>
    <row r="8" spans="2:19" ht="15.75" customHeight="1" thickBot="1" x14ac:dyDescent="0.3">
      <c r="B8" s="915" t="s">
        <v>1242</v>
      </c>
      <c r="C8" s="916"/>
      <c r="D8" s="916"/>
      <c r="E8" s="916"/>
      <c r="F8" s="916"/>
      <c r="G8" s="916"/>
      <c r="H8" s="165"/>
      <c r="I8" s="165"/>
      <c r="J8" s="165"/>
      <c r="K8" s="165"/>
      <c r="L8" s="165"/>
      <c r="M8" s="165"/>
      <c r="N8" s="165"/>
      <c r="O8" s="165"/>
      <c r="P8" s="165"/>
      <c r="Q8" s="165"/>
      <c r="R8" s="165"/>
      <c r="S8" s="166"/>
    </row>
    <row r="10" spans="2:19" ht="21" x14ac:dyDescent="0.35">
      <c r="B10" s="999" t="s">
        <v>1243</v>
      </c>
      <c r="C10" s="999"/>
    </row>
    <row r="11" spans="2:19" ht="15.75" thickBot="1" x14ac:dyDescent="0.3"/>
    <row r="12" spans="2:19" ht="15" customHeight="1" thickBot="1" x14ac:dyDescent="0.3">
      <c r="B12" s="167" t="s">
        <v>1244</v>
      </c>
      <c r="C12" s="168"/>
    </row>
    <row r="13" spans="2:19" ht="15.75" customHeight="1" thickBot="1" x14ac:dyDescent="0.3">
      <c r="B13" s="167" t="s">
        <v>110</v>
      </c>
      <c r="C13" s="168" t="s">
        <v>1245</v>
      </c>
    </row>
    <row r="14" spans="2:19" ht="15.75" customHeight="1" thickBot="1" x14ac:dyDescent="0.3">
      <c r="B14" s="167" t="s">
        <v>1246</v>
      </c>
      <c r="C14" s="168" t="s">
        <v>1247</v>
      </c>
    </row>
    <row r="15" spans="2:19" ht="15.75" customHeight="1" thickBot="1" x14ac:dyDescent="0.3">
      <c r="B15" s="167" t="s">
        <v>1248</v>
      </c>
      <c r="C15" s="168" t="s">
        <v>42</v>
      </c>
    </row>
    <row r="16" spans="2:19" ht="15.75" thickBot="1" x14ac:dyDescent="0.3">
      <c r="B16" s="167" t="s">
        <v>1249</v>
      </c>
      <c r="C16" s="168" t="s">
        <v>1250</v>
      </c>
    </row>
    <row r="17" spans="2:19" ht="15.75" thickBot="1" x14ac:dyDescent="0.3">
      <c r="B17" s="167" t="s">
        <v>1251</v>
      </c>
      <c r="C17" s="168" t="s">
        <v>1252</v>
      </c>
    </row>
    <row r="18" spans="2:19" ht="15.75" thickBot="1" x14ac:dyDescent="0.3"/>
    <row r="19" spans="2:19" ht="15.75" thickBot="1" x14ac:dyDescent="0.3">
      <c r="D19" s="1000" t="s">
        <v>1253</v>
      </c>
      <c r="E19" s="1001"/>
      <c r="F19" s="1001"/>
      <c r="G19" s="1002"/>
      <c r="H19" s="939" t="s">
        <v>1254</v>
      </c>
      <c r="I19" s="940"/>
      <c r="J19" s="940"/>
      <c r="K19" s="941"/>
      <c r="L19" s="939" t="s">
        <v>1255</v>
      </c>
      <c r="M19" s="940"/>
      <c r="N19" s="940"/>
      <c r="O19" s="941"/>
      <c r="P19" s="939" t="s">
        <v>1256</v>
      </c>
      <c r="Q19" s="940"/>
      <c r="R19" s="940"/>
      <c r="S19" s="941"/>
    </row>
    <row r="20" spans="2:19" ht="45" customHeight="1" thickBot="1" x14ac:dyDescent="0.3">
      <c r="B20" s="932" t="s">
        <v>1257</v>
      </c>
      <c r="C20" s="1003" t="s">
        <v>1258</v>
      </c>
      <c r="D20" s="169"/>
      <c r="E20" s="313" t="s">
        <v>1259</v>
      </c>
      <c r="F20" s="314" t="s">
        <v>1260</v>
      </c>
      <c r="G20" s="315" t="s">
        <v>1261</v>
      </c>
      <c r="H20" s="169"/>
      <c r="I20" s="170" t="s">
        <v>1259</v>
      </c>
      <c r="J20" s="171" t="s">
        <v>1260</v>
      </c>
      <c r="K20" s="172" t="s">
        <v>1261</v>
      </c>
      <c r="L20" s="169"/>
      <c r="M20" s="170" t="s">
        <v>1259</v>
      </c>
      <c r="N20" s="171" t="s">
        <v>1260</v>
      </c>
      <c r="O20" s="172" t="s">
        <v>1261</v>
      </c>
      <c r="P20" s="169"/>
      <c r="Q20" s="170" t="s">
        <v>1259</v>
      </c>
      <c r="R20" s="171" t="s">
        <v>1260</v>
      </c>
      <c r="S20" s="172" t="s">
        <v>1261</v>
      </c>
    </row>
    <row r="21" spans="2:19" ht="40.5" customHeight="1" x14ac:dyDescent="0.25">
      <c r="B21" s="967"/>
      <c r="C21" s="1004"/>
      <c r="D21" s="173" t="s">
        <v>1262</v>
      </c>
      <c r="E21" s="174">
        <f>F21+G21</f>
        <v>382500</v>
      </c>
      <c r="F21" s="175">
        <v>382500</v>
      </c>
      <c r="G21" s="271">
        <v>0</v>
      </c>
      <c r="H21" s="176" t="s">
        <v>1262</v>
      </c>
      <c r="I21" s="177">
        <f>J21+K21</f>
        <v>399500</v>
      </c>
      <c r="J21" s="178">
        <v>382500</v>
      </c>
      <c r="K21" s="179">
        <v>17000</v>
      </c>
      <c r="L21" s="173" t="s">
        <v>1262</v>
      </c>
      <c r="M21" s="180"/>
      <c r="N21" s="181"/>
      <c r="O21" s="182"/>
      <c r="P21" s="173" t="s">
        <v>1262</v>
      </c>
      <c r="Q21" s="180"/>
      <c r="R21" s="181"/>
      <c r="S21" s="182"/>
    </row>
    <row r="22" spans="2:19" ht="39.75" customHeight="1" x14ac:dyDescent="0.25">
      <c r="B22" s="967"/>
      <c r="C22" s="1004"/>
      <c r="D22" s="183" t="s">
        <v>1263</v>
      </c>
      <c r="E22" s="184">
        <f>F22+G22</f>
        <v>0.6</v>
      </c>
      <c r="F22" s="184">
        <v>0.6</v>
      </c>
      <c r="G22" s="185">
        <v>0</v>
      </c>
      <c r="H22" s="186" t="s">
        <v>1263</v>
      </c>
      <c r="I22" s="187">
        <f>J22+K22</f>
        <v>0.8</v>
      </c>
      <c r="J22" s="187">
        <v>0.6</v>
      </c>
      <c r="K22" s="188">
        <v>0.2</v>
      </c>
      <c r="L22" s="183" t="s">
        <v>1263</v>
      </c>
      <c r="M22" s="187"/>
      <c r="N22" s="187"/>
      <c r="O22" s="188"/>
      <c r="P22" s="183" t="s">
        <v>1263</v>
      </c>
      <c r="Q22" s="187"/>
      <c r="R22" s="187"/>
      <c r="S22" s="188"/>
    </row>
    <row r="23" spans="2:19" ht="37.5" customHeight="1" x14ac:dyDescent="0.25">
      <c r="B23" s="933"/>
      <c r="C23" s="1005"/>
      <c r="D23" s="183" t="s">
        <v>1264</v>
      </c>
      <c r="E23" s="184">
        <f>F23+G23</f>
        <v>0.2</v>
      </c>
      <c r="F23" s="184">
        <v>0.2</v>
      </c>
      <c r="G23" s="185">
        <v>0</v>
      </c>
      <c r="H23" s="186" t="s">
        <v>1264</v>
      </c>
      <c r="I23" s="187">
        <f>J23+K23</f>
        <v>0.4</v>
      </c>
      <c r="J23" s="187">
        <v>0.2</v>
      </c>
      <c r="K23" s="188">
        <v>0.2</v>
      </c>
      <c r="L23" s="183" t="s">
        <v>1264</v>
      </c>
      <c r="M23" s="187"/>
      <c r="N23" s="187"/>
      <c r="O23" s="188"/>
      <c r="P23" s="183" t="s">
        <v>1264</v>
      </c>
      <c r="Q23" s="187"/>
      <c r="R23" s="187"/>
      <c r="S23" s="188"/>
    </row>
    <row r="24" spans="2:19" ht="14.85" customHeight="1" thickBot="1" x14ac:dyDescent="0.3">
      <c r="B24" s="189"/>
      <c r="C24" s="189"/>
      <c r="Q24" s="190"/>
      <c r="R24" s="190"/>
      <c r="S24" s="190"/>
    </row>
    <row r="25" spans="2:19" ht="30" customHeight="1" thickBot="1" x14ac:dyDescent="0.3">
      <c r="B25" s="189"/>
      <c r="C25" s="189"/>
      <c r="D25" s="939" t="s">
        <v>1253</v>
      </c>
      <c r="E25" s="940"/>
      <c r="F25" s="940"/>
      <c r="G25" s="941"/>
      <c r="H25" s="939" t="s">
        <v>1254</v>
      </c>
      <c r="I25" s="940"/>
      <c r="J25" s="940"/>
      <c r="K25" s="941"/>
      <c r="L25" s="939" t="s">
        <v>1255</v>
      </c>
      <c r="M25" s="940"/>
      <c r="N25" s="940"/>
      <c r="O25" s="941"/>
      <c r="P25" s="939" t="s">
        <v>1256</v>
      </c>
      <c r="Q25" s="940"/>
      <c r="R25" s="940"/>
      <c r="S25" s="941"/>
    </row>
    <row r="26" spans="2:19" ht="47.25" customHeight="1" x14ac:dyDescent="0.25">
      <c r="B26" s="932" t="s">
        <v>1265</v>
      </c>
      <c r="C26" s="932" t="s">
        <v>1266</v>
      </c>
      <c r="D26" s="979" t="s">
        <v>1267</v>
      </c>
      <c r="E26" s="980"/>
      <c r="F26" s="191" t="s">
        <v>1268</v>
      </c>
      <c r="G26" s="192" t="s">
        <v>1269</v>
      </c>
      <c r="H26" s="979" t="s">
        <v>1267</v>
      </c>
      <c r="I26" s="980"/>
      <c r="J26" s="191" t="s">
        <v>1268</v>
      </c>
      <c r="K26" s="192" t="s">
        <v>1269</v>
      </c>
      <c r="L26" s="979" t="s">
        <v>1267</v>
      </c>
      <c r="M26" s="980"/>
      <c r="N26" s="191" t="s">
        <v>1268</v>
      </c>
      <c r="O26" s="192" t="s">
        <v>1269</v>
      </c>
      <c r="P26" s="979" t="s">
        <v>1267</v>
      </c>
      <c r="Q26" s="980"/>
      <c r="R26" s="191" t="s">
        <v>1268</v>
      </c>
      <c r="S26" s="192" t="s">
        <v>1269</v>
      </c>
    </row>
    <row r="27" spans="2:19" ht="51" customHeight="1" x14ac:dyDescent="0.25">
      <c r="B27" s="967"/>
      <c r="C27" s="967"/>
      <c r="D27" s="193" t="s">
        <v>1262</v>
      </c>
      <c r="E27" s="194">
        <v>7</v>
      </c>
      <c r="F27" s="987" t="s">
        <v>1270</v>
      </c>
      <c r="G27" s="989" t="s">
        <v>1271</v>
      </c>
      <c r="H27" s="193" t="s">
        <v>1262</v>
      </c>
      <c r="I27" s="195">
        <v>7</v>
      </c>
      <c r="J27" s="983" t="s">
        <v>1270</v>
      </c>
      <c r="K27" s="985" t="s">
        <v>1272</v>
      </c>
      <c r="L27" s="193" t="s">
        <v>1262</v>
      </c>
      <c r="M27" s="195"/>
      <c r="N27" s="983"/>
      <c r="O27" s="985"/>
      <c r="P27" s="193" t="s">
        <v>1262</v>
      </c>
      <c r="Q27" s="195"/>
      <c r="R27" s="983"/>
      <c r="S27" s="985"/>
    </row>
    <row r="28" spans="2:19" ht="51" customHeight="1" x14ac:dyDescent="0.25">
      <c r="B28" s="933"/>
      <c r="C28" s="933"/>
      <c r="D28" s="196" t="s">
        <v>1273</v>
      </c>
      <c r="E28" s="197">
        <v>0.05</v>
      </c>
      <c r="F28" s="988"/>
      <c r="G28" s="990"/>
      <c r="H28" s="196" t="s">
        <v>1273</v>
      </c>
      <c r="I28" s="198">
        <v>0.4</v>
      </c>
      <c r="J28" s="984"/>
      <c r="K28" s="986"/>
      <c r="L28" s="196" t="s">
        <v>1273</v>
      </c>
      <c r="M28" s="198"/>
      <c r="N28" s="984"/>
      <c r="O28" s="986"/>
      <c r="P28" s="196" t="s">
        <v>1273</v>
      </c>
      <c r="Q28" s="198"/>
      <c r="R28" s="984"/>
      <c r="S28" s="986"/>
    </row>
    <row r="29" spans="2:19" ht="45.6" customHeight="1" x14ac:dyDescent="0.25">
      <c r="B29" s="920" t="s">
        <v>1274</v>
      </c>
      <c r="C29" s="934" t="s">
        <v>1275</v>
      </c>
      <c r="D29" s="199" t="s">
        <v>1276</v>
      </c>
      <c r="E29" s="200" t="s">
        <v>1251</v>
      </c>
      <c r="F29" s="200" t="s">
        <v>1277</v>
      </c>
      <c r="G29" s="201" t="s">
        <v>1278</v>
      </c>
      <c r="H29" s="199" t="s">
        <v>1276</v>
      </c>
      <c r="I29" s="200" t="s">
        <v>1251</v>
      </c>
      <c r="J29" s="200" t="s">
        <v>1277</v>
      </c>
      <c r="K29" s="201" t="s">
        <v>1278</v>
      </c>
      <c r="L29" s="199" t="s">
        <v>1276</v>
      </c>
      <c r="M29" s="200" t="s">
        <v>1251</v>
      </c>
      <c r="N29" s="200" t="s">
        <v>1277</v>
      </c>
      <c r="O29" s="201" t="s">
        <v>1278</v>
      </c>
      <c r="P29" s="199" t="s">
        <v>1276</v>
      </c>
      <c r="Q29" s="200" t="s">
        <v>1251</v>
      </c>
      <c r="R29" s="200" t="s">
        <v>1277</v>
      </c>
      <c r="S29" s="201" t="s">
        <v>1278</v>
      </c>
    </row>
    <row r="30" spans="2:19" ht="30" customHeight="1" x14ac:dyDescent="0.25">
      <c r="B30" s="931"/>
      <c r="C30" s="935"/>
      <c r="D30" s="202">
        <v>1</v>
      </c>
      <c r="E30" s="203" t="s">
        <v>1279</v>
      </c>
      <c r="F30" s="203" t="s">
        <v>1280</v>
      </c>
      <c r="G30" s="204" t="s">
        <v>1281</v>
      </c>
      <c r="H30" s="205">
        <v>1</v>
      </c>
      <c r="I30" s="206" t="s">
        <v>1279</v>
      </c>
      <c r="J30" s="205" t="s">
        <v>1280</v>
      </c>
      <c r="K30" s="207" t="s">
        <v>1281</v>
      </c>
      <c r="L30" s="205"/>
      <c r="M30" s="206"/>
      <c r="N30" s="205"/>
      <c r="O30" s="207"/>
      <c r="P30" s="205"/>
      <c r="Q30" s="206"/>
      <c r="R30" s="205"/>
      <c r="S30" s="207"/>
    </row>
    <row r="31" spans="2:19" ht="36.75" hidden="1" customHeight="1" outlineLevel="1" x14ac:dyDescent="0.25">
      <c r="B31" s="931"/>
      <c r="C31" s="935"/>
      <c r="D31" s="199" t="s">
        <v>1276</v>
      </c>
      <c r="E31" s="200" t="s">
        <v>1251</v>
      </c>
      <c r="F31" s="200" t="s">
        <v>1277</v>
      </c>
      <c r="G31" s="201" t="s">
        <v>1278</v>
      </c>
      <c r="H31" s="199" t="s">
        <v>1276</v>
      </c>
      <c r="I31" s="200" t="s">
        <v>1251</v>
      </c>
      <c r="J31" s="200" t="s">
        <v>1277</v>
      </c>
      <c r="K31" s="201" t="s">
        <v>1278</v>
      </c>
      <c r="L31" s="199" t="s">
        <v>1276</v>
      </c>
      <c r="M31" s="200" t="s">
        <v>1251</v>
      </c>
      <c r="N31" s="200" t="s">
        <v>1277</v>
      </c>
      <c r="O31" s="201" t="s">
        <v>1278</v>
      </c>
      <c r="P31" s="199" t="s">
        <v>1276</v>
      </c>
      <c r="Q31" s="200" t="s">
        <v>1251</v>
      </c>
      <c r="R31" s="200" t="s">
        <v>1277</v>
      </c>
      <c r="S31" s="201" t="s">
        <v>1278</v>
      </c>
    </row>
    <row r="32" spans="2:19" ht="30" hidden="1" customHeight="1" outlineLevel="1" x14ac:dyDescent="0.25">
      <c r="B32" s="931"/>
      <c r="C32" s="935"/>
      <c r="D32" s="202"/>
      <c r="E32" s="203"/>
      <c r="F32" s="203"/>
      <c r="G32" s="204"/>
      <c r="H32" s="205"/>
      <c r="I32" s="206"/>
      <c r="J32" s="205"/>
      <c r="K32" s="207"/>
      <c r="L32" s="205"/>
      <c r="M32" s="206"/>
      <c r="N32" s="205"/>
      <c r="O32" s="207"/>
      <c r="P32" s="205"/>
      <c r="Q32" s="206"/>
      <c r="R32" s="205"/>
      <c r="S32" s="207"/>
    </row>
    <row r="33" spans="2:19" ht="36" hidden="1" customHeight="1" outlineLevel="1" x14ac:dyDescent="0.25">
      <c r="B33" s="931"/>
      <c r="C33" s="935"/>
      <c r="D33" s="199" t="s">
        <v>1276</v>
      </c>
      <c r="E33" s="200" t="s">
        <v>1251</v>
      </c>
      <c r="F33" s="200" t="s">
        <v>1277</v>
      </c>
      <c r="G33" s="201" t="s">
        <v>1278</v>
      </c>
      <c r="H33" s="199" t="s">
        <v>1276</v>
      </c>
      <c r="I33" s="200" t="s">
        <v>1251</v>
      </c>
      <c r="J33" s="200" t="s">
        <v>1277</v>
      </c>
      <c r="K33" s="201" t="s">
        <v>1278</v>
      </c>
      <c r="L33" s="199" t="s">
        <v>1276</v>
      </c>
      <c r="M33" s="200" t="s">
        <v>1251</v>
      </c>
      <c r="N33" s="200" t="s">
        <v>1277</v>
      </c>
      <c r="O33" s="201" t="s">
        <v>1278</v>
      </c>
      <c r="P33" s="199" t="s">
        <v>1276</v>
      </c>
      <c r="Q33" s="200" t="s">
        <v>1251</v>
      </c>
      <c r="R33" s="200" t="s">
        <v>1277</v>
      </c>
      <c r="S33" s="201" t="s">
        <v>1278</v>
      </c>
    </row>
    <row r="34" spans="2:19" ht="30" hidden="1" customHeight="1" outlineLevel="1" x14ac:dyDescent="0.25">
      <c r="B34" s="931"/>
      <c r="C34" s="935"/>
      <c r="D34" s="202"/>
      <c r="E34" s="203"/>
      <c r="F34" s="203"/>
      <c r="G34" s="204"/>
      <c r="H34" s="205"/>
      <c r="I34" s="206"/>
      <c r="J34" s="205"/>
      <c r="K34" s="207"/>
      <c r="L34" s="205"/>
      <c r="M34" s="206"/>
      <c r="N34" s="205"/>
      <c r="O34" s="207"/>
      <c r="P34" s="205"/>
      <c r="Q34" s="206"/>
      <c r="R34" s="205"/>
      <c r="S34" s="207"/>
    </row>
    <row r="35" spans="2:19" ht="39" hidden="1" customHeight="1" outlineLevel="1" x14ac:dyDescent="0.25">
      <c r="B35" s="931"/>
      <c r="C35" s="935"/>
      <c r="D35" s="199" t="s">
        <v>1276</v>
      </c>
      <c r="E35" s="200" t="s">
        <v>1251</v>
      </c>
      <c r="F35" s="200" t="s">
        <v>1277</v>
      </c>
      <c r="G35" s="201" t="s">
        <v>1278</v>
      </c>
      <c r="H35" s="199" t="s">
        <v>1276</v>
      </c>
      <c r="I35" s="200" t="s">
        <v>1251</v>
      </c>
      <c r="J35" s="200" t="s">
        <v>1277</v>
      </c>
      <c r="K35" s="201" t="s">
        <v>1278</v>
      </c>
      <c r="L35" s="199" t="s">
        <v>1276</v>
      </c>
      <c r="M35" s="200" t="s">
        <v>1251</v>
      </c>
      <c r="N35" s="200" t="s">
        <v>1277</v>
      </c>
      <c r="O35" s="201" t="s">
        <v>1278</v>
      </c>
      <c r="P35" s="199" t="s">
        <v>1276</v>
      </c>
      <c r="Q35" s="200" t="s">
        <v>1251</v>
      </c>
      <c r="R35" s="200" t="s">
        <v>1277</v>
      </c>
      <c r="S35" s="201" t="s">
        <v>1278</v>
      </c>
    </row>
    <row r="36" spans="2:19" ht="30" hidden="1" customHeight="1" outlineLevel="1" x14ac:dyDescent="0.25">
      <c r="B36" s="931"/>
      <c r="C36" s="935"/>
      <c r="D36" s="202"/>
      <c r="E36" s="203"/>
      <c r="F36" s="203"/>
      <c r="G36" s="204"/>
      <c r="H36" s="205"/>
      <c r="I36" s="206"/>
      <c r="J36" s="205"/>
      <c r="K36" s="207"/>
      <c r="L36" s="205"/>
      <c r="M36" s="206"/>
      <c r="N36" s="205"/>
      <c r="O36" s="207"/>
      <c r="P36" s="205"/>
      <c r="Q36" s="206"/>
      <c r="R36" s="205"/>
      <c r="S36" s="207"/>
    </row>
    <row r="37" spans="2:19" ht="36.75" hidden="1" customHeight="1" outlineLevel="1" x14ac:dyDescent="0.25">
      <c r="B37" s="931"/>
      <c r="C37" s="935"/>
      <c r="D37" s="199" t="s">
        <v>1276</v>
      </c>
      <c r="E37" s="200" t="s">
        <v>1251</v>
      </c>
      <c r="F37" s="200" t="s">
        <v>1277</v>
      </c>
      <c r="G37" s="201" t="s">
        <v>1278</v>
      </c>
      <c r="H37" s="199" t="s">
        <v>1276</v>
      </c>
      <c r="I37" s="200" t="s">
        <v>1251</v>
      </c>
      <c r="J37" s="200" t="s">
        <v>1277</v>
      </c>
      <c r="K37" s="201" t="s">
        <v>1278</v>
      </c>
      <c r="L37" s="199" t="s">
        <v>1276</v>
      </c>
      <c r="M37" s="200" t="s">
        <v>1251</v>
      </c>
      <c r="N37" s="200" t="s">
        <v>1277</v>
      </c>
      <c r="O37" s="201" t="s">
        <v>1278</v>
      </c>
      <c r="P37" s="199" t="s">
        <v>1276</v>
      </c>
      <c r="Q37" s="200" t="s">
        <v>1251</v>
      </c>
      <c r="R37" s="200" t="s">
        <v>1277</v>
      </c>
      <c r="S37" s="201" t="s">
        <v>1278</v>
      </c>
    </row>
    <row r="38" spans="2:19" ht="30" hidden="1" customHeight="1" outlineLevel="1" x14ac:dyDescent="0.25">
      <c r="B38" s="921"/>
      <c r="C38" s="936"/>
      <c r="D38" s="202"/>
      <c r="E38" s="203"/>
      <c r="F38" s="203"/>
      <c r="G38" s="204"/>
      <c r="H38" s="205"/>
      <c r="I38" s="206"/>
      <c r="J38" s="205"/>
      <c r="K38" s="207"/>
      <c r="L38" s="205"/>
      <c r="M38" s="206"/>
      <c r="N38" s="205"/>
      <c r="O38" s="207"/>
      <c r="P38" s="205"/>
      <c r="Q38" s="206"/>
      <c r="R38" s="205"/>
      <c r="S38" s="207"/>
    </row>
    <row r="39" spans="2:19" ht="30" customHeight="1" collapsed="1" x14ac:dyDescent="0.25">
      <c r="B39" s="920" t="s">
        <v>1282</v>
      </c>
      <c r="C39" s="920" t="s">
        <v>1283</v>
      </c>
      <c r="D39" s="200" t="s">
        <v>1284</v>
      </c>
      <c r="E39" s="200" t="s">
        <v>1285</v>
      </c>
      <c r="F39" s="171" t="s">
        <v>1286</v>
      </c>
      <c r="G39" s="208"/>
      <c r="H39" s="200" t="s">
        <v>1284</v>
      </c>
      <c r="I39" s="200" t="s">
        <v>1285</v>
      </c>
      <c r="J39" s="171" t="s">
        <v>1286</v>
      </c>
      <c r="K39" s="209" t="s">
        <v>1270</v>
      </c>
      <c r="L39" s="200" t="s">
        <v>1284</v>
      </c>
      <c r="M39" s="200" t="s">
        <v>1285</v>
      </c>
      <c r="N39" s="171" t="s">
        <v>1286</v>
      </c>
      <c r="O39" s="209"/>
      <c r="P39" s="200" t="s">
        <v>1284</v>
      </c>
      <c r="Q39" s="200" t="s">
        <v>1285</v>
      </c>
      <c r="R39" s="171" t="s">
        <v>1286</v>
      </c>
      <c r="S39" s="209"/>
    </row>
    <row r="40" spans="2:19" ht="30" customHeight="1" x14ac:dyDescent="0.25">
      <c r="B40" s="931"/>
      <c r="C40" s="931"/>
      <c r="D40" s="997">
        <v>0</v>
      </c>
      <c r="E40" s="997" t="s">
        <v>1287</v>
      </c>
      <c r="F40" s="171" t="s">
        <v>1288</v>
      </c>
      <c r="G40" s="210" t="s">
        <v>1280</v>
      </c>
      <c r="H40" s="995">
        <v>1</v>
      </c>
      <c r="I40" s="995" t="s">
        <v>1289</v>
      </c>
      <c r="J40" s="171" t="s">
        <v>1288</v>
      </c>
      <c r="K40" s="211" t="s">
        <v>1280</v>
      </c>
      <c r="L40" s="995"/>
      <c r="M40" s="995"/>
      <c r="N40" s="171" t="s">
        <v>1288</v>
      </c>
      <c r="O40" s="211"/>
      <c r="P40" s="995"/>
      <c r="Q40" s="995"/>
      <c r="R40" s="171" t="s">
        <v>1288</v>
      </c>
      <c r="S40" s="211"/>
    </row>
    <row r="41" spans="2:19" ht="30" customHeight="1" x14ac:dyDescent="0.25">
      <c r="B41" s="931"/>
      <c r="C41" s="931"/>
      <c r="D41" s="998"/>
      <c r="E41" s="998"/>
      <c r="F41" s="171" t="s">
        <v>1290</v>
      </c>
      <c r="G41" s="204">
        <v>3</v>
      </c>
      <c r="H41" s="996"/>
      <c r="I41" s="996"/>
      <c r="J41" s="171" t="s">
        <v>1290</v>
      </c>
      <c r="K41" s="207">
        <v>3</v>
      </c>
      <c r="L41" s="996"/>
      <c r="M41" s="996"/>
      <c r="N41" s="171" t="s">
        <v>1290</v>
      </c>
      <c r="O41" s="207"/>
      <c r="P41" s="996"/>
      <c r="Q41" s="996"/>
      <c r="R41" s="171" t="s">
        <v>1290</v>
      </c>
      <c r="S41" s="207"/>
    </row>
    <row r="42" spans="2:19" ht="30" customHeight="1" outlineLevel="1" x14ac:dyDescent="0.25">
      <c r="B42" s="931"/>
      <c r="C42" s="931"/>
      <c r="D42" s="200" t="s">
        <v>1284</v>
      </c>
      <c r="E42" s="200" t="s">
        <v>1285</v>
      </c>
      <c r="F42" s="171" t="s">
        <v>1286</v>
      </c>
      <c r="G42" s="208"/>
      <c r="H42" s="200" t="s">
        <v>1284</v>
      </c>
      <c r="I42" s="200" t="s">
        <v>1285</v>
      </c>
      <c r="J42" s="171" t="s">
        <v>1286</v>
      </c>
      <c r="K42" s="209" t="s">
        <v>1270</v>
      </c>
      <c r="L42" s="200" t="s">
        <v>1284</v>
      </c>
      <c r="M42" s="200" t="s">
        <v>1285</v>
      </c>
      <c r="N42" s="171" t="s">
        <v>1286</v>
      </c>
      <c r="O42" s="209"/>
      <c r="P42" s="200" t="s">
        <v>1284</v>
      </c>
      <c r="Q42" s="200" t="s">
        <v>1285</v>
      </c>
      <c r="R42" s="171" t="s">
        <v>1286</v>
      </c>
      <c r="S42" s="209"/>
    </row>
    <row r="43" spans="2:19" ht="30" customHeight="1" outlineLevel="1" x14ac:dyDescent="0.25">
      <c r="B43" s="931"/>
      <c r="C43" s="931"/>
      <c r="D43" s="997">
        <v>0</v>
      </c>
      <c r="E43" s="997" t="s">
        <v>1289</v>
      </c>
      <c r="F43" s="171" t="s">
        <v>1288</v>
      </c>
      <c r="G43" s="210" t="s">
        <v>1280</v>
      </c>
      <c r="H43" s="995">
        <v>1</v>
      </c>
      <c r="I43" s="995" t="s">
        <v>1287</v>
      </c>
      <c r="J43" s="171" t="s">
        <v>1288</v>
      </c>
      <c r="K43" s="211" t="s">
        <v>1280</v>
      </c>
      <c r="L43" s="995"/>
      <c r="M43" s="995"/>
      <c r="N43" s="171" t="s">
        <v>1288</v>
      </c>
      <c r="O43" s="211"/>
      <c r="P43" s="995"/>
      <c r="Q43" s="995"/>
      <c r="R43" s="171" t="s">
        <v>1288</v>
      </c>
      <c r="S43" s="211"/>
    </row>
    <row r="44" spans="2:19" ht="30" customHeight="1" outlineLevel="1" x14ac:dyDescent="0.25">
      <c r="B44" s="931"/>
      <c r="C44" s="931"/>
      <c r="D44" s="998"/>
      <c r="E44" s="998"/>
      <c r="F44" s="171" t="s">
        <v>1290</v>
      </c>
      <c r="G44" s="204">
        <v>3</v>
      </c>
      <c r="H44" s="996"/>
      <c r="I44" s="996"/>
      <c r="J44" s="171" t="s">
        <v>1290</v>
      </c>
      <c r="K44" s="207">
        <v>3</v>
      </c>
      <c r="L44" s="996"/>
      <c r="M44" s="996"/>
      <c r="N44" s="171" t="s">
        <v>1290</v>
      </c>
      <c r="O44" s="207"/>
      <c r="P44" s="996"/>
      <c r="Q44" s="996"/>
      <c r="R44" s="171" t="s">
        <v>1290</v>
      </c>
      <c r="S44" s="207"/>
    </row>
    <row r="45" spans="2:19" ht="30" customHeight="1" outlineLevel="1" x14ac:dyDescent="0.25">
      <c r="B45" s="931"/>
      <c r="C45" s="931"/>
      <c r="D45" s="200" t="s">
        <v>1284</v>
      </c>
      <c r="E45" s="200" t="s">
        <v>1285</v>
      </c>
      <c r="F45" s="171" t="s">
        <v>1286</v>
      </c>
      <c r="G45" s="208"/>
      <c r="H45" s="200" t="s">
        <v>1284</v>
      </c>
      <c r="I45" s="200" t="s">
        <v>1285</v>
      </c>
      <c r="J45" s="171" t="s">
        <v>1286</v>
      </c>
      <c r="K45" s="209" t="s">
        <v>1270</v>
      </c>
      <c r="L45" s="200" t="s">
        <v>1284</v>
      </c>
      <c r="M45" s="200" t="s">
        <v>1285</v>
      </c>
      <c r="N45" s="171" t="s">
        <v>1286</v>
      </c>
      <c r="O45" s="209"/>
      <c r="P45" s="200" t="s">
        <v>1284</v>
      </c>
      <c r="Q45" s="200" t="s">
        <v>1285</v>
      </c>
      <c r="R45" s="171" t="s">
        <v>1286</v>
      </c>
      <c r="S45" s="209"/>
    </row>
    <row r="46" spans="2:19" ht="30" customHeight="1" outlineLevel="1" x14ac:dyDescent="0.25">
      <c r="B46" s="931"/>
      <c r="C46" s="931"/>
      <c r="D46" s="997">
        <v>0</v>
      </c>
      <c r="E46" s="997" t="s">
        <v>1291</v>
      </c>
      <c r="F46" s="171" t="s">
        <v>1288</v>
      </c>
      <c r="G46" s="210" t="s">
        <v>1280</v>
      </c>
      <c r="H46" s="995">
        <v>1</v>
      </c>
      <c r="I46" s="995" t="s">
        <v>1291</v>
      </c>
      <c r="J46" s="171" t="s">
        <v>1288</v>
      </c>
      <c r="K46" s="211" t="s">
        <v>1280</v>
      </c>
      <c r="L46" s="995"/>
      <c r="M46" s="995"/>
      <c r="N46" s="171" t="s">
        <v>1288</v>
      </c>
      <c r="O46" s="211"/>
      <c r="P46" s="995"/>
      <c r="Q46" s="995"/>
      <c r="R46" s="171" t="s">
        <v>1288</v>
      </c>
      <c r="S46" s="211"/>
    </row>
    <row r="47" spans="2:19" ht="30" customHeight="1" outlineLevel="1" x14ac:dyDescent="0.25">
      <c r="B47" s="931"/>
      <c r="C47" s="931"/>
      <c r="D47" s="998"/>
      <c r="E47" s="998"/>
      <c r="F47" s="171" t="s">
        <v>1290</v>
      </c>
      <c r="G47" s="204">
        <v>3</v>
      </c>
      <c r="H47" s="996"/>
      <c r="I47" s="996"/>
      <c r="J47" s="171" t="s">
        <v>1290</v>
      </c>
      <c r="K47" s="207">
        <v>3</v>
      </c>
      <c r="L47" s="996"/>
      <c r="M47" s="996"/>
      <c r="N47" s="171" t="s">
        <v>1290</v>
      </c>
      <c r="O47" s="207"/>
      <c r="P47" s="996"/>
      <c r="Q47" s="996"/>
      <c r="R47" s="171" t="s">
        <v>1290</v>
      </c>
      <c r="S47" s="207"/>
    </row>
    <row r="48" spans="2:19" ht="30" customHeight="1" outlineLevel="1" x14ac:dyDescent="0.25">
      <c r="B48" s="931"/>
      <c r="C48" s="931"/>
      <c r="D48" s="200" t="s">
        <v>1284</v>
      </c>
      <c r="E48" s="200" t="s">
        <v>1285</v>
      </c>
      <c r="F48" s="171" t="s">
        <v>1286</v>
      </c>
      <c r="G48" s="208"/>
      <c r="H48" s="200" t="s">
        <v>1284</v>
      </c>
      <c r="I48" s="200" t="s">
        <v>1285</v>
      </c>
      <c r="J48" s="171" t="s">
        <v>1286</v>
      </c>
      <c r="K48" s="209" t="s">
        <v>1270</v>
      </c>
      <c r="L48" s="200" t="s">
        <v>1284</v>
      </c>
      <c r="M48" s="200" t="s">
        <v>1285</v>
      </c>
      <c r="N48" s="171" t="s">
        <v>1286</v>
      </c>
      <c r="O48" s="209"/>
      <c r="P48" s="200" t="s">
        <v>1284</v>
      </c>
      <c r="Q48" s="200" t="s">
        <v>1285</v>
      </c>
      <c r="R48" s="171" t="s">
        <v>1286</v>
      </c>
      <c r="S48" s="209"/>
    </row>
    <row r="49" spans="2:19" ht="30" customHeight="1" outlineLevel="1" x14ac:dyDescent="0.25">
      <c r="B49" s="931"/>
      <c r="C49" s="931"/>
      <c r="D49" s="997">
        <v>0</v>
      </c>
      <c r="E49" s="997" t="s">
        <v>1292</v>
      </c>
      <c r="F49" s="171" t="s">
        <v>1288</v>
      </c>
      <c r="G49" s="210" t="s">
        <v>1280</v>
      </c>
      <c r="H49" s="995">
        <v>1</v>
      </c>
      <c r="I49" s="995" t="s">
        <v>1292</v>
      </c>
      <c r="J49" s="171" t="s">
        <v>1288</v>
      </c>
      <c r="K49" s="211" t="s">
        <v>1280</v>
      </c>
      <c r="L49" s="995"/>
      <c r="M49" s="995"/>
      <c r="N49" s="171" t="s">
        <v>1288</v>
      </c>
      <c r="O49" s="211"/>
      <c r="P49" s="995"/>
      <c r="Q49" s="995"/>
      <c r="R49" s="171" t="s">
        <v>1288</v>
      </c>
      <c r="S49" s="211"/>
    </row>
    <row r="50" spans="2:19" ht="30" customHeight="1" outlineLevel="1" x14ac:dyDescent="0.25">
      <c r="B50" s="921"/>
      <c r="C50" s="921"/>
      <c r="D50" s="998"/>
      <c r="E50" s="998"/>
      <c r="F50" s="171" t="s">
        <v>1290</v>
      </c>
      <c r="G50" s="204">
        <v>3</v>
      </c>
      <c r="H50" s="996"/>
      <c r="I50" s="996"/>
      <c r="J50" s="171" t="s">
        <v>1290</v>
      </c>
      <c r="K50" s="207">
        <v>3</v>
      </c>
      <c r="L50" s="996"/>
      <c r="M50" s="996"/>
      <c r="N50" s="171" t="s">
        <v>1290</v>
      </c>
      <c r="O50" s="207"/>
      <c r="P50" s="996"/>
      <c r="Q50" s="996"/>
      <c r="R50" s="171" t="s">
        <v>1290</v>
      </c>
      <c r="S50" s="207"/>
    </row>
    <row r="51" spans="2:19" ht="30" customHeight="1" thickBot="1" x14ac:dyDescent="0.3">
      <c r="C51" s="212"/>
    </row>
    <row r="52" spans="2:19" ht="30" customHeight="1" thickBot="1" x14ac:dyDescent="0.3">
      <c r="D52" s="939" t="s">
        <v>1253</v>
      </c>
      <c r="E52" s="940"/>
      <c r="F52" s="940"/>
      <c r="G52" s="941"/>
      <c r="H52" s="939" t="s">
        <v>1254</v>
      </c>
      <c r="I52" s="940"/>
      <c r="J52" s="940"/>
      <c r="K52" s="941"/>
      <c r="L52" s="939" t="s">
        <v>1255</v>
      </c>
      <c r="M52" s="940"/>
      <c r="N52" s="940"/>
      <c r="O52" s="941"/>
      <c r="P52" s="939" t="s">
        <v>1256</v>
      </c>
      <c r="Q52" s="940"/>
      <c r="R52" s="940"/>
      <c r="S52" s="941"/>
    </row>
    <row r="53" spans="2:19" ht="30" customHeight="1" x14ac:dyDescent="0.25">
      <c r="B53" s="932" t="s">
        <v>1293</v>
      </c>
      <c r="C53" s="932" t="s">
        <v>1294</v>
      </c>
      <c r="D53" s="895" t="s">
        <v>1295</v>
      </c>
      <c r="E53" s="956"/>
      <c r="F53" s="213" t="s">
        <v>1251</v>
      </c>
      <c r="G53" s="214" t="s">
        <v>1296</v>
      </c>
      <c r="H53" s="895" t="s">
        <v>1295</v>
      </c>
      <c r="I53" s="956"/>
      <c r="J53" s="213" t="s">
        <v>1251</v>
      </c>
      <c r="K53" s="214" t="s">
        <v>1296</v>
      </c>
      <c r="L53" s="895" t="s">
        <v>1295</v>
      </c>
      <c r="M53" s="956"/>
      <c r="N53" s="213" t="s">
        <v>1251</v>
      </c>
      <c r="O53" s="214" t="s">
        <v>1296</v>
      </c>
      <c r="P53" s="895" t="s">
        <v>1295</v>
      </c>
      <c r="Q53" s="956"/>
      <c r="R53" s="213" t="s">
        <v>1251</v>
      </c>
      <c r="S53" s="214" t="s">
        <v>1296</v>
      </c>
    </row>
    <row r="54" spans="2:19" ht="45" customHeight="1" x14ac:dyDescent="0.25">
      <c r="B54" s="967"/>
      <c r="C54" s="967"/>
      <c r="D54" s="193" t="s">
        <v>1262</v>
      </c>
      <c r="E54" s="194">
        <v>96</v>
      </c>
      <c r="F54" s="987" t="s">
        <v>1297</v>
      </c>
      <c r="G54" s="989" t="s">
        <v>1298</v>
      </c>
      <c r="H54" s="193" t="s">
        <v>1262</v>
      </c>
      <c r="I54" s="195">
        <v>180</v>
      </c>
      <c r="J54" s="983" t="s">
        <v>1297</v>
      </c>
      <c r="K54" s="985" t="s">
        <v>1299</v>
      </c>
      <c r="L54" s="193" t="s">
        <v>1262</v>
      </c>
      <c r="M54" s="195"/>
      <c r="N54" s="983"/>
      <c r="O54" s="985"/>
      <c r="P54" s="193" t="s">
        <v>1262</v>
      </c>
      <c r="Q54" s="195"/>
      <c r="R54" s="983"/>
      <c r="S54" s="985"/>
    </row>
    <row r="55" spans="2:19" ht="45" customHeight="1" x14ac:dyDescent="0.25">
      <c r="B55" s="933"/>
      <c r="C55" s="933"/>
      <c r="D55" s="196" t="s">
        <v>1273</v>
      </c>
      <c r="E55" s="197">
        <v>0.2</v>
      </c>
      <c r="F55" s="988"/>
      <c r="G55" s="990"/>
      <c r="H55" s="196" t="s">
        <v>1273</v>
      </c>
      <c r="I55" s="198">
        <v>0.4</v>
      </c>
      <c r="J55" s="984"/>
      <c r="K55" s="986"/>
      <c r="L55" s="196" t="s">
        <v>1273</v>
      </c>
      <c r="M55" s="198"/>
      <c r="N55" s="984"/>
      <c r="O55" s="986"/>
      <c r="P55" s="196" t="s">
        <v>1273</v>
      </c>
      <c r="Q55" s="198"/>
      <c r="R55" s="984"/>
      <c r="S55" s="986"/>
    </row>
    <row r="56" spans="2:19" ht="30" customHeight="1" x14ac:dyDescent="0.25">
      <c r="B56" s="920" t="s">
        <v>1300</v>
      </c>
      <c r="C56" s="920" t="s">
        <v>1301</v>
      </c>
      <c r="D56" s="200" t="s">
        <v>1302</v>
      </c>
      <c r="E56" s="215" t="s">
        <v>1303</v>
      </c>
      <c r="F56" s="899" t="s">
        <v>1304</v>
      </c>
      <c r="G56" s="966"/>
      <c r="H56" s="200" t="s">
        <v>1302</v>
      </c>
      <c r="I56" s="215" t="s">
        <v>1303</v>
      </c>
      <c r="J56" s="899" t="s">
        <v>1304</v>
      </c>
      <c r="K56" s="966"/>
      <c r="L56" s="200" t="s">
        <v>1302</v>
      </c>
      <c r="M56" s="215" t="s">
        <v>1303</v>
      </c>
      <c r="N56" s="899" t="s">
        <v>1304</v>
      </c>
      <c r="O56" s="966"/>
      <c r="P56" s="200" t="s">
        <v>1302</v>
      </c>
      <c r="Q56" s="215" t="s">
        <v>1303</v>
      </c>
      <c r="R56" s="899" t="s">
        <v>1304</v>
      </c>
      <c r="S56" s="966"/>
    </row>
    <row r="57" spans="2:19" ht="30" customHeight="1" x14ac:dyDescent="0.25">
      <c r="B57" s="931"/>
      <c r="C57" s="921"/>
      <c r="D57" s="216">
        <v>96</v>
      </c>
      <c r="E57" s="217">
        <v>0.2</v>
      </c>
      <c r="F57" s="991" t="s">
        <v>1305</v>
      </c>
      <c r="G57" s="992"/>
      <c r="H57" s="180">
        <v>180</v>
      </c>
      <c r="I57" s="218">
        <v>0.4</v>
      </c>
      <c r="J57" s="993"/>
      <c r="K57" s="994"/>
      <c r="L57" s="180"/>
      <c r="M57" s="218"/>
      <c r="N57" s="993"/>
      <c r="O57" s="994"/>
      <c r="P57" s="180"/>
      <c r="Q57" s="218"/>
      <c r="R57" s="993"/>
      <c r="S57" s="994"/>
    </row>
    <row r="58" spans="2:19" ht="30" customHeight="1" x14ac:dyDescent="0.25">
      <c r="B58" s="931"/>
      <c r="C58" s="920" t="s">
        <v>1306</v>
      </c>
      <c r="D58" s="219" t="s">
        <v>1304</v>
      </c>
      <c r="E58" s="220" t="s">
        <v>1277</v>
      </c>
      <c r="F58" s="200" t="s">
        <v>1251</v>
      </c>
      <c r="G58" s="221" t="s">
        <v>1296</v>
      </c>
      <c r="H58" s="219" t="s">
        <v>1304</v>
      </c>
      <c r="I58" s="220" t="s">
        <v>1277</v>
      </c>
      <c r="J58" s="200" t="s">
        <v>1251</v>
      </c>
      <c r="K58" s="221" t="s">
        <v>1296</v>
      </c>
      <c r="L58" s="219" t="s">
        <v>1304</v>
      </c>
      <c r="M58" s="220" t="s">
        <v>1277</v>
      </c>
      <c r="N58" s="200" t="s">
        <v>1251</v>
      </c>
      <c r="O58" s="221" t="s">
        <v>1296</v>
      </c>
      <c r="P58" s="219" t="s">
        <v>1304</v>
      </c>
      <c r="Q58" s="220" t="s">
        <v>1277</v>
      </c>
      <c r="R58" s="200" t="s">
        <v>1251</v>
      </c>
      <c r="S58" s="221" t="s">
        <v>1296</v>
      </c>
    </row>
    <row r="59" spans="2:19" ht="30" customHeight="1" x14ac:dyDescent="0.25">
      <c r="B59" s="921"/>
      <c r="C59" s="982"/>
      <c r="D59" s="222" t="s">
        <v>1305</v>
      </c>
      <c r="E59" s="223" t="s">
        <v>1280</v>
      </c>
      <c r="F59" s="203" t="s">
        <v>1279</v>
      </c>
      <c r="G59" s="224" t="s">
        <v>1307</v>
      </c>
      <c r="H59" s="225" t="s">
        <v>1305</v>
      </c>
      <c r="I59" s="226" t="s">
        <v>1308</v>
      </c>
      <c r="J59" s="205" t="s">
        <v>1279</v>
      </c>
      <c r="K59" s="227" t="s">
        <v>1299</v>
      </c>
      <c r="L59" s="225"/>
      <c r="M59" s="226"/>
      <c r="N59" s="205"/>
      <c r="O59" s="227"/>
      <c r="P59" s="225"/>
      <c r="Q59" s="226"/>
      <c r="R59" s="205"/>
      <c r="S59" s="227"/>
    </row>
    <row r="60" spans="2:19" ht="30" customHeight="1" x14ac:dyDescent="0.25">
      <c r="B60" s="963" t="s">
        <v>1309</v>
      </c>
      <c r="C60" s="963" t="s">
        <v>1310</v>
      </c>
      <c r="D60" s="219" t="s">
        <v>1311</v>
      </c>
      <c r="E60" s="220" t="s">
        <v>1277</v>
      </c>
      <c r="F60" s="200" t="s">
        <v>1251</v>
      </c>
      <c r="G60" s="221" t="s">
        <v>1296</v>
      </c>
      <c r="H60" s="219" t="s">
        <v>1311</v>
      </c>
      <c r="I60" s="220" t="s">
        <v>1277</v>
      </c>
      <c r="J60" s="200" t="s">
        <v>1251</v>
      </c>
      <c r="K60" s="221" t="s">
        <v>1296</v>
      </c>
      <c r="L60" s="219" t="s">
        <v>1311</v>
      </c>
      <c r="M60" s="220" t="s">
        <v>1277</v>
      </c>
      <c r="N60" s="200" t="s">
        <v>1251</v>
      </c>
      <c r="O60" s="221" t="s">
        <v>1296</v>
      </c>
      <c r="P60" s="219" t="s">
        <v>1311</v>
      </c>
      <c r="Q60" s="220" t="s">
        <v>1277</v>
      </c>
      <c r="R60" s="200" t="s">
        <v>1251</v>
      </c>
      <c r="S60" s="221" t="s">
        <v>1296</v>
      </c>
    </row>
    <row r="61" spans="2:19" ht="52.35" customHeight="1" x14ac:dyDescent="0.25">
      <c r="B61" s="963"/>
      <c r="C61" s="963"/>
      <c r="D61" s="222">
        <v>0</v>
      </c>
      <c r="E61" s="223" t="s">
        <v>1308</v>
      </c>
      <c r="F61" s="203" t="s">
        <v>1279</v>
      </c>
      <c r="G61" s="224" t="s">
        <v>1307</v>
      </c>
      <c r="H61" s="225">
        <v>2</v>
      </c>
      <c r="I61" s="226" t="s">
        <v>1308</v>
      </c>
      <c r="J61" s="205" t="s">
        <v>1297</v>
      </c>
      <c r="K61" s="227" t="s">
        <v>1299</v>
      </c>
      <c r="L61" s="225"/>
      <c r="M61" s="226"/>
      <c r="N61" s="205"/>
      <c r="O61" s="227"/>
      <c r="P61" s="225"/>
      <c r="Q61" s="226"/>
      <c r="R61" s="205"/>
      <c r="S61" s="227"/>
    </row>
    <row r="62" spans="2:19" ht="30" customHeight="1" thickBot="1" x14ac:dyDescent="0.3">
      <c r="B62" s="189"/>
      <c r="C62" s="228"/>
    </row>
    <row r="63" spans="2:19" ht="30" customHeight="1" thickBot="1" x14ac:dyDescent="0.3">
      <c r="B63" s="189"/>
      <c r="C63" s="189"/>
      <c r="D63" s="939" t="s">
        <v>1253</v>
      </c>
      <c r="E63" s="940"/>
      <c r="F63" s="940"/>
      <c r="G63" s="940"/>
      <c r="H63" s="939" t="s">
        <v>1254</v>
      </c>
      <c r="I63" s="940"/>
      <c r="J63" s="940"/>
      <c r="K63" s="941"/>
      <c r="L63" s="940" t="s">
        <v>1255</v>
      </c>
      <c r="M63" s="940"/>
      <c r="N63" s="940"/>
      <c r="O63" s="940"/>
      <c r="P63" s="939" t="s">
        <v>1256</v>
      </c>
      <c r="Q63" s="940"/>
      <c r="R63" s="940"/>
      <c r="S63" s="941"/>
    </row>
    <row r="64" spans="2:19" ht="30" customHeight="1" x14ac:dyDescent="0.25">
      <c r="B64" s="932" t="s">
        <v>1312</v>
      </c>
      <c r="C64" s="932" t="s">
        <v>1313</v>
      </c>
      <c r="D64" s="979" t="s">
        <v>1314</v>
      </c>
      <c r="E64" s="980"/>
      <c r="F64" s="895" t="s">
        <v>1251</v>
      </c>
      <c r="G64" s="924"/>
      <c r="H64" s="981" t="s">
        <v>1314</v>
      </c>
      <c r="I64" s="980"/>
      <c r="J64" s="895" t="s">
        <v>1251</v>
      </c>
      <c r="K64" s="896"/>
      <c r="L64" s="981" t="s">
        <v>1314</v>
      </c>
      <c r="M64" s="980"/>
      <c r="N64" s="895" t="s">
        <v>1251</v>
      </c>
      <c r="O64" s="896"/>
      <c r="P64" s="981" t="s">
        <v>1314</v>
      </c>
      <c r="Q64" s="980"/>
      <c r="R64" s="895" t="s">
        <v>1251</v>
      </c>
      <c r="S64" s="896"/>
    </row>
    <row r="65" spans="2:19" ht="36.75" customHeight="1" x14ac:dyDescent="0.25">
      <c r="B65" s="933"/>
      <c r="C65" s="933"/>
      <c r="D65" s="976">
        <v>0.05</v>
      </c>
      <c r="E65" s="977"/>
      <c r="F65" s="945" t="s">
        <v>1279</v>
      </c>
      <c r="G65" s="978"/>
      <c r="H65" s="972">
        <v>90</v>
      </c>
      <c r="I65" s="973"/>
      <c r="J65" s="964" t="s">
        <v>1279</v>
      </c>
      <c r="K65" s="965"/>
      <c r="L65" s="972"/>
      <c r="M65" s="973"/>
      <c r="N65" s="964"/>
      <c r="O65" s="965"/>
      <c r="P65" s="972"/>
      <c r="Q65" s="973"/>
      <c r="R65" s="964"/>
      <c r="S65" s="965"/>
    </row>
    <row r="66" spans="2:19" ht="45" customHeight="1" x14ac:dyDescent="0.25">
      <c r="B66" s="920" t="s">
        <v>1315</v>
      </c>
      <c r="C66" s="920" t="s">
        <v>1316</v>
      </c>
      <c r="D66" s="200" t="s">
        <v>1317</v>
      </c>
      <c r="E66" s="200" t="s">
        <v>1318</v>
      </c>
      <c r="F66" s="899" t="s">
        <v>1319</v>
      </c>
      <c r="G66" s="966"/>
      <c r="H66" s="229" t="s">
        <v>1317</v>
      </c>
      <c r="I66" s="200" t="s">
        <v>1318</v>
      </c>
      <c r="J66" s="974" t="s">
        <v>1319</v>
      </c>
      <c r="K66" s="966"/>
      <c r="L66" s="229" t="s">
        <v>1317</v>
      </c>
      <c r="M66" s="200" t="s">
        <v>1318</v>
      </c>
      <c r="N66" s="974" t="s">
        <v>1319</v>
      </c>
      <c r="O66" s="966"/>
      <c r="P66" s="229" t="s">
        <v>1317</v>
      </c>
      <c r="Q66" s="200" t="s">
        <v>1318</v>
      </c>
      <c r="R66" s="974" t="s">
        <v>1319</v>
      </c>
      <c r="S66" s="966"/>
    </row>
    <row r="67" spans="2:19" ht="27" customHeight="1" x14ac:dyDescent="0.25">
      <c r="B67" s="921"/>
      <c r="C67" s="921"/>
      <c r="D67" s="216">
        <f>85000*0.05</f>
        <v>4250</v>
      </c>
      <c r="E67" s="217">
        <v>0.05</v>
      </c>
      <c r="F67" s="975" t="s">
        <v>1320</v>
      </c>
      <c r="G67" s="975"/>
      <c r="H67" s="180">
        <v>85000</v>
      </c>
      <c r="I67" s="218">
        <v>0.9</v>
      </c>
      <c r="J67" s="970" t="s">
        <v>1321</v>
      </c>
      <c r="K67" s="971"/>
      <c r="L67" s="180"/>
      <c r="M67" s="218"/>
      <c r="N67" s="970"/>
      <c r="O67" s="971"/>
      <c r="P67" s="180"/>
      <c r="Q67" s="218"/>
      <c r="R67" s="970"/>
      <c r="S67" s="971"/>
    </row>
    <row r="68" spans="2:19" ht="33.75" customHeight="1" x14ac:dyDescent="0.25">
      <c r="B68" s="963" t="s">
        <v>1322</v>
      </c>
      <c r="C68" s="920" t="s">
        <v>1323</v>
      </c>
      <c r="D68" s="200" t="s">
        <v>1324</v>
      </c>
      <c r="E68" s="200" t="s">
        <v>1325</v>
      </c>
      <c r="F68" s="899" t="s">
        <v>1319</v>
      </c>
      <c r="G68" s="966"/>
      <c r="H68" s="229" t="s">
        <v>1326</v>
      </c>
      <c r="I68" s="200" t="s">
        <v>1325</v>
      </c>
      <c r="J68" s="974" t="s">
        <v>1319</v>
      </c>
      <c r="K68" s="966"/>
      <c r="L68" s="229" t="s">
        <v>1326</v>
      </c>
      <c r="M68" s="200" t="s">
        <v>1325</v>
      </c>
      <c r="N68" s="974" t="s">
        <v>1319</v>
      </c>
      <c r="O68" s="966"/>
      <c r="P68" s="229" t="s">
        <v>1326</v>
      </c>
      <c r="Q68" s="200" t="s">
        <v>1325</v>
      </c>
      <c r="R68" s="974" t="s">
        <v>1319</v>
      </c>
      <c r="S68" s="966"/>
    </row>
    <row r="69" spans="2:19" ht="33.75" customHeight="1" x14ac:dyDescent="0.25">
      <c r="B69" s="963"/>
      <c r="C69" s="921"/>
      <c r="D69" s="216">
        <v>0</v>
      </c>
      <c r="E69" s="217"/>
      <c r="F69" s="975"/>
      <c r="G69" s="975"/>
      <c r="H69" s="180">
        <v>104</v>
      </c>
      <c r="I69" s="218" t="s">
        <v>1327</v>
      </c>
      <c r="J69" s="970" t="s">
        <v>1321</v>
      </c>
      <c r="K69" s="971"/>
      <c r="L69" s="180"/>
      <c r="M69" s="218"/>
      <c r="N69" s="970"/>
      <c r="O69" s="971"/>
      <c r="P69" s="180"/>
      <c r="Q69" s="218"/>
      <c r="R69" s="970"/>
      <c r="S69" s="971"/>
    </row>
    <row r="70" spans="2:19" ht="33.75" customHeight="1" x14ac:dyDescent="0.25">
      <c r="B70" s="963"/>
      <c r="C70" s="920" t="s">
        <v>1328</v>
      </c>
      <c r="D70" s="200" t="s">
        <v>1329</v>
      </c>
      <c r="E70" s="200" t="s">
        <v>1304</v>
      </c>
      <c r="F70" s="899" t="s">
        <v>1330</v>
      </c>
      <c r="G70" s="966"/>
      <c r="H70" s="229" t="s">
        <v>1329</v>
      </c>
      <c r="I70" s="200" t="s">
        <v>1331</v>
      </c>
      <c r="J70" s="974" t="s">
        <v>1277</v>
      </c>
      <c r="K70" s="966"/>
      <c r="L70" s="229" t="s">
        <v>1329</v>
      </c>
      <c r="M70" s="200" t="s">
        <v>1331</v>
      </c>
      <c r="N70" s="974" t="s">
        <v>1277</v>
      </c>
      <c r="O70" s="966"/>
      <c r="P70" s="229" t="s">
        <v>1329</v>
      </c>
      <c r="Q70" s="200" t="s">
        <v>1331</v>
      </c>
      <c r="R70" s="974" t="s">
        <v>1277</v>
      </c>
      <c r="S70" s="966"/>
    </row>
    <row r="71" spans="2:19" ht="33.75" customHeight="1" thickBot="1" x14ac:dyDescent="0.3">
      <c r="B71" s="963"/>
      <c r="C71" s="921"/>
      <c r="D71" s="216">
        <v>0</v>
      </c>
      <c r="E71" s="217"/>
      <c r="F71" s="975"/>
      <c r="G71" s="975"/>
      <c r="H71" s="180">
        <v>12</v>
      </c>
      <c r="I71" s="218" t="s">
        <v>1332</v>
      </c>
      <c r="J71" s="970" t="s">
        <v>1280</v>
      </c>
      <c r="K71" s="971"/>
      <c r="L71" s="180"/>
      <c r="M71" s="218"/>
      <c r="N71" s="970"/>
      <c r="O71" s="971"/>
      <c r="P71" s="180"/>
      <c r="Q71" s="218"/>
      <c r="R71" s="970"/>
      <c r="S71" s="971"/>
    </row>
    <row r="72" spans="2:19" ht="37.5" customHeight="1" thickBot="1" x14ac:dyDescent="0.3">
      <c r="B72" s="189"/>
      <c r="C72" s="189"/>
      <c r="D72" s="939" t="s">
        <v>1253</v>
      </c>
      <c r="E72" s="940"/>
      <c r="F72" s="940"/>
      <c r="G72" s="941"/>
      <c r="H72" s="939" t="s">
        <v>1254</v>
      </c>
      <c r="I72" s="940"/>
      <c r="J72" s="940"/>
      <c r="K72" s="941"/>
      <c r="L72" s="939" t="s">
        <v>1255</v>
      </c>
      <c r="M72" s="940"/>
      <c r="N72" s="940"/>
      <c r="O72" s="940"/>
      <c r="P72" s="940" t="s">
        <v>1254</v>
      </c>
      <c r="Q72" s="940"/>
      <c r="R72" s="940"/>
      <c r="S72" s="941"/>
    </row>
    <row r="73" spans="2:19" ht="37.5" customHeight="1" x14ac:dyDescent="0.25">
      <c r="B73" s="932" t="s">
        <v>1333</v>
      </c>
      <c r="C73" s="932" t="s">
        <v>1334</v>
      </c>
      <c r="D73" s="230" t="s">
        <v>1335</v>
      </c>
      <c r="E73" s="213" t="s">
        <v>1336</v>
      </c>
      <c r="F73" s="895" t="s">
        <v>1337</v>
      </c>
      <c r="G73" s="896"/>
      <c r="H73" s="230" t="s">
        <v>1335</v>
      </c>
      <c r="I73" s="213" t="s">
        <v>1336</v>
      </c>
      <c r="J73" s="895" t="s">
        <v>1337</v>
      </c>
      <c r="K73" s="896"/>
      <c r="L73" s="230" t="s">
        <v>1335</v>
      </c>
      <c r="M73" s="213" t="s">
        <v>1336</v>
      </c>
      <c r="N73" s="895" t="s">
        <v>1337</v>
      </c>
      <c r="O73" s="896"/>
      <c r="P73" s="230" t="s">
        <v>1335</v>
      </c>
      <c r="Q73" s="213" t="s">
        <v>1336</v>
      </c>
      <c r="R73" s="895" t="s">
        <v>1337</v>
      </c>
      <c r="S73" s="896"/>
    </row>
    <row r="74" spans="2:19" ht="44.25" customHeight="1" x14ac:dyDescent="0.25">
      <c r="B74" s="967"/>
      <c r="C74" s="933"/>
      <c r="D74" s="231"/>
      <c r="E74" s="232"/>
      <c r="F74" s="968"/>
      <c r="G74" s="969"/>
      <c r="H74" s="233"/>
      <c r="I74" s="234"/>
      <c r="J74" s="897"/>
      <c r="K74" s="898"/>
      <c r="L74" s="233"/>
      <c r="M74" s="234"/>
      <c r="N74" s="897"/>
      <c r="O74" s="898"/>
      <c r="P74" s="233"/>
      <c r="Q74" s="234"/>
      <c r="R74" s="897"/>
      <c r="S74" s="898"/>
    </row>
    <row r="75" spans="2:19" ht="36.75" customHeight="1" x14ac:dyDescent="0.25">
      <c r="B75" s="967"/>
      <c r="C75" s="932" t="s">
        <v>1338</v>
      </c>
      <c r="D75" s="200" t="s">
        <v>1251</v>
      </c>
      <c r="E75" s="199" t="s">
        <v>1339</v>
      </c>
      <c r="F75" s="899" t="s">
        <v>1340</v>
      </c>
      <c r="G75" s="966"/>
      <c r="H75" s="200" t="s">
        <v>1251</v>
      </c>
      <c r="I75" s="199" t="s">
        <v>1339</v>
      </c>
      <c r="J75" s="899" t="s">
        <v>1340</v>
      </c>
      <c r="K75" s="966"/>
      <c r="L75" s="200" t="s">
        <v>1251</v>
      </c>
      <c r="M75" s="199" t="s">
        <v>1339</v>
      </c>
      <c r="N75" s="899" t="s">
        <v>1340</v>
      </c>
      <c r="O75" s="966"/>
      <c r="P75" s="200" t="s">
        <v>1251</v>
      </c>
      <c r="Q75" s="199" t="s">
        <v>1339</v>
      </c>
      <c r="R75" s="899" t="s">
        <v>1340</v>
      </c>
      <c r="S75" s="966"/>
    </row>
    <row r="76" spans="2:19" ht="30" customHeight="1" x14ac:dyDescent="0.25">
      <c r="B76" s="967"/>
      <c r="C76" s="967"/>
      <c r="D76" s="203"/>
      <c r="E76" s="232"/>
      <c r="F76" s="945"/>
      <c r="G76" s="946"/>
      <c r="H76" s="205"/>
      <c r="I76" s="234"/>
      <c r="J76" s="964"/>
      <c r="K76" s="965"/>
      <c r="L76" s="205"/>
      <c r="M76" s="234"/>
      <c r="N76" s="964"/>
      <c r="O76" s="965"/>
      <c r="P76" s="205"/>
      <c r="Q76" s="234"/>
      <c r="R76" s="964"/>
      <c r="S76" s="965"/>
    </row>
    <row r="77" spans="2:19" ht="30" customHeight="1" outlineLevel="1" x14ac:dyDescent="0.25">
      <c r="B77" s="967"/>
      <c r="C77" s="967"/>
      <c r="D77" s="203"/>
      <c r="E77" s="232"/>
      <c r="F77" s="945"/>
      <c r="G77" s="946"/>
      <c r="H77" s="205"/>
      <c r="I77" s="234"/>
      <c r="J77" s="964"/>
      <c r="K77" s="965"/>
      <c r="L77" s="205"/>
      <c r="M77" s="234"/>
      <c r="N77" s="964"/>
      <c r="O77" s="965"/>
      <c r="P77" s="205"/>
      <c r="Q77" s="234"/>
      <c r="R77" s="964"/>
      <c r="S77" s="965"/>
    </row>
    <row r="78" spans="2:19" ht="30" customHeight="1" outlineLevel="1" x14ac:dyDescent="0.25">
      <c r="B78" s="967"/>
      <c r="C78" s="967"/>
      <c r="D78" s="203"/>
      <c r="E78" s="232"/>
      <c r="F78" s="945"/>
      <c r="G78" s="946"/>
      <c r="H78" s="205"/>
      <c r="I78" s="234"/>
      <c r="J78" s="964"/>
      <c r="K78" s="965"/>
      <c r="L78" s="205"/>
      <c r="M78" s="234"/>
      <c r="N78" s="964"/>
      <c r="O78" s="965"/>
      <c r="P78" s="205"/>
      <c r="Q78" s="234"/>
      <c r="R78" s="964"/>
      <c r="S78" s="965"/>
    </row>
    <row r="79" spans="2:19" ht="30" customHeight="1" outlineLevel="1" x14ac:dyDescent="0.25">
      <c r="B79" s="967"/>
      <c r="C79" s="967"/>
      <c r="D79" s="203"/>
      <c r="E79" s="232"/>
      <c r="F79" s="945"/>
      <c r="G79" s="946"/>
      <c r="H79" s="205"/>
      <c r="I79" s="234"/>
      <c r="J79" s="964"/>
      <c r="K79" s="965"/>
      <c r="L79" s="205"/>
      <c r="M79" s="234"/>
      <c r="N79" s="964"/>
      <c r="O79" s="965"/>
      <c r="P79" s="205"/>
      <c r="Q79" s="234"/>
      <c r="R79" s="964"/>
      <c r="S79" s="965"/>
    </row>
    <row r="80" spans="2:19" ht="30" customHeight="1" outlineLevel="1" x14ac:dyDescent="0.25">
      <c r="B80" s="967"/>
      <c r="C80" s="967"/>
      <c r="D80" s="203"/>
      <c r="E80" s="232"/>
      <c r="F80" s="945"/>
      <c r="G80" s="946"/>
      <c r="H80" s="205"/>
      <c r="I80" s="234"/>
      <c r="J80" s="964"/>
      <c r="K80" s="965"/>
      <c r="L80" s="205"/>
      <c r="M80" s="234"/>
      <c r="N80" s="964"/>
      <c r="O80" s="965"/>
      <c r="P80" s="205"/>
      <c r="Q80" s="234"/>
      <c r="R80" s="964"/>
      <c r="S80" s="965"/>
    </row>
    <row r="81" spans="2:19" ht="30" customHeight="1" outlineLevel="1" x14ac:dyDescent="0.25">
      <c r="B81" s="933"/>
      <c r="C81" s="933"/>
      <c r="D81" s="203"/>
      <c r="E81" s="232"/>
      <c r="F81" s="945"/>
      <c r="G81" s="946"/>
      <c r="H81" s="205"/>
      <c r="I81" s="234"/>
      <c r="J81" s="964"/>
      <c r="K81" s="965"/>
      <c r="L81" s="205"/>
      <c r="M81" s="234"/>
      <c r="N81" s="964"/>
      <c r="O81" s="965"/>
      <c r="P81" s="205"/>
      <c r="Q81" s="234"/>
      <c r="R81" s="964"/>
      <c r="S81" s="965"/>
    </row>
    <row r="82" spans="2:19" ht="35.25" customHeight="1" x14ac:dyDescent="0.25">
      <c r="B82" s="920" t="s">
        <v>1341</v>
      </c>
      <c r="C82" s="963" t="s">
        <v>1342</v>
      </c>
      <c r="D82" s="215" t="s">
        <v>1343</v>
      </c>
      <c r="E82" s="899" t="s">
        <v>1304</v>
      </c>
      <c r="F82" s="900"/>
      <c r="G82" s="201" t="s">
        <v>1251</v>
      </c>
      <c r="H82" s="215" t="s">
        <v>1343</v>
      </c>
      <c r="I82" s="899" t="s">
        <v>1304</v>
      </c>
      <c r="J82" s="900"/>
      <c r="K82" s="201" t="s">
        <v>1251</v>
      </c>
      <c r="L82" s="215" t="s">
        <v>1343</v>
      </c>
      <c r="M82" s="899" t="s">
        <v>1304</v>
      </c>
      <c r="N82" s="900"/>
      <c r="O82" s="201" t="s">
        <v>1251</v>
      </c>
      <c r="P82" s="215" t="s">
        <v>1343</v>
      </c>
      <c r="Q82" s="899" t="s">
        <v>1304</v>
      </c>
      <c r="R82" s="900"/>
      <c r="S82" s="201" t="s">
        <v>1251</v>
      </c>
    </row>
    <row r="83" spans="2:19" ht="35.25" customHeight="1" x14ac:dyDescent="0.25">
      <c r="B83" s="931"/>
      <c r="C83" s="963"/>
      <c r="D83" s="235"/>
      <c r="E83" s="958"/>
      <c r="F83" s="959"/>
      <c r="G83" s="236"/>
      <c r="H83" s="237"/>
      <c r="I83" s="960"/>
      <c r="J83" s="961"/>
      <c r="K83" s="238"/>
      <c r="L83" s="237"/>
      <c r="M83" s="960"/>
      <c r="N83" s="961"/>
      <c r="O83" s="238"/>
      <c r="P83" s="237"/>
      <c r="Q83" s="960"/>
      <c r="R83" s="961"/>
      <c r="S83" s="238"/>
    </row>
    <row r="84" spans="2:19" ht="35.25" customHeight="1" outlineLevel="1" x14ac:dyDescent="0.25">
      <c r="B84" s="931"/>
      <c r="C84" s="963"/>
      <c r="D84" s="235"/>
      <c r="E84" s="958"/>
      <c r="F84" s="959"/>
      <c r="G84" s="236"/>
      <c r="H84" s="237"/>
      <c r="I84" s="960"/>
      <c r="J84" s="961"/>
      <c r="K84" s="238"/>
      <c r="L84" s="237"/>
      <c r="M84" s="960"/>
      <c r="N84" s="961"/>
      <c r="O84" s="238"/>
      <c r="P84" s="237"/>
      <c r="Q84" s="960"/>
      <c r="R84" s="961"/>
      <c r="S84" s="238"/>
    </row>
    <row r="85" spans="2:19" ht="35.25" customHeight="1" outlineLevel="1" x14ac:dyDescent="0.25">
      <c r="B85" s="931"/>
      <c r="C85" s="963"/>
      <c r="D85" s="235"/>
      <c r="E85" s="958"/>
      <c r="F85" s="959"/>
      <c r="G85" s="236"/>
      <c r="H85" s="237"/>
      <c r="I85" s="960"/>
      <c r="J85" s="961"/>
      <c r="K85" s="238"/>
      <c r="L85" s="237"/>
      <c r="M85" s="960"/>
      <c r="N85" s="961"/>
      <c r="O85" s="238"/>
      <c r="P85" s="237"/>
      <c r="Q85" s="960"/>
      <c r="R85" s="961"/>
      <c r="S85" s="238"/>
    </row>
    <row r="86" spans="2:19" ht="35.25" customHeight="1" outlineLevel="1" x14ac:dyDescent="0.25">
      <c r="B86" s="931"/>
      <c r="C86" s="963"/>
      <c r="D86" s="235"/>
      <c r="E86" s="958"/>
      <c r="F86" s="959"/>
      <c r="G86" s="236"/>
      <c r="H86" s="237"/>
      <c r="I86" s="960"/>
      <c r="J86" s="961"/>
      <c r="K86" s="238"/>
      <c r="L86" s="237"/>
      <c r="M86" s="960"/>
      <c r="N86" s="961"/>
      <c r="O86" s="238"/>
      <c r="P86" s="237"/>
      <c r="Q86" s="960"/>
      <c r="R86" s="961"/>
      <c r="S86" s="238"/>
    </row>
    <row r="87" spans="2:19" ht="35.25" customHeight="1" outlineLevel="1" x14ac:dyDescent="0.25">
      <c r="B87" s="931"/>
      <c r="C87" s="963"/>
      <c r="D87" s="235"/>
      <c r="E87" s="958"/>
      <c r="F87" s="959"/>
      <c r="G87" s="236"/>
      <c r="H87" s="237"/>
      <c r="I87" s="960"/>
      <c r="J87" s="961"/>
      <c r="K87" s="238"/>
      <c r="L87" s="237"/>
      <c r="M87" s="960"/>
      <c r="N87" s="961"/>
      <c r="O87" s="238"/>
      <c r="P87" s="237"/>
      <c r="Q87" s="960"/>
      <c r="R87" s="961"/>
      <c r="S87" s="238"/>
    </row>
    <row r="88" spans="2:19" ht="33" customHeight="1" outlineLevel="1" x14ac:dyDescent="0.25">
      <c r="B88" s="921"/>
      <c r="C88" s="963"/>
      <c r="D88" s="235"/>
      <c r="E88" s="958"/>
      <c r="F88" s="959"/>
      <c r="G88" s="236"/>
      <c r="H88" s="237"/>
      <c r="I88" s="960"/>
      <c r="J88" s="961"/>
      <c r="K88" s="238"/>
      <c r="L88" s="237"/>
      <c r="M88" s="960"/>
      <c r="N88" s="961"/>
      <c r="O88" s="238"/>
      <c r="P88" s="237"/>
      <c r="Q88" s="960"/>
      <c r="R88" s="961"/>
      <c r="S88" s="238"/>
    </row>
    <row r="89" spans="2:19" ht="31.5" customHeight="1" thickBot="1" x14ac:dyDescent="0.3">
      <c r="B89" s="189"/>
      <c r="C89" s="127"/>
    </row>
    <row r="90" spans="2:19" ht="30.75" customHeight="1" thickBot="1" x14ac:dyDescent="0.3">
      <c r="B90" s="189"/>
      <c r="C90" s="189"/>
      <c r="D90" s="939" t="s">
        <v>1253</v>
      </c>
      <c r="E90" s="940"/>
      <c r="F90" s="940"/>
      <c r="G90" s="941"/>
      <c r="H90" s="939" t="s">
        <v>1254</v>
      </c>
      <c r="I90" s="940"/>
      <c r="J90" s="940"/>
      <c r="K90" s="941"/>
      <c r="L90" s="940" t="s">
        <v>1255</v>
      </c>
      <c r="M90" s="940"/>
      <c r="N90" s="940"/>
      <c r="O90" s="940"/>
      <c r="P90" s="940" t="s">
        <v>1254</v>
      </c>
      <c r="Q90" s="940"/>
      <c r="R90" s="940"/>
      <c r="S90" s="941"/>
    </row>
    <row r="91" spans="2:19" ht="30.75" customHeight="1" x14ac:dyDescent="0.25">
      <c r="B91" s="932" t="s">
        <v>1344</v>
      </c>
      <c r="C91" s="932" t="s">
        <v>1345</v>
      </c>
      <c r="D91" s="895" t="s">
        <v>1346</v>
      </c>
      <c r="E91" s="956"/>
      <c r="F91" s="213" t="s">
        <v>1251</v>
      </c>
      <c r="G91" s="239" t="s">
        <v>1304</v>
      </c>
      <c r="H91" s="957" t="s">
        <v>1346</v>
      </c>
      <c r="I91" s="956"/>
      <c r="J91" s="213" t="s">
        <v>1251</v>
      </c>
      <c r="K91" s="239" t="s">
        <v>1304</v>
      </c>
      <c r="L91" s="957" t="s">
        <v>1346</v>
      </c>
      <c r="M91" s="956"/>
      <c r="N91" s="213" t="s">
        <v>1251</v>
      </c>
      <c r="O91" s="239" t="s">
        <v>1304</v>
      </c>
      <c r="P91" s="957" t="s">
        <v>1346</v>
      </c>
      <c r="Q91" s="956"/>
      <c r="R91" s="213" t="s">
        <v>1251</v>
      </c>
      <c r="S91" s="239" t="s">
        <v>1304</v>
      </c>
    </row>
    <row r="92" spans="2:19" ht="29.25" customHeight="1" x14ac:dyDescent="0.25">
      <c r="B92" s="933"/>
      <c r="C92" s="933"/>
      <c r="D92" s="945" t="s">
        <v>1271</v>
      </c>
      <c r="E92" s="962"/>
      <c r="F92" s="231" t="s">
        <v>1279</v>
      </c>
      <c r="G92" s="240" t="s">
        <v>1347</v>
      </c>
      <c r="H92" s="241" t="s">
        <v>1272</v>
      </c>
      <c r="I92" s="242"/>
      <c r="J92" s="233" t="s">
        <v>1279</v>
      </c>
      <c r="K92" s="243" t="s">
        <v>1347</v>
      </c>
      <c r="L92" s="241"/>
      <c r="M92" s="242"/>
      <c r="N92" s="233"/>
      <c r="O92" s="243"/>
      <c r="P92" s="241"/>
      <c r="Q92" s="242"/>
      <c r="R92" s="233"/>
      <c r="S92" s="243"/>
    </row>
    <row r="93" spans="2:19" ht="45" customHeight="1" x14ac:dyDescent="0.25">
      <c r="B93" s="953" t="s">
        <v>1348</v>
      </c>
      <c r="C93" s="920" t="s">
        <v>1349</v>
      </c>
      <c r="D93" s="200" t="s">
        <v>1350</v>
      </c>
      <c r="E93" s="200" t="s">
        <v>1351</v>
      </c>
      <c r="F93" s="215" t="s">
        <v>1352</v>
      </c>
      <c r="G93" s="201" t="s">
        <v>1353</v>
      </c>
      <c r="H93" s="200" t="s">
        <v>1350</v>
      </c>
      <c r="I93" s="200" t="s">
        <v>1351</v>
      </c>
      <c r="J93" s="215" t="s">
        <v>1352</v>
      </c>
      <c r="K93" s="201" t="s">
        <v>1353</v>
      </c>
      <c r="L93" s="200" t="s">
        <v>1350</v>
      </c>
      <c r="M93" s="200" t="s">
        <v>1351</v>
      </c>
      <c r="N93" s="215" t="s">
        <v>1352</v>
      </c>
      <c r="O93" s="201" t="s">
        <v>1353</v>
      </c>
      <c r="P93" s="200" t="s">
        <v>1350</v>
      </c>
      <c r="Q93" s="200" t="s">
        <v>1351</v>
      </c>
      <c r="R93" s="215" t="s">
        <v>1352</v>
      </c>
      <c r="S93" s="201" t="s">
        <v>1353</v>
      </c>
    </row>
    <row r="94" spans="2:19" ht="29.25" customHeight="1" x14ac:dyDescent="0.25">
      <c r="B94" s="953"/>
      <c r="C94" s="931"/>
      <c r="D94" s="947" t="s">
        <v>1354</v>
      </c>
      <c r="E94" s="954">
        <v>18000</v>
      </c>
      <c r="F94" s="947" t="s">
        <v>1355</v>
      </c>
      <c r="G94" s="951" t="s">
        <v>1356</v>
      </c>
      <c r="H94" s="906" t="s">
        <v>1354</v>
      </c>
      <c r="I94" s="906">
        <v>34000</v>
      </c>
      <c r="J94" s="906" t="s">
        <v>1355</v>
      </c>
      <c r="K94" s="908" t="s">
        <v>1272</v>
      </c>
      <c r="L94" s="906"/>
      <c r="M94" s="906"/>
      <c r="N94" s="906"/>
      <c r="O94" s="908"/>
      <c r="P94" s="906"/>
      <c r="Q94" s="906"/>
      <c r="R94" s="906"/>
      <c r="S94" s="908"/>
    </row>
    <row r="95" spans="2:19" ht="29.25" customHeight="1" x14ac:dyDescent="0.25">
      <c r="B95" s="953"/>
      <c r="C95" s="931"/>
      <c r="D95" s="948"/>
      <c r="E95" s="955"/>
      <c r="F95" s="948"/>
      <c r="G95" s="952"/>
      <c r="H95" s="907"/>
      <c r="I95" s="907"/>
      <c r="J95" s="907"/>
      <c r="K95" s="909"/>
      <c r="L95" s="907"/>
      <c r="M95" s="907"/>
      <c r="N95" s="907"/>
      <c r="O95" s="909"/>
      <c r="P95" s="907"/>
      <c r="Q95" s="907"/>
      <c r="R95" s="907"/>
      <c r="S95" s="909"/>
    </row>
    <row r="96" spans="2:19" ht="36" outlineLevel="1" x14ac:dyDescent="0.25">
      <c r="B96" s="953"/>
      <c r="C96" s="931"/>
      <c r="D96" s="200" t="s">
        <v>1350</v>
      </c>
      <c r="E96" s="200" t="s">
        <v>1351</v>
      </c>
      <c r="F96" s="215" t="s">
        <v>1352</v>
      </c>
      <c r="G96" s="201" t="s">
        <v>1353</v>
      </c>
      <c r="H96" s="200" t="s">
        <v>1350</v>
      </c>
      <c r="I96" s="200" t="s">
        <v>1351</v>
      </c>
      <c r="J96" s="215" t="s">
        <v>1352</v>
      </c>
      <c r="K96" s="201" t="s">
        <v>1353</v>
      </c>
      <c r="L96" s="200" t="s">
        <v>1350</v>
      </c>
      <c r="M96" s="200" t="s">
        <v>1351</v>
      </c>
      <c r="N96" s="215" t="s">
        <v>1352</v>
      </c>
      <c r="O96" s="201" t="s">
        <v>1353</v>
      </c>
      <c r="P96" s="200" t="s">
        <v>1350</v>
      </c>
      <c r="Q96" s="200" t="s">
        <v>1351</v>
      </c>
      <c r="R96" s="215" t="s">
        <v>1352</v>
      </c>
      <c r="S96" s="201" t="s">
        <v>1353</v>
      </c>
    </row>
    <row r="97" spans="2:19" ht="29.25" customHeight="1" outlineLevel="1" x14ac:dyDescent="0.25">
      <c r="B97" s="953"/>
      <c r="C97" s="931"/>
      <c r="D97" s="947" t="s">
        <v>1357</v>
      </c>
      <c r="E97" s="954">
        <v>18000</v>
      </c>
      <c r="F97" s="947" t="s">
        <v>1355</v>
      </c>
      <c r="G97" s="951" t="s">
        <v>1356</v>
      </c>
      <c r="H97" s="906" t="s">
        <v>1357</v>
      </c>
      <c r="I97" s="906">
        <v>34000</v>
      </c>
      <c r="J97" s="906" t="s">
        <v>1355</v>
      </c>
      <c r="K97" s="908" t="s">
        <v>1272</v>
      </c>
      <c r="L97" s="906"/>
      <c r="M97" s="906"/>
      <c r="N97" s="906"/>
      <c r="O97" s="908"/>
      <c r="P97" s="906"/>
      <c r="Q97" s="906"/>
      <c r="R97" s="906"/>
      <c r="S97" s="908"/>
    </row>
    <row r="98" spans="2:19" ht="29.25" customHeight="1" outlineLevel="1" x14ac:dyDescent="0.25">
      <c r="B98" s="953"/>
      <c r="C98" s="931"/>
      <c r="D98" s="948"/>
      <c r="E98" s="955"/>
      <c r="F98" s="948"/>
      <c r="G98" s="952"/>
      <c r="H98" s="907"/>
      <c r="I98" s="907"/>
      <c r="J98" s="907"/>
      <c r="K98" s="909"/>
      <c r="L98" s="907"/>
      <c r="M98" s="907"/>
      <c r="N98" s="907"/>
      <c r="O98" s="909"/>
      <c r="P98" s="907"/>
      <c r="Q98" s="907"/>
      <c r="R98" s="907"/>
      <c r="S98" s="909"/>
    </row>
    <row r="99" spans="2:19" ht="36" outlineLevel="1" x14ac:dyDescent="0.25">
      <c r="B99" s="953"/>
      <c r="C99" s="931"/>
      <c r="D99" s="200" t="s">
        <v>1350</v>
      </c>
      <c r="E99" s="200" t="s">
        <v>1351</v>
      </c>
      <c r="F99" s="215" t="s">
        <v>1352</v>
      </c>
      <c r="G99" s="201" t="s">
        <v>1353</v>
      </c>
      <c r="H99" s="200" t="s">
        <v>1350</v>
      </c>
      <c r="I99" s="200" t="s">
        <v>1351</v>
      </c>
      <c r="J99" s="215" t="s">
        <v>1352</v>
      </c>
      <c r="K99" s="201" t="s">
        <v>1353</v>
      </c>
      <c r="L99" s="200" t="s">
        <v>1350</v>
      </c>
      <c r="M99" s="200" t="s">
        <v>1351</v>
      </c>
      <c r="N99" s="215" t="s">
        <v>1352</v>
      </c>
      <c r="O99" s="201" t="s">
        <v>1353</v>
      </c>
      <c r="P99" s="200" t="s">
        <v>1350</v>
      </c>
      <c r="Q99" s="200" t="s">
        <v>1351</v>
      </c>
      <c r="R99" s="215" t="s">
        <v>1352</v>
      </c>
      <c r="S99" s="201" t="s">
        <v>1353</v>
      </c>
    </row>
    <row r="100" spans="2:19" ht="29.25" customHeight="1" outlineLevel="1" x14ac:dyDescent="0.25">
      <c r="B100" s="953"/>
      <c r="C100" s="931"/>
      <c r="D100" s="947"/>
      <c r="E100" s="949"/>
      <c r="F100" s="947"/>
      <c r="G100" s="951"/>
      <c r="H100" s="906"/>
      <c r="I100" s="906"/>
      <c r="J100" s="906"/>
      <c r="K100" s="908"/>
      <c r="L100" s="906"/>
      <c r="M100" s="906"/>
      <c r="N100" s="906"/>
      <c r="O100" s="908"/>
      <c r="P100" s="906"/>
      <c r="Q100" s="906"/>
      <c r="R100" s="906"/>
      <c r="S100" s="908"/>
    </row>
    <row r="101" spans="2:19" ht="29.25" customHeight="1" outlineLevel="1" x14ac:dyDescent="0.25">
      <c r="B101" s="953"/>
      <c r="C101" s="931"/>
      <c r="D101" s="948"/>
      <c r="E101" s="950"/>
      <c r="F101" s="948"/>
      <c r="G101" s="952"/>
      <c r="H101" s="907"/>
      <c r="I101" s="907"/>
      <c r="J101" s="907"/>
      <c r="K101" s="909"/>
      <c r="L101" s="907"/>
      <c r="M101" s="907"/>
      <c r="N101" s="907"/>
      <c r="O101" s="909"/>
      <c r="P101" s="907"/>
      <c r="Q101" s="907"/>
      <c r="R101" s="907"/>
      <c r="S101" s="909"/>
    </row>
    <row r="102" spans="2:19" ht="36" outlineLevel="1" x14ac:dyDescent="0.25">
      <c r="B102" s="953"/>
      <c r="C102" s="931"/>
      <c r="D102" s="200" t="s">
        <v>1350</v>
      </c>
      <c r="E102" s="200" t="s">
        <v>1351</v>
      </c>
      <c r="F102" s="215" t="s">
        <v>1352</v>
      </c>
      <c r="G102" s="201" t="s">
        <v>1353</v>
      </c>
      <c r="H102" s="200" t="s">
        <v>1350</v>
      </c>
      <c r="I102" s="200" t="s">
        <v>1351</v>
      </c>
      <c r="J102" s="215" t="s">
        <v>1352</v>
      </c>
      <c r="K102" s="201" t="s">
        <v>1353</v>
      </c>
      <c r="L102" s="200" t="s">
        <v>1350</v>
      </c>
      <c r="M102" s="200" t="s">
        <v>1351</v>
      </c>
      <c r="N102" s="215" t="s">
        <v>1352</v>
      </c>
      <c r="O102" s="201" t="s">
        <v>1353</v>
      </c>
      <c r="P102" s="200" t="s">
        <v>1350</v>
      </c>
      <c r="Q102" s="200" t="s">
        <v>1351</v>
      </c>
      <c r="R102" s="215" t="s">
        <v>1352</v>
      </c>
      <c r="S102" s="201" t="s">
        <v>1353</v>
      </c>
    </row>
    <row r="103" spans="2:19" ht="29.25" customHeight="1" outlineLevel="1" x14ac:dyDescent="0.25">
      <c r="B103" s="953"/>
      <c r="C103" s="931"/>
      <c r="D103" s="947"/>
      <c r="E103" s="949"/>
      <c r="F103" s="947"/>
      <c r="G103" s="951"/>
      <c r="H103" s="906"/>
      <c r="I103" s="906"/>
      <c r="J103" s="906"/>
      <c r="K103" s="908"/>
      <c r="L103" s="906"/>
      <c r="M103" s="906"/>
      <c r="N103" s="906"/>
      <c r="O103" s="908"/>
      <c r="P103" s="906"/>
      <c r="Q103" s="906"/>
      <c r="R103" s="906"/>
      <c r="S103" s="908"/>
    </row>
    <row r="104" spans="2:19" ht="29.25" customHeight="1" outlineLevel="1" x14ac:dyDescent="0.25">
      <c r="B104" s="953"/>
      <c r="C104" s="921"/>
      <c r="D104" s="948"/>
      <c r="E104" s="950"/>
      <c r="F104" s="948"/>
      <c r="G104" s="952"/>
      <c r="H104" s="907"/>
      <c r="I104" s="907"/>
      <c r="J104" s="907"/>
      <c r="K104" s="909"/>
      <c r="L104" s="907"/>
      <c r="M104" s="907"/>
      <c r="N104" s="907"/>
      <c r="O104" s="909"/>
      <c r="P104" s="907"/>
      <c r="Q104" s="907"/>
      <c r="R104" s="907"/>
      <c r="S104" s="909"/>
    </row>
    <row r="105" spans="2:19" ht="15.75" thickBot="1" x14ac:dyDescent="0.3">
      <c r="B105" s="189"/>
      <c r="C105" s="189"/>
    </row>
    <row r="106" spans="2:19" ht="15.75" thickBot="1" x14ac:dyDescent="0.3">
      <c r="B106" s="189"/>
      <c r="C106" s="189"/>
      <c r="D106" s="939" t="s">
        <v>1253</v>
      </c>
      <c r="E106" s="940"/>
      <c r="F106" s="940"/>
      <c r="G106" s="941"/>
      <c r="H106" s="903" t="s">
        <v>1358</v>
      </c>
      <c r="I106" s="904"/>
      <c r="J106" s="904"/>
      <c r="K106" s="905"/>
      <c r="L106" s="903" t="s">
        <v>1255</v>
      </c>
      <c r="M106" s="904"/>
      <c r="N106" s="904"/>
      <c r="O106" s="905"/>
      <c r="P106" s="903" t="s">
        <v>1256</v>
      </c>
      <c r="Q106" s="904"/>
      <c r="R106" s="904"/>
      <c r="S106" s="905"/>
    </row>
    <row r="107" spans="2:19" ht="33.75" customHeight="1" x14ac:dyDescent="0.25">
      <c r="B107" s="942" t="s">
        <v>1359</v>
      </c>
      <c r="C107" s="932" t="s">
        <v>1360</v>
      </c>
      <c r="D107" s="244" t="s">
        <v>1361</v>
      </c>
      <c r="E107" s="245" t="s">
        <v>1362</v>
      </c>
      <c r="F107" s="895" t="s">
        <v>1363</v>
      </c>
      <c r="G107" s="896"/>
      <c r="H107" s="244" t="s">
        <v>1361</v>
      </c>
      <c r="I107" s="245" t="s">
        <v>1362</v>
      </c>
      <c r="J107" s="895" t="s">
        <v>1363</v>
      </c>
      <c r="K107" s="896"/>
      <c r="L107" s="244" t="s">
        <v>1361</v>
      </c>
      <c r="M107" s="245" t="s">
        <v>1362</v>
      </c>
      <c r="N107" s="895" t="s">
        <v>1363</v>
      </c>
      <c r="O107" s="896"/>
      <c r="P107" s="244" t="s">
        <v>1361</v>
      </c>
      <c r="Q107" s="245" t="s">
        <v>1362</v>
      </c>
      <c r="R107" s="895" t="s">
        <v>1363</v>
      </c>
      <c r="S107" s="896"/>
    </row>
    <row r="108" spans="2:19" ht="30" customHeight="1" x14ac:dyDescent="0.25">
      <c r="B108" s="943"/>
      <c r="C108" s="933"/>
      <c r="D108" s="246">
        <v>0</v>
      </c>
      <c r="E108" s="247">
        <v>0</v>
      </c>
      <c r="F108" s="945"/>
      <c r="G108" s="946"/>
      <c r="H108" s="248">
        <v>65000</v>
      </c>
      <c r="I108" s="249">
        <v>0.75</v>
      </c>
      <c r="J108" s="910" t="s">
        <v>1364</v>
      </c>
      <c r="K108" s="911"/>
      <c r="L108" s="250"/>
      <c r="M108" s="249"/>
      <c r="N108" s="910"/>
      <c r="O108" s="911"/>
      <c r="P108" s="250"/>
      <c r="Q108" s="249"/>
      <c r="R108" s="910"/>
      <c r="S108" s="911"/>
    </row>
    <row r="109" spans="2:19" ht="32.25" customHeight="1" x14ac:dyDescent="0.25">
      <c r="B109" s="943"/>
      <c r="C109" s="942" t="s">
        <v>1365</v>
      </c>
      <c r="D109" s="251" t="s">
        <v>1361</v>
      </c>
      <c r="E109" s="200" t="s">
        <v>1362</v>
      </c>
      <c r="F109" s="200" t="s">
        <v>1366</v>
      </c>
      <c r="G109" s="221" t="s">
        <v>1367</v>
      </c>
      <c r="H109" s="251" t="s">
        <v>1361</v>
      </c>
      <c r="I109" s="200" t="s">
        <v>1362</v>
      </c>
      <c r="J109" s="200" t="s">
        <v>1366</v>
      </c>
      <c r="K109" s="221" t="s">
        <v>1367</v>
      </c>
      <c r="L109" s="251" t="s">
        <v>1361</v>
      </c>
      <c r="M109" s="200" t="s">
        <v>1362</v>
      </c>
      <c r="N109" s="200" t="s">
        <v>1366</v>
      </c>
      <c r="O109" s="221" t="s">
        <v>1367</v>
      </c>
      <c r="P109" s="251" t="s">
        <v>1361</v>
      </c>
      <c r="Q109" s="200" t="s">
        <v>1362</v>
      </c>
      <c r="R109" s="200" t="s">
        <v>1366</v>
      </c>
      <c r="S109" s="221" t="s">
        <v>1367</v>
      </c>
    </row>
    <row r="110" spans="2:19" ht="27.75" customHeight="1" x14ac:dyDescent="0.25">
      <c r="B110" s="943"/>
      <c r="C110" s="943"/>
      <c r="D110" s="246">
        <v>0</v>
      </c>
      <c r="E110" s="217">
        <v>0</v>
      </c>
      <c r="F110" s="232" t="s">
        <v>1368</v>
      </c>
      <c r="G110" s="240" t="s">
        <v>1279</v>
      </c>
      <c r="H110" s="248">
        <v>65000</v>
      </c>
      <c r="I110" s="218">
        <v>0.75</v>
      </c>
      <c r="J110" s="234" t="s">
        <v>1369</v>
      </c>
      <c r="K110" s="243" t="s">
        <v>1370</v>
      </c>
      <c r="L110" s="250"/>
      <c r="M110" s="218"/>
      <c r="N110" s="234"/>
      <c r="O110" s="243"/>
      <c r="P110" s="250"/>
      <c r="Q110" s="218"/>
      <c r="R110" s="234"/>
      <c r="S110" s="243"/>
    </row>
    <row r="111" spans="2:19" ht="27.75" customHeight="1" outlineLevel="1" x14ac:dyDescent="0.25">
      <c r="B111" s="943"/>
      <c r="C111" s="943"/>
      <c r="D111" s="251" t="s">
        <v>1361</v>
      </c>
      <c r="E111" s="200" t="s">
        <v>1362</v>
      </c>
      <c r="F111" s="200" t="s">
        <v>1366</v>
      </c>
      <c r="G111" s="221" t="s">
        <v>1367</v>
      </c>
      <c r="H111" s="251" t="s">
        <v>1361</v>
      </c>
      <c r="I111" s="200" t="s">
        <v>1362</v>
      </c>
      <c r="J111" s="200" t="s">
        <v>1366</v>
      </c>
      <c r="K111" s="221" t="s">
        <v>1367</v>
      </c>
      <c r="L111" s="251" t="s">
        <v>1361</v>
      </c>
      <c r="M111" s="200" t="s">
        <v>1362</v>
      </c>
      <c r="N111" s="200" t="s">
        <v>1366</v>
      </c>
      <c r="O111" s="221" t="s">
        <v>1367</v>
      </c>
      <c r="P111" s="251" t="s">
        <v>1361</v>
      </c>
      <c r="Q111" s="200" t="s">
        <v>1362</v>
      </c>
      <c r="R111" s="200" t="s">
        <v>1366</v>
      </c>
      <c r="S111" s="221" t="s">
        <v>1367</v>
      </c>
    </row>
    <row r="112" spans="2:19" ht="27.75" customHeight="1" outlineLevel="1" x14ac:dyDescent="0.25">
      <c r="B112" s="943"/>
      <c r="C112" s="943"/>
      <c r="D112" s="246"/>
      <c r="E112" s="217"/>
      <c r="F112" s="232"/>
      <c r="G112" s="240"/>
      <c r="H112" s="250"/>
      <c r="I112" s="218"/>
      <c r="J112" s="234"/>
      <c r="K112" s="243"/>
      <c r="L112" s="250"/>
      <c r="M112" s="218"/>
      <c r="N112" s="234"/>
      <c r="O112" s="243"/>
      <c r="P112" s="250"/>
      <c r="Q112" s="218"/>
      <c r="R112" s="234"/>
      <c r="S112" s="243"/>
    </row>
    <row r="113" spans="2:19" ht="27.75" customHeight="1" outlineLevel="1" x14ac:dyDescent="0.25">
      <c r="B113" s="943"/>
      <c r="C113" s="943"/>
      <c r="D113" s="251" t="s">
        <v>1361</v>
      </c>
      <c r="E113" s="200" t="s">
        <v>1362</v>
      </c>
      <c r="F113" s="200" t="s">
        <v>1366</v>
      </c>
      <c r="G113" s="221" t="s">
        <v>1367</v>
      </c>
      <c r="H113" s="251" t="s">
        <v>1361</v>
      </c>
      <c r="I113" s="200" t="s">
        <v>1362</v>
      </c>
      <c r="J113" s="200" t="s">
        <v>1366</v>
      </c>
      <c r="K113" s="221" t="s">
        <v>1367</v>
      </c>
      <c r="L113" s="251" t="s">
        <v>1361</v>
      </c>
      <c r="M113" s="200" t="s">
        <v>1362</v>
      </c>
      <c r="N113" s="200" t="s">
        <v>1366</v>
      </c>
      <c r="O113" s="221" t="s">
        <v>1367</v>
      </c>
      <c r="P113" s="251" t="s">
        <v>1361</v>
      </c>
      <c r="Q113" s="200" t="s">
        <v>1362</v>
      </c>
      <c r="R113" s="200" t="s">
        <v>1366</v>
      </c>
      <c r="S113" s="221" t="s">
        <v>1367</v>
      </c>
    </row>
    <row r="114" spans="2:19" ht="27.75" customHeight="1" outlineLevel="1" x14ac:dyDescent="0.25">
      <c r="B114" s="943"/>
      <c r="C114" s="943"/>
      <c r="D114" s="246"/>
      <c r="E114" s="217"/>
      <c r="F114" s="232"/>
      <c r="G114" s="240"/>
      <c r="H114" s="250"/>
      <c r="I114" s="218"/>
      <c r="J114" s="234"/>
      <c r="K114" s="243"/>
      <c r="L114" s="250"/>
      <c r="M114" s="218"/>
      <c r="N114" s="234"/>
      <c r="O114" s="243"/>
      <c r="P114" s="250"/>
      <c r="Q114" s="218"/>
      <c r="R114" s="234"/>
      <c r="S114" s="243"/>
    </row>
    <row r="115" spans="2:19" ht="27.75" customHeight="1" outlineLevel="1" x14ac:dyDescent="0.25">
      <c r="B115" s="943"/>
      <c r="C115" s="943"/>
      <c r="D115" s="251" t="s">
        <v>1361</v>
      </c>
      <c r="E115" s="200" t="s">
        <v>1362</v>
      </c>
      <c r="F115" s="200" t="s">
        <v>1366</v>
      </c>
      <c r="G115" s="221" t="s">
        <v>1367</v>
      </c>
      <c r="H115" s="251" t="s">
        <v>1361</v>
      </c>
      <c r="I115" s="200" t="s">
        <v>1362</v>
      </c>
      <c r="J115" s="200" t="s">
        <v>1366</v>
      </c>
      <c r="K115" s="221" t="s">
        <v>1367</v>
      </c>
      <c r="L115" s="251" t="s">
        <v>1361</v>
      </c>
      <c r="M115" s="200" t="s">
        <v>1362</v>
      </c>
      <c r="N115" s="200" t="s">
        <v>1366</v>
      </c>
      <c r="O115" s="221" t="s">
        <v>1367</v>
      </c>
      <c r="P115" s="251" t="s">
        <v>1361</v>
      </c>
      <c r="Q115" s="200" t="s">
        <v>1362</v>
      </c>
      <c r="R115" s="200" t="s">
        <v>1366</v>
      </c>
      <c r="S115" s="221" t="s">
        <v>1367</v>
      </c>
    </row>
    <row r="116" spans="2:19" ht="27.75" customHeight="1" outlineLevel="1" x14ac:dyDescent="0.25">
      <c r="B116" s="944"/>
      <c r="C116" s="944"/>
      <c r="D116" s="246"/>
      <c r="E116" s="217"/>
      <c r="F116" s="232"/>
      <c r="G116" s="240"/>
      <c r="H116" s="250"/>
      <c r="I116" s="218"/>
      <c r="J116" s="234"/>
      <c r="K116" s="243"/>
      <c r="L116" s="250"/>
      <c r="M116" s="218"/>
      <c r="N116" s="234"/>
      <c r="O116" s="243"/>
      <c r="P116" s="250"/>
      <c r="Q116" s="218"/>
      <c r="R116" s="234"/>
      <c r="S116" s="243"/>
    </row>
    <row r="117" spans="2:19" ht="26.25" customHeight="1" x14ac:dyDescent="0.25">
      <c r="B117" s="934" t="s">
        <v>1371</v>
      </c>
      <c r="C117" s="937" t="s">
        <v>1372</v>
      </c>
      <c r="D117" s="252" t="s">
        <v>1373</v>
      </c>
      <c r="E117" s="252" t="s">
        <v>1374</v>
      </c>
      <c r="F117" s="252" t="s">
        <v>1251</v>
      </c>
      <c r="G117" s="253" t="s">
        <v>1375</v>
      </c>
      <c r="H117" s="254" t="s">
        <v>1373</v>
      </c>
      <c r="I117" s="252" t="s">
        <v>1374</v>
      </c>
      <c r="J117" s="252" t="s">
        <v>1251</v>
      </c>
      <c r="K117" s="253" t="s">
        <v>1375</v>
      </c>
      <c r="L117" s="252" t="s">
        <v>1373</v>
      </c>
      <c r="M117" s="252" t="s">
        <v>1374</v>
      </c>
      <c r="N117" s="252" t="s">
        <v>1251</v>
      </c>
      <c r="O117" s="253" t="s">
        <v>1375</v>
      </c>
      <c r="P117" s="252" t="s">
        <v>1373</v>
      </c>
      <c r="Q117" s="252" t="s">
        <v>1374</v>
      </c>
      <c r="R117" s="252" t="s">
        <v>1251</v>
      </c>
      <c r="S117" s="253" t="s">
        <v>1375</v>
      </c>
    </row>
    <row r="118" spans="2:19" ht="32.25" customHeight="1" x14ac:dyDescent="0.25">
      <c r="B118" s="935"/>
      <c r="C118" s="938"/>
      <c r="D118" s="216">
        <v>0</v>
      </c>
      <c r="E118" s="216" t="s">
        <v>1376</v>
      </c>
      <c r="F118" s="216" t="s">
        <v>1279</v>
      </c>
      <c r="G118" s="216" t="s">
        <v>1377</v>
      </c>
      <c r="H118" s="237">
        <v>10</v>
      </c>
      <c r="I118" s="180" t="s">
        <v>1376</v>
      </c>
      <c r="J118" s="180" t="s">
        <v>1279</v>
      </c>
      <c r="K118" s="238" t="s">
        <v>1377</v>
      </c>
      <c r="L118" s="180"/>
      <c r="M118" s="180"/>
      <c r="N118" s="180"/>
      <c r="O118" s="238"/>
      <c r="P118" s="180"/>
      <c r="Q118" s="180"/>
      <c r="R118" s="180"/>
      <c r="S118" s="238"/>
    </row>
    <row r="119" spans="2:19" ht="32.25" customHeight="1" x14ac:dyDescent="0.25">
      <c r="B119" s="935"/>
      <c r="C119" s="934" t="s">
        <v>1378</v>
      </c>
      <c r="D119" s="200" t="s">
        <v>1379</v>
      </c>
      <c r="E119" s="899" t="s">
        <v>1380</v>
      </c>
      <c r="F119" s="900"/>
      <c r="G119" s="201" t="s">
        <v>1381</v>
      </c>
      <c r="H119" s="200" t="s">
        <v>1379</v>
      </c>
      <c r="I119" s="899" t="s">
        <v>1380</v>
      </c>
      <c r="J119" s="900"/>
      <c r="K119" s="201" t="s">
        <v>1381</v>
      </c>
      <c r="L119" s="200" t="s">
        <v>1379</v>
      </c>
      <c r="M119" s="899" t="s">
        <v>1380</v>
      </c>
      <c r="N119" s="900"/>
      <c r="O119" s="201" t="s">
        <v>1381</v>
      </c>
      <c r="P119" s="200" t="s">
        <v>1379</v>
      </c>
      <c r="Q119" s="200" t="s">
        <v>1380</v>
      </c>
      <c r="R119" s="899" t="s">
        <v>1380</v>
      </c>
      <c r="S119" s="900"/>
    </row>
    <row r="120" spans="2:19" ht="23.25" customHeight="1" x14ac:dyDescent="0.25">
      <c r="B120" s="935"/>
      <c r="C120" s="935"/>
      <c r="D120" s="255">
        <v>0</v>
      </c>
      <c r="E120" s="922" t="s">
        <v>1279</v>
      </c>
      <c r="F120" s="923"/>
      <c r="G120" s="204"/>
      <c r="H120" s="256">
        <v>85000</v>
      </c>
      <c r="I120" s="901" t="s">
        <v>1370</v>
      </c>
      <c r="J120" s="902"/>
      <c r="K120" s="227">
        <v>365</v>
      </c>
      <c r="L120" s="256"/>
      <c r="M120" s="901"/>
      <c r="N120" s="902"/>
      <c r="O120" s="207"/>
      <c r="P120" s="256"/>
      <c r="Q120" s="205"/>
      <c r="R120" s="901"/>
      <c r="S120" s="902"/>
    </row>
    <row r="121" spans="2:19" ht="23.25" customHeight="1" outlineLevel="1" x14ac:dyDescent="0.25">
      <c r="B121" s="935"/>
      <c r="C121" s="935"/>
      <c r="D121" s="200" t="s">
        <v>1379</v>
      </c>
      <c r="E121" s="899" t="s">
        <v>1380</v>
      </c>
      <c r="F121" s="900"/>
      <c r="G121" s="201" t="s">
        <v>1381</v>
      </c>
      <c r="H121" s="200" t="s">
        <v>1379</v>
      </c>
      <c r="I121" s="899" t="s">
        <v>1380</v>
      </c>
      <c r="J121" s="900"/>
      <c r="K121" s="201" t="s">
        <v>1381</v>
      </c>
      <c r="L121" s="200" t="s">
        <v>1379</v>
      </c>
      <c r="M121" s="899" t="s">
        <v>1380</v>
      </c>
      <c r="N121" s="900"/>
      <c r="O121" s="201" t="s">
        <v>1381</v>
      </c>
      <c r="P121" s="200" t="s">
        <v>1379</v>
      </c>
      <c r="Q121" s="200" t="s">
        <v>1380</v>
      </c>
      <c r="R121" s="899" t="s">
        <v>1380</v>
      </c>
      <c r="S121" s="900"/>
    </row>
    <row r="122" spans="2:19" ht="23.25" customHeight="1" outlineLevel="1" x14ac:dyDescent="0.25">
      <c r="B122" s="935"/>
      <c r="C122" s="935"/>
      <c r="D122" s="255"/>
      <c r="E122" s="922"/>
      <c r="F122" s="923"/>
      <c r="G122" s="204"/>
      <c r="H122" s="256"/>
      <c r="I122" s="901"/>
      <c r="J122" s="902"/>
      <c r="K122" s="207"/>
      <c r="L122" s="256"/>
      <c r="M122" s="901"/>
      <c r="N122" s="902"/>
      <c r="O122" s="207"/>
      <c r="P122" s="256"/>
      <c r="Q122" s="205"/>
      <c r="R122" s="901"/>
      <c r="S122" s="902"/>
    </row>
    <row r="123" spans="2:19" ht="23.25" customHeight="1" outlineLevel="1" x14ac:dyDescent="0.25">
      <c r="B123" s="935"/>
      <c r="C123" s="935"/>
      <c r="D123" s="200" t="s">
        <v>1379</v>
      </c>
      <c r="E123" s="899" t="s">
        <v>1380</v>
      </c>
      <c r="F123" s="900"/>
      <c r="G123" s="201" t="s">
        <v>1381</v>
      </c>
      <c r="H123" s="200" t="s">
        <v>1379</v>
      </c>
      <c r="I123" s="899" t="s">
        <v>1380</v>
      </c>
      <c r="J123" s="900"/>
      <c r="K123" s="201" t="s">
        <v>1381</v>
      </c>
      <c r="L123" s="200" t="s">
        <v>1379</v>
      </c>
      <c r="M123" s="899" t="s">
        <v>1380</v>
      </c>
      <c r="N123" s="900"/>
      <c r="O123" s="201" t="s">
        <v>1381</v>
      </c>
      <c r="P123" s="200" t="s">
        <v>1379</v>
      </c>
      <c r="Q123" s="200" t="s">
        <v>1380</v>
      </c>
      <c r="R123" s="899" t="s">
        <v>1380</v>
      </c>
      <c r="S123" s="900"/>
    </row>
    <row r="124" spans="2:19" ht="23.25" customHeight="1" outlineLevel="1" x14ac:dyDescent="0.25">
      <c r="B124" s="935"/>
      <c r="C124" s="935"/>
      <c r="D124" s="255"/>
      <c r="E124" s="922"/>
      <c r="F124" s="923"/>
      <c r="G124" s="204"/>
      <c r="H124" s="256"/>
      <c r="I124" s="901"/>
      <c r="J124" s="902"/>
      <c r="K124" s="207"/>
      <c r="L124" s="256"/>
      <c r="M124" s="901"/>
      <c r="N124" s="902"/>
      <c r="O124" s="207"/>
      <c r="P124" s="256"/>
      <c r="Q124" s="205"/>
      <c r="R124" s="901"/>
      <c r="S124" s="902"/>
    </row>
    <row r="125" spans="2:19" ht="23.25" customHeight="1" outlineLevel="1" x14ac:dyDescent="0.25">
      <c r="B125" s="935"/>
      <c r="C125" s="935"/>
      <c r="D125" s="200" t="s">
        <v>1379</v>
      </c>
      <c r="E125" s="899" t="s">
        <v>1380</v>
      </c>
      <c r="F125" s="900"/>
      <c r="G125" s="201" t="s">
        <v>1381</v>
      </c>
      <c r="H125" s="200" t="s">
        <v>1379</v>
      </c>
      <c r="I125" s="899" t="s">
        <v>1380</v>
      </c>
      <c r="J125" s="900"/>
      <c r="K125" s="201" t="s">
        <v>1381</v>
      </c>
      <c r="L125" s="200" t="s">
        <v>1379</v>
      </c>
      <c r="M125" s="899" t="s">
        <v>1380</v>
      </c>
      <c r="N125" s="900"/>
      <c r="O125" s="201" t="s">
        <v>1381</v>
      </c>
      <c r="P125" s="200" t="s">
        <v>1379</v>
      </c>
      <c r="Q125" s="200" t="s">
        <v>1380</v>
      </c>
      <c r="R125" s="899" t="s">
        <v>1380</v>
      </c>
      <c r="S125" s="900"/>
    </row>
    <row r="126" spans="2:19" ht="23.25" customHeight="1" outlineLevel="1" x14ac:dyDescent="0.25">
      <c r="B126" s="936"/>
      <c r="C126" s="936"/>
      <c r="D126" s="255"/>
      <c r="E126" s="922"/>
      <c r="F126" s="923"/>
      <c r="G126" s="204"/>
      <c r="H126" s="256"/>
      <c r="I126" s="901"/>
      <c r="J126" s="902"/>
      <c r="K126" s="207"/>
      <c r="L126" s="256"/>
      <c r="M126" s="901"/>
      <c r="N126" s="902"/>
      <c r="O126" s="207"/>
      <c r="P126" s="256"/>
      <c r="Q126" s="205"/>
      <c r="R126" s="901"/>
      <c r="S126" s="902"/>
    </row>
    <row r="127" spans="2:19" ht="15.75" thickBot="1" x14ac:dyDescent="0.3">
      <c r="B127" s="189"/>
      <c r="C127" s="189"/>
    </row>
    <row r="128" spans="2:19" ht="15.75" thickBot="1" x14ac:dyDescent="0.3">
      <c r="B128" s="189"/>
      <c r="C128" s="189"/>
      <c r="D128" s="939" t="s">
        <v>1253</v>
      </c>
      <c r="E128" s="940"/>
      <c r="F128" s="940"/>
      <c r="G128" s="941"/>
      <c r="H128" s="939" t="s">
        <v>1254</v>
      </c>
      <c r="I128" s="940"/>
      <c r="J128" s="940"/>
      <c r="K128" s="941"/>
      <c r="L128" s="940" t="s">
        <v>1255</v>
      </c>
      <c r="M128" s="940"/>
      <c r="N128" s="940"/>
      <c r="O128" s="940"/>
      <c r="P128" s="939" t="s">
        <v>1256</v>
      </c>
      <c r="Q128" s="940"/>
      <c r="R128" s="940"/>
      <c r="S128" s="941"/>
    </row>
    <row r="129" spans="2:19" x14ac:dyDescent="0.25">
      <c r="B129" s="932" t="s">
        <v>1382</v>
      </c>
      <c r="C129" s="932" t="s">
        <v>1383</v>
      </c>
      <c r="D129" s="895" t="s">
        <v>1384</v>
      </c>
      <c r="E129" s="924"/>
      <c r="F129" s="924"/>
      <c r="G129" s="896"/>
      <c r="H129" s="895" t="s">
        <v>1384</v>
      </c>
      <c r="I129" s="924"/>
      <c r="J129" s="924"/>
      <c r="K129" s="896"/>
      <c r="L129" s="895" t="s">
        <v>1384</v>
      </c>
      <c r="M129" s="924"/>
      <c r="N129" s="924"/>
      <c r="O129" s="896"/>
      <c r="P129" s="895" t="s">
        <v>1384</v>
      </c>
      <c r="Q129" s="924"/>
      <c r="R129" s="924"/>
      <c r="S129" s="896"/>
    </row>
    <row r="130" spans="2:19" ht="45" customHeight="1" x14ac:dyDescent="0.25">
      <c r="B130" s="933"/>
      <c r="C130" s="933"/>
      <c r="D130" s="925"/>
      <c r="E130" s="926"/>
      <c r="F130" s="926"/>
      <c r="G130" s="927"/>
      <c r="H130" s="928" t="s">
        <v>1385</v>
      </c>
      <c r="I130" s="929"/>
      <c r="J130" s="929"/>
      <c r="K130" s="930"/>
      <c r="L130" s="928"/>
      <c r="M130" s="929"/>
      <c r="N130" s="929"/>
      <c r="O130" s="930"/>
      <c r="P130" s="928"/>
      <c r="Q130" s="929"/>
      <c r="R130" s="929"/>
      <c r="S130" s="930"/>
    </row>
    <row r="131" spans="2:19" ht="32.25" customHeight="1" x14ac:dyDescent="0.25">
      <c r="B131" s="920" t="s">
        <v>1386</v>
      </c>
      <c r="C131" s="920" t="s">
        <v>1387</v>
      </c>
      <c r="D131" s="252" t="s">
        <v>1388</v>
      </c>
      <c r="E131" s="220" t="s">
        <v>1251</v>
      </c>
      <c r="F131" s="200" t="s">
        <v>1277</v>
      </c>
      <c r="G131" s="201" t="s">
        <v>1304</v>
      </c>
      <c r="H131" s="252" t="s">
        <v>1388</v>
      </c>
      <c r="I131" s="220" t="s">
        <v>1251</v>
      </c>
      <c r="J131" s="200" t="s">
        <v>1277</v>
      </c>
      <c r="K131" s="201" t="s">
        <v>1304</v>
      </c>
      <c r="L131" s="252" t="s">
        <v>1388</v>
      </c>
      <c r="M131" s="220" t="s">
        <v>1251</v>
      </c>
      <c r="N131" s="200" t="s">
        <v>1277</v>
      </c>
      <c r="O131" s="201" t="s">
        <v>1304</v>
      </c>
      <c r="P131" s="252" t="s">
        <v>1388</v>
      </c>
      <c r="Q131" s="220" t="s">
        <v>1251</v>
      </c>
      <c r="R131" s="200" t="s">
        <v>1277</v>
      </c>
      <c r="S131" s="201" t="s">
        <v>1304</v>
      </c>
    </row>
    <row r="132" spans="2:19" ht="23.25" customHeight="1" x14ac:dyDescent="0.25">
      <c r="B132" s="931"/>
      <c r="C132" s="921"/>
      <c r="D132" s="216">
        <v>0</v>
      </c>
      <c r="E132" s="257" t="s">
        <v>1279</v>
      </c>
      <c r="F132" s="203" t="s">
        <v>1308</v>
      </c>
      <c r="G132" s="236" t="s">
        <v>1389</v>
      </c>
      <c r="H132" s="180">
        <v>2</v>
      </c>
      <c r="I132" s="258" t="s">
        <v>1279</v>
      </c>
      <c r="J132" s="180" t="s">
        <v>1308</v>
      </c>
      <c r="K132" s="259" t="s">
        <v>1389</v>
      </c>
      <c r="L132" s="180"/>
      <c r="M132" s="258"/>
      <c r="N132" s="180"/>
      <c r="O132" s="259"/>
      <c r="P132" s="180"/>
      <c r="Q132" s="258"/>
      <c r="R132" s="180"/>
      <c r="S132" s="259"/>
    </row>
    <row r="133" spans="2:19" ht="29.25" customHeight="1" x14ac:dyDescent="0.25">
      <c r="B133" s="931"/>
      <c r="C133" s="920" t="s">
        <v>1390</v>
      </c>
      <c r="D133" s="200" t="s">
        <v>1391</v>
      </c>
      <c r="E133" s="899" t="s">
        <v>1392</v>
      </c>
      <c r="F133" s="900"/>
      <c r="G133" s="201" t="s">
        <v>1393</v>
      </c>
      <c r="H133" s="200" t="s">
        <v>1391</v>
      </c>
      <c r="I133" s="899" t="s">
        <v>1392</v>
      </c>
      <c r="J133" s="900"/>
      <c r="K133" s="201" t="s">
        <v>1393</v>
      </c>
      <c r="L133" s="200" t="s">
        <v>1391</v>
      </c>
      <c r="M133" s="899" t="s">
        <v>1392</v>
      </c>
      <c r="N133" s="900"/>
      <c r="O133" s="201" t="s">
        <v>1393</v>
      </c>
      <c r="P133" s="200" t="s">
        <v>1391</v>
      </c>
      <c r="Q133" s="899" t="s">
        <v>1392</v>
      </c>
      <c r="R133" s="900"/>
      <c r="S133" s="201" t="s">
        <v>1393</v>
      </c>
    </row>
    <row r="134" spans="2:19" ht="36.6" customHeight="1" x14ac:dyDescent="0.25">
      <c r="B134" s="921"/>
      <c r="C134" s="921"/>
      <c r="D134" s="255">
        <v>0</v>
      </c>
      <c r="E134" s="922" t="s">
        <v>1394</v>
      </c>
      <c r="F134" s="923"/>
      <c r="G134" s="204" t="s">
        <v>1356</v>
      </c>
      <c r="H134" s="256">
        <v>2</v>
      </c>
      <c r="I134" s="901" t="s">
        <v>1395</v>
      </c>
      <c r="J134" s="902"/>
      <c r="K134" s="207" t="s">
        <v>1272</v>
      </c>
      <c r="L134" s="256"/>
      <c r="M134" s="901"/>
      <c r="N134" s="902"/>
      <c r="O134" s="207"/>
      <c r="P134" s="256"/>
      <c r="Q134" s="901"/>
      <c r="R134" s="902"/>
      <c r="S134" s="207"/>
    </row>
    <row r="135" spans="2:19" ht="15.75" thickBot="1" x14ac:dyDescent="0.3"/>
    <row r="136" spans="2:19" ht="15.75" hidden="1" thickBot="1" x14ac:dyDescent="0.3"/>
    <row r="137" spans="2:19" ht="15.75" hidden="1" thickBot="1" x14ac:dyDescent="0.3"/>
    <row r="138" spans="2:19" ht="15.75" hidden="1" thickBot="1" x14ac:dyDescent="0.3"/>
    <row r="139" spans="2:19" ht="15.75" hidden="1" thickBot="1" x14ac:dyDescent="0.3"/>
    <row r="140" spans="2:19" ht="15.75" hidden="1" thickBot="1" x14ac:dyDescent="0.3">
      <c r="D140" s="154" t="s">
        <v>1396</v>
      </c>
    </row>
    <row r="141" spans="2:19" ht="15.75" hidden="1" thickBot="1" x14ac:dyDescent="0.3">
      <c r="D141" s="154" t="s">
        <v>1397</v>
      </c>
      <c r="E141" s="154" t="s">
        <v>1398</v>
      </c>
      <c r="F141" s="154" t="s">
        <v>1399</v>
      </c>
      <c r="H141" s="154" t="s">
        <v>1400</v>
      </c>
      <c r="I141" s="154" t="s">
        <v>1401</v>
      </c>
    </row>
    <row r="142" spans="2:19" ht="15.75" hidden="1" thickBot="1" x14ac:dyDescent="0.3">
      <c r="D142" s="154" t="s">
        <v>1402</v>
      </c>
      <c r="E142" s="154" t="s">
        <v>1403</v>
      </c>
      <c r="F142" s="154" t="s">
        <v>1347</v>
      </c>
      <c r="H142" s="154" t="s">
        <v>1404</v>
      </c>
      <c r="I142" s="154" t="s">
        <v>1395</v>
      </c>
    </row>
    <row r="143" spans="2:19" ht="15.75" hidden="1" thickBot="1" x14ac:dyDescent="0.3">
      <c r="D143" s="154" t="s">
        <v>1270</v>
      </c>
      <c r="E143" s="154" t="s">
        <v>1405</v>
      </c>
      <c r="F143" s="154" t="s">
        <v>1406</v>
      </c>
      <c r="H143" s="154" t="s">
        <v>1407</v>
      </c>
      <c r="I143" s="154" t="s">
        <v>1408</v>
      </c>
    </row>
    <row r="144" spans="2:19" ht="15.75" hidden="1" thickBot="1" x14ac:dyDescent="0.3">
      <c r="D144" s="154" t="s">
        <v>1409</v>
      </c>
      <c r="F144" s="154" t="s">
        <v>1410</v>
      </c>
      <c r="G144" s="154" t="s">
        <v>1411</v>
      </c>
      <c r="H144" s="154" t="s">
        <v>1412</v>
      </c>
      <c r="I144" s="154" t="s">
        <v>1413</v>
      </c>
      <c r="K144" s="154" t="s">
        <v>1414</v>
      </c>
    </row>
    <row r="145" spans="2:12" ht="15.75" hidden="1" thickBot="1" x14ac:dyDescent="0.3">
      <c r="D145" s="154" t="s">
        <v>1415</v>
      </c>
      <c r="F145" s="154" t="s">
        <v>1416</v>
      </c>
      <c r="G145" s="154" t="s">
        <v>1417</v>
      </c>
      <c r="H145" s="154" t="s">
        <v>1418</v>
      </c>
      <c r="I145" s="154" t="s">
        <v>1394</v>
      </c>
      <c r="K145" s="154" t="s">
        <v>1370</v>
      </c>
      <c r="L145" s="154" t="s">
        <v>1419</v>
      </c>
    </row>
    <row r="146" spans="2:12" ht="15.75" hidden="1" thickBot="1" x14ac:dyDescent="0.3">
      <c r="D146" s="154" t="s">
        <v>1420</v>
      </c>
      <c r="E146" s="260" t="s">
        <v>1421</v>
      </c>
      <c r="G146" s="154" t="s">
        <v>1422</v>
      </c>
      <c r="H146" s="154" t="s">
        <v>1423</v>
      </c>
      <c r="K146" s="154" t="s">
        <v>1279</v>
      </c>
      <c r="L146" s="154" t="s">
        <v>1424</v>
      </c>
    </row>
    <row r="147" spans="2:12" ht="15.75" hidden="1" thickBot="1" x14ac:dyDescent="0.3">
      <c r="D147" s="154" t="s">
        <v>1425</v>
      </c>
      <c r="E147" s="261" t="s">
        <v>1426</v>
      </c>
      <c r="K147" s="154" t="s">
        <v>1427</v>
      </c>
      <c r="L147" s="154" t="s">
        <v>1376</v>
      </c>
    </row>
    <row r="148" spans="2:12" ht="15.75" hidden="1" thickBot="1" x14ac:dyDescent="0.3">
      <c r="E148" s="262" t="s">
        <v>1428</v>
      </c>
      <c r="H148" s="154" t="s">
        <v>1429</v>
      </c>
      <c r="K148" s="154" t="s">
        <v>1430</v>
      </c>
      <c r="L148" s="154" t="s">
        <v>1431</v>
      </c>
    </row>
    <row r="149" spans="2:12" ht="15.75" hidden="1" thickBot="1" x14ac:dyDescent="0.3">
      <c r="H149" s="154" t="s">
        <v>1385</v>
      </c>
      <c r="K149" s="154" t="s">
        <v>1432</v>
      </c>
      <c r="L149" s="154" t="s">
        <v>1433</v>
      </c>
    </row>
    <row r="150" spans="2:12" ht="15.75" hidden="1" thickBot="1" x14ac:dyDescent="0.3">
      <c r="H150" s="154" t="s">
        <v>1434</v>
      </c>
      <c r="K150" s="154" t="s">
        <v>1435</v>
      </c>
      <c r="L150" s="154" t="s">
        <v>1436</v>
      </c>
    </row>
    <row r="151" spans="2:12" ht="15.75" hidden="1" thickBot="1" x14ac:dyDescent="0.3">
      <c r="B151" s="154" t="s">
        <v>1437</v>
      </c>
      <c r="C151" s="154" t="s">
        <v>1438</v>
      </c>
      <c r="D151" s="154" t="s">
        <v>1437</v>
      </c>
      <c r="G151" s="154" t="s">
        <v>1439</v>
      </c>
      <c r="H151" s="154" t="s">
        <v>1440</v>
      </c>
      <c r="J151" s="154" t="s">
        <v>1441</v>
      </c>
      <c r="K151" s="154" t="s">
        <v>1442</v>
      </c>
      <c r="L151" s="154" t="s">
        <v>1443</v>
      </c>
    </row>
    <row r="152" spans="2:12" ht="15.75" hidden="1" thickBot="1" x14ac:dyDescent="0.3">
      <c r="B152" s="154">
        <v>1</v>
      </c>
      <c r="C152" s="154" t="s">
        <v>1444</v>
      </c>
      <c r="D152" s="154" t="s">
        <v>1445</v>
      </c>
      <c r="E152" s="154" t="s">
        <v>1304</v>
      </c>
      <c r="F152" s="154" t="s">
        <v>19</v>
      </c>
      <c r="G152" s="154" t="s">
        <v>1446</v>
      </c>
      <c r="H152" s="154" t="s">
        <v>1447</v>
      </c>
      <c r="J152" s="154" t="s">
        <v>1279</v>
      </c>
      <c r="K152" s="154" t="s">
        <v>1448</v>
      </c>
    </row>
    <row r="153" spans="2:12" ht="15.75" hidden="1" thickBot="1" x14ac:dyDescent="0.3">
      <c r="B153" s="154">
        <v>2</v>
      </c>
      <c r="C153" s="154" t="s">
        <v>1449</v>
      </c>
      <c r="D153" s="154" t="s">
        <v>1305</v>
      </c>
      <c r="E153" s="154" t="s">
        <v>1277</v>
      </c>
      <c r="F153" s="154" t="s">
        <v>28</v>
      </c>
      <c r="G153" s="154" t="s">
        <v>1450</v>
      </c>
      <c r="J153" s="154" t="s">
        <v>1451</v>
      </c>
      <c r="K153" s="154" t="s">
        <v>1452</v>
      </c>
    </row>
    <row r="154" spans="2:12" ht="15.75" hidden="1" thickBot="1" x14ac:dyDescent="0.3">
      <c r="B154" s="154">
        <v>3</v>
      </c>
      <c r="C154" s="154" t="s">
        <v>1453</v>
      </c>
      <c r="D154" s="154" t="s">
        <v>1454</v>
      </c>
      <c r="E154" s="154" t="s">
        <v>1251</v>
      </c>
      <c r="G154" s="154" t="s">
        <v>1308</v>
      </c>
      <c r="J154" s="154" t="s">
        <v>1455</v>
      </c>
      <c r="K154" s="154" t="s">
        <v>1456</v>
      </c>
    </row>
    <row r="155" spans="2:12" ht="15.75" hidden="1" thickBot="1" x14ac:dyDescent="0.3">
      <c r="B155" s="154">
        <v>4</v>
      </c>
      <c r="C155" s="154" t="s">
        <v>1447</v>
      </c>
      <c r="H155" s="154" t="s">
        <v>1457</v>
      </c>
      <c r="I155" s="154" t="s">
        <v>1458</v>
      </c>
      <c r="J155" s="154" t="s">
        <v>1252</v>
      </c>
      <c r="K155" s="154" t="s">
        <v>1459</v>
      </c>
    </row>
    <row r="156" spans="2:12" ht="15.75" hidden="1" thickBot="1" x14ac:dyDescent="0.3">
      <c r="D156" s="154" t="s">
        <v>1308</v>
      </c>
      <c r="H156" s="154" t="s">
        <v>1364</v>
      </c>
      <c r="I156" s="154" t="s">
        <v>1460</v>
      </c>
      <c r="J156" s="154" t="s">
        <v>1461</v>
      </c>
      <c r="K156" s="154" t="s">
        <v>1462</v>
      </c>
    </row>
    <row r="157" spans="2:12" ht="15.75" hidden="1" thickBot="1" x14ac:dyDescent="0.3">
      <c r="D157" s="154" t="s">
        <v>1463</v>
      </c>
      <c r="H157" s="154" t="s">
        <v>1464</v>
      </c>
      <c r="I157" s="154" t="s">
        <v>1465</v>
      </c>
      <c r="J157" s="154" t="s">
        <v>1466</v>
      </c>
      <c r="K157" s="154" t="s">
        <v>1467</v>
      </c>
    </row>
    <row r="158" spans="2:12" ht="15.75" hidden="1" thickBot="1" x14ac:dyDescent="0.3">
      <c r="D158" s="154" t="s">
        <v>1280</v>
      </c>
      <c r="H158" s="154" t="s">
        <v>1468</v>
      </c>
      <c r="J158" s="154" t="s">
        <v>1469</v>
      </c>
      <c r="K158" s="154" t="s">
        <v>1470</v>
      </c>
    </row>
    <row r="159" spans="2:12" ht="15.75" hidden="1" thickBot="1" x14ac:dyDescent="0.3">
      <c r="H159" s="154" t="s">
        <v>1471</v>
      </c>
      <c r="J159" s="154" t="s">
        <v>1297</v>
      </c>
    </row>
    <row r="160" spans="2:12" ht="60.75" hidden="1" thickBot="1" x14ac:dyDescent="0.3">
      <c r="D160" s="212" t="s">
        <v>1472</v>
      </c>
      <c r="E160" s="154" t="s">
        <v>1473</v>
      </c>
      <c r="F160" s="154" t="s">
        <v>1299</v>
      </c>
      <c r="G160" s="154" t="s">
        <v>1474</v>
      </c>
      <c r="H160" s="154" t="s">
        <v>1475</v>
      </c>
      <c r="I160" s="154" t="s">
        <v>1476</v>
      </c>
      <c r="J160" s="154" t="s">
        <v>1477</v>
      </c>
      <c r="K160" s="154" t="s">
        <v>1478</v>
      </c>
    </row>
    <row r="161" spans="2:11" ht="75.75" hidden="1" thickBot="1" x14ac:dyDescent="0.3">
      <c r="B161" s="154" t="s">
        <v>1479</v>
      </c>
      <c r="C161" s="154" t="s">
        <v>1480</v>
      </c>
      <c r="D161" s="212" t="s">
        <v>1481</v>
      </c>
      <c r="E161" s="154" t="s">
        <v>1482</v>
      </c>
      <c r="F161" s="154" t="s">
        <v>1298</v>
      </c>
      <c r="G161" s="154" t="s">
        <v>1321</v>
      </c>
      <c r="H161" s="154" t="s">
        <v>1483</v>
      </c>
      <c r="I161" s="154" t="s">
        <v>1484</v>
      </c>
      <c r="J161" s="154" t="s">
        <v>1485</v>
      </c>
      <c r="K161" s="154" t="s">
        <v>1272</v>
      </c>
    </row>
    <row r="162" spans="2:11" ht="45.75" hidden="1" thickBot="1" x14ac:dyDescent="0.3">
      <c r="B162" s="154" t="s">
        <v>1486</v>
      </c>
      <c r="C162" s="154" t="s">
        <v>1487</v>
      </c>
      <c r="D162" s="212" t="s">
        <v>1488</v>
      </c>
      <c r="E162" s="154" t="s">
        <v>1489</v>
      </c>
      <c r="F162" s="154" t="s">
        <v>1307</v>
      </c>
      <c r="G162" s="154" t="s">
        <v>1320</v>
      </c>
      <c r="H162" s="154" t="s">
        <v>1490</v>
      </c>
      <c r="I162" s="154" t="s">
        <v>1491</v>
      </c>
      <c r="J162" s="154" t="s">
        <v>1492</v>
      </c>
      <c r="K162" s="154" t="s">
        <v>1493</v>
      </c>
    </row>
    <row r="163" spans="2:11" ht="15.75" hidden="1" thickBot="1" x14ac:dyDescent="0.3">
      <c r="B163" s="154" t="s">
        <v>1250</v>
      </c>
      <c r="C163" s="154" t="s">
        <v>1247</v>
      </c>
      <c r="F163" s="154" t="s">
        <v>1494</v>
      </c>
      <c r="G163" s="154" t="s">
        <v>1495</v>
      </c>
      <c r="H163" s="154" t="s">
        <v>1496</v>
      </c>
      <c r="I163" s="154" t="s">
        <v>1497</v>
      </c>
      <c r="J163" s="154" t="s">
        <v>1498</v>
      </c>
      <c r="K163" s="154" t="s">
        <v>1271</v>
      </c>
    </row>
    <row r="164" spans="2:11" ht="15.75" hidden="1" thickBot="1" x14ac:dyDescent="0.3">
      <c r="B164" s="154" t="s">
        <v>1499</v>
      </c>
      <c r="G164" s="154" t="s">
        <v>1500</v>
      </c>
      <c r="H164" s="154" t="s">
        <v>1501</v>
      </c>
      <c r="I164" s="154" t="s">
        <v>1502</v>
      </c>
      <c r="J164" s="154" t="s">
        <v>1503</v>
      </c>
      <c r="K164" s="154" t="s">
        <v>1356</v>
      </c>
    </row>
    <row r="165" spans="2:11" ht="15.75" hidden="1" thickBot="1" x14ac:dyDescent="0.3">
      <c r="C165" s="154" t="s">
        <v>1504</v>
      </c>
      <c r="J165" s="154" t="s">
        <v>1505</v>
      </c>
    </row>
    <row r="166" spans="2:11" ht="15.75" hidden="1" thickBot="1" x14ac:dyDescent="0.3">
      <c r="C166" s="154" t="s">
        <v>1355</v>
      </c>
      <c r="I166" s="154" t="s">
        <v>1506</v>
      </c>
      <c r="J166" s="154" t="s">
        <v>1507</v>
      </c>
    </row>
    <row r="167" spans="2:11" ht="15.75" hidden="1" thickBot="1" x14ac:dyDescent="0.3">
      <c r="B167" s="128" t="s">
        <v>1508</v>
      </c>
      <c r="C167" s="154" t="s">
        <v>1509</v>
      </c>
      <c r="I167" s="154" t="s">
        <v>1510</v>
      </c>
      <c r="J167" s="154" t="s">
        <v>1511</v>
      </c>
    </row>
    <row r="168" spans="2:11" ht="15.75" hidden="1" thickBot="1" x14ac:dyDescent="0.3">
      <c r="B168" s="128" t="s">
        <v>43</v>
      </c>
      <c r="C168" s="154" t="s">
        <v>1512</v>
      </c>
      <c r="D168" s="154" t="s">
        <v>1287</v>
      </c>
      <c r="E168" s="154" t="s">
        <v>1513</v>
      </c>
      <c r="I168" s="154" t="s">
        <v>1514</v>
      </c>
      <c r="J168" s="154" t="s">
        <v>1441</v>
      </c>
    </row>
    <row r="169" spans="2:11" ht="15.75" hidden="1" thickBot="1" x14ac:dyDescent="0.3">
      <c r="B169" s="128" t="s">
        <v>26</v>
      </c>
      <c r="D169" s="154" t="s">
        <v>1289</v>
      </c>
      <c r="E169" s="154" t="s">
        <v>1515</v>
      </c>
      <c r="H169" s="154" t="s">
        <v>1404</v>
      </c>
      <c r="I169" s="154" t="s">
        <v>1516</v>
      </c>
    </row>
    <row r="170" spans="2:11" ht="15.75" hidden="1" thickBot="1" x14ac:dyDescent="0.3">
      <c r="B170" s="128" t="s">
        <v>51</v>
      </c>
      <c r="D170" s="154" t="s">
        <v>1291</v>
      </c>
      <c r="E170" s="154" t="s">
        <v>1281</v>
      </c>
      <c r="H170" s="154" t="s">
        <v>1412</v>
      </c>
      <c r="I170" s="154" t="s">
        <v>1517</v>
      </c>
      <c r="J170" s="154" t="s">
        <v>1518</v>
      </c>
    </row>
    <row r="171" spans="2:11" ht="15.75" hidden="1" thickBot="1" x14ac:dyDescent="0.3">
      <c r="B171" s="128" t="s">
        <v>1519</v>
      </c>
      <c r="C171" s="154" t="s">
        <v>1520</v>
      </c>
      <c r="D171" s="154" t="s">
        <v>1292</v>
      </c>
      <c r="H171" s="154" t="s">
        <v>1418</v>
      </c>
      <c r="I171" s="154" t="s">
        <v>1521</v>
      </c>
      <c r="J171" s="154" t="s">
        <v>1522</v>
      </c>
    </row>
    <row r="172" spans="2:11" ht="15.75" hidden="1" thickBot="1" x14ac:dyDescent="0.3">
      <c r="B172" s="128" t="s">
        <v>1523</v>
      </c>
      <c r="C172" s="154" t="s">
        <v>1524</v>
      </c>
      <c r="H172" s="154" t="s">
        <v>1423</v>
      </c>
      <c r="I172" s="154" t="s">
        <v>1525</v>
      </c>
    </row>
    <row r="173" spans="2:11" ht="15.75" hidden="1" thickBot="1" x14ac:dyDescent="0.3">
      <c r="B173" s="128" t="s">
        <v>1526</v>
      </c>
      <c r="C173" s="154" t="s">
        <v>1527</v>
      </c>
      <c r="E173" s="154" t="s">
        <v>1368</v>
      </c>
      <c r="H173" s="154" t="s">
        <v>1528</v>
      </c>
      <c r="I173" s="154" t="s">
        <v>1529</v>
      </c>
    </row>
    <row r="174" spans="2:11" ht="15.75" hidden="1" thickBot="1" x14ac:dyDescent="0.3">
      <c r="B174" s="128" t="s">
        <v>1530</v>
      </c>
      <c r="C174" s="154" t="s">
        <v>1531</v>
      </c>
      <c r="E174" s="154" t="s">
        <v>1532</v>
      </c>
      <c r="H174" s="154" t="s">
        <v>1533</v>
      </c>
      <c r="I174" s="154" t="s">
        <v>1534</v>
      </c>
    </row>
    <row r="175" spans="2:11" ht="15.75" hidden="1" thickBot="1" x14ac:dyDescent="0.3">
      <c r="B175" s="128" t="s">
        <v>1535</v>
      </c>
      <c r="C175" s="154" t="s">
        <v>1354</v>
      </c>
      <c r="E175" s="154" t="s">
        <v>1536</v>
      </c>
      <c r="H175" s="154" t="s">
        <v>1537</v>
      </c>
      <c r="I175" s="154" t="s">
        <v>1538</v>
      </c>
    </row>
    <row r="176" spans="2:11" ht="15.75" hidden="1" thickBot="1" x14ac:dyDescent="0.3">
      <c r="B176" s="128" t="s">
        <v>1539</v>
      </c>
      <c r="C176" s="154" t="s">
        <v>1357</v>
      </c>
      <c r="E176" s="154" t="s">
        <v>1540</v>
      </c>
      <c r="H176" s="154" t="s">
        <v>1541</v>
      </c>
      <c r="I176" s="154" t="s">
        <v>1542</v>
      </c>
    </row>
    <row r="177" spans="2:9" ht="15.75" hidden="1" thickBot="1" x14ac:dyDescent="0.3">
      <c r="B177" s="128" t="s">
        <v>1543</v>
      </c>
      <c r="C177" s="154" t="s">
        <v>1544</v>
      </c>
      <c r="E177" s="154" t="s">
        <v>1545</v>
      </c>
      <c r="H177" s="154" t="s">
        <v>1546</v>
      </c>
      <c r="I177" s="154" t="s">
        <v>1377</v>
      </c>
    </row>
    <row r="178" spans="2:9" ht="15.75" hidden="1" thickBot="1" x14ac:dyDescent="0.3">
      <c r="B178" s="128" t="s">
        <v>1547</v>
      </c>
      <c r="C178" s="154" t="s">
        <v>1441</v>
      </c>
      <c r="E178" s="154" t="s">
        <v>1548</v>
      </c>
      <c r="H178" s="154" t="s">
        <v>1549</v>
      </c>
      <c r="I178" s="154" t="s">
        <v>1550</v>
      </c>
    </row>
    <row r="179" spans="2:9" ht="15.75" hidden="1" thickBot="1" x14ac:dyDescent="0.3">
      <c r="B179" s="128" t="s">
        <v>1551</v>
      </c>
      <c r="E179" s="154" t="s">
        <v>1552</v>
      </c>
      <c r="H179" s="154" t="s">
        <v>1553</v>
      </c>
      <c r="I179" s="154" t="s">
        <v>1554</v>
      </c>
    </row>
    <row r="180" spans="2:9" ht="15.75" hidden="1" thickBot="1" x14ac:dyDescent="0.3">
      <c r="B180" s="128" t="s">
        <v>1555</v>
      </c>
      <c r="E180" s="154" t="s">
        <v>1369</v>
      </c>
      <c r="H180" s="154" t="s">
        <v>1556</v>
      </c>
      <c r="I180" s="154" t="s">
        <v>1557</v>
      </c>
    </row>
    <row r="181" spans="2:9" ht="15.75" hidden="1" thickBot="1" x14ac:dyDescent="0.3">
      <c r="B181" s="128" t="s">
        <v>1558</v>
      </c>
      <c r="E181" s="154" t="s">
        <v>1559</v>
      </c>
      <c r="H181" s="154" t="s">
        <v>1560</v>
      </c>
      <c r="I181" s="154" t="s">
        <v>1561</v>
      </c>
    </row>
    <row r="182" spans="2:9" ht="15.75" hidden="1" thickBot="1" x14ac:dyDescent="0.3">
      <c r="B182" s="128" t="s">
        <v>1562</v>
      </c>
      <c r="H182" s="154" t="s">
        <v>1563</v>
      </c>
      <c r="I182" s="154" t="s">
        <v>1564</v>
      </c>
    </row>
    <row r="183" spans="2:9" ht="15.75" hidden="1" thickBot="1" x14ac:dyDescent="0.3">
      <c r="B183" s="128" t="s">
        <v>1565</v>
      </c>
      <c r="H183" s="154" t="s">
        <v>1566</v>
      </c>
    </row>
    <row r="184" spans="2:9" ht="15.75" hidden="1" thickBot="1" x14ac:dyDescent="0.3">
      <c r="B184" s="128" t="s">
        <v>1567</v>
      </c>
      <c r="H184" s="154" t="s">
        <v>1389</v>
      </c>
    </row>
    <row r="185" spans="2:9" ht="15.75" hidden="1" thickBot="1" x14ac:dyDescent="0.3">
      <c r="B185" s="128" t="s">
        <v>1568</v>
      </c>
      <c r="H185" s="154" t="s">
        <v>1569</v>
      </c>
    </row>
    <row r="186" spans="2:9" ht="15.75" hidden="1" thickBot="1" x14ac:dyDescent="0.3">
      <c r="B186" s="128" t="s">
        <v>1570</v>
      </c>
      <c r="H186" s="154" t="s">
        <v>1571</v>
      </c>
    </row>
    <row r="187" spans="2:9" ht="15.75" hidden="1" thickBot="1" x14ac:dyDescent="0.3">
      <c r="B187" s="128" t="s">
        <v>1572</v>
      </c>
      <c r="D187" s="154" t="s">
        <v>1573</v>
      </c>
      <c r="H187" s="154" t="s">
        <v>1574</v>
      </c>
    </row>
    <row r="188" spans="2:9" ht="15.75" hidden="1" thickBot="1" x14ac:dyDescent="0.3">
      <c r="B188" s="128" t="s">
        <v>1575</v>
      </c>
      <c r="D188" s="154" t="s">
        <v>1576</v>
      </c>
      <c r="H188" s="154" t="s">
        <v>1577</v>
      </c>
    </row>
    <row r="189" spans="2:9" ht="15.75" hidden="1" thickBot="1" x14ac:dyDescent="0.3">
      <c r="B189" s="128" t="s">
        <v>1578</v>
      </c>
      <c r="D189" s="154" t="s">
        <v>1579</v>
      </c>
      <c r="H189" s="154" t="s">
        <v>1580</v>
      </c>
    </row>
    <row r="190" spans="2:9" ht="15.75" hidden="1" thickBot="1" x14ac:dyDescent="0.3">
      <c r="B190" s="128" t="s">
        <v>1581</v>
      </c>
      <c r="D190" s="154" t="s">
        <v>1576</v>
      </c>
      <c r="H190" s="154" t="s">
        <v>1582</v>
      </c>
    </row>
    <row r="191" spans="2:9" ht="15.75" hidden="1" thickBot="1" x14ac:dyDescent="0.3">
      <c r="B191" s="128" t="s">
        <v>1583</v>
      </c>
      <c r="D191" s="154" t="s">
        <v>1584</v>
      </c>
    </row>
    <row r="192" spans="2:9" ht="15.75" hidden="1" thickBot="1" x14ac:dyDescent="0.3">
      <c r="B192" s="128" t="s">
        <v>1585</v>
      </c>
      <c r="D192" s="154" t="s">
        <v>1576</v>
      </c>
    </row>
    <row r="193" spans="2:2" ht="15.75" hidden="1" thickBot="1" x14ac:dyDescent="0.3">
      <c r="B193" s="128" t="s">
        <v>1586</v>
      </c>
    </row>
    <row r="194" spans="2:2" ht="15.75" hidden="1" thickBot="1" x14ac:dyDescent="0.3">
      <c r="B194" s="128" t="s">
        <v>1587</v>
      </c>
    </row>
    <row r="195" spans="2:2" ht="15.75" hidden="1" thickBot="1" x14ac:dyDescent="0.3">
      <c r="B195" s="128" t="s">
        <v>1588</v>
      </c>
    </row>
    <row r="196" spans="2:2" ht="15.75" hidden="1" thickBot="1" x14ac:dyDescent="0.3">
      <c r="B196" s="128" t="s">
        <v>1589</v>
      </c>
    </row>
    <row r="197" spans="2:2" ht="15.75" hidden="1" thickBot="1" x14ac:dyDescent="0.3">
      <c r="B197" s="128" t="s">
        <v>1590</v>
      </c>
    </row>
    <row r="198" spans="2:2" ht="15.75" hidden="1" thickBot="1" x14ac:dyDescent="0.3">
      <c r="B198" s="128" t="s">
        <v>1591</v>
      </c>
    </row>
    <row r="199" spans="2:2" ht="15.75" hidden="1" thickBot="1" x14ac:dyDescent="0.3">
      <c r="B199" s="128" t="s">
        <v>1592</v>
      </c>
    </row>
    <row r="200" spans="2:2" ht="15.75" hidden="1" thickBot="1" x14ac:dyDescent="0.3">
      <c r="B200" s="128" t="s">
        <v>1593</v>
      </c>
    </row>
    <row r="201" spans="2:2" ht="15.75" hidden="1" thickBot="1" x14ac:dyDescent="0.3">
      <c r="B201" s="128" t="s">
        <v>1594</v>
      </c>
    </row>
    <row r="202" spans="2:2" ht="15.75" hidden="1" thickBot="1" x14ac:dyDescent="0.3">
      <c r="B202" s="128" t="s">
        <v>85</v>
      </c>
    </row>
    <row r="203" spans="2:2" ht="15.75" hidden="1" thickBot="1" x14ac:dyDescent="0.3">
      <c r="B203" s="128" t="s">
        <v>92</v>
      </c>
    </row>
    <row r="204" spans="2:2" ht="15.75" hidden="1" thickBot="1" x14ac:dyDescent="0.3">
      <c r="B204" s="128" t="s">
        <v>94</v>
      </c>
    </row>
    <row r="205" spans="2:2" ht="15.75" hidden="1" thickBot="1" x14ac:dyDescent="0.3">
      <c r="B205" s="128" t="s">
        <v>97</v>
      </c>
    </row>
    <row r="206" spans="2:2" ht="15.75" hidden="1" thickBot="1" x14ac:dyDescent="0.3">
      <c r="B206" s="128" t="s">
        <v>35</v>
      </c>
    </row>
    <row r="207" spans="2:2" ht="15.75" hidden="1" thickBot="1" x14ac:dyDescent="0.3">
      <c r="B207" s="128" t="s">
        <v>100</v>
      </c>
    </row>
    <row r="208" spans="2:2" ht="15.75" hidden="1" thickBot="1" x14ac:dyDescent="0.3">
      <c r="B208" s="128" t="s">
        <v>102</v>
      </c>
    </row>
    <row r="209" spans="2:2" ht="15.75" hidden="1" thickBot="1" x14ac:dyDescent="0.3">
      <c r="B209" s="128" t="s">
        <v>108</v>
      </c>
    </row>
    <row r="210" spans="2:2" ht="15.75" hidden="1" thickBot="1" x14ac:dyDescent="0.3">
      <c r="B210" s="128" t="s">
        <v>109</v>
      </c>
    </row>
    <row r="211" spans="2:2" ht="15.75" hidden="1" thickBot="1" x14ac:dyDescent="0.3">
      <c r="B211" s="128" t="s">
        <v>111</v>
      </c>
    </row>
    <row r="212" spans="2:2" ht="15.75" hidden="1" thickBot="1" x14ac:dyDescent="0.3">
      <c r="B212" s="128" t="s">
        <v>113</v>
      </c>
    </row>
    <row r="213" spans="2:2" ht="15.75" hidden="1" thickBot="1" x14ac:dyDescent="0.3">
      <c r="B213" s="128" t="s">
        <v>1595</v>
      </c>
    </row>
    <row r="214" spans="2:2" ht="15.75" hidden="1" thickBot="1" x14ac:dyDescent="0.3">
      <c r="B214" s="128" t="s">
        <v>1596</v>
      </c>
    </row>
    <row r="215" spans="2:2" ht="15.75" hidden="1" thickBot="1" x14ac:dyDescent="0.3">
      <c r="B215" s="128" t="s">
        <v>1597</v>
      </c>
    </row>
    <row r="216" spans="2:2" ht="15.75" hidden="1" thickBot="1" x14ac:dyDescent="0.3">
      <c r="B216" s="128" t="s">
        <v>1598</v>
      </c>
    </row>
    <row r="217" spans="2:2" ht="15.75" hidden="1" thickBot="1" x14ac:dyDescent="0.3">
      <c r="B217" s="128" t="s">
        <v>123</v>
      </c>
    </row>
    <row r="218" spans="2:2" ht="15.75" hidden="1" thickBot="1" x14ac:dyDescent="0.3">
      <c r="B218" s="128" t="s">
        <v>1599</v>
      </c>
    </row>
    <row r="219" spans="2:2" ht="15.75" hidden="1" thickBot="1" x14ac:dyDescent="0.3">
      <c r="B219" s="128" t="s">
        <v>1600</v>
      </c>
    </row>
    <row r="220" spans="2:2" ht="15.75" hidden="1" thickBot="1" x14ac:dyDescent="0.3">
      <c r="B220" s="128" t="s">
        <v>1601</v>
      </c>
    </row>
    <row r="221" spans="2:2" ht="15.75" hidden="1" thickBot="1" x14ac:dyDescent="0.3">
      <c r="B221" s="128" t="s">
        <v>120</v>
      </c>
    </row>
    <row r="222" spans="2:2" ht="15.75" hidden="1" thickBot="1" x14ac:dyDescent="0.3">
      <c r="B222" s="128" t="s">
        <v>122</v>
      </c>
    </row>
    <row r="223" spans="2:2" ht="15.75" hidden="1" thickBot="1" x14ac:dyDescent="0.3">
      <c r="B223" s="128" t="s">
        <v>1602</v>
      </c>
    </row>
    <row r="224" spans="2:2" ht="15.75" hidden="1" thickBot="1" x14ac:dyDescent="0.3">
      <c r="B224" s="128" t="s">
        <v>1603</v>
      </c>
    </row>
    <row r="225" spans="2:2" ht="15.75" hidden="1" thickBot="1" x14ac:dyDescent="0.3">
      <c r="B225" s="128" t="s">
        <v>1604</v>
      </c>
    </row>
    <row r="226" spans="2:2" ht="15.75" hidden="1" thickBot="1" x14ac:dyDescent="0.3">
      <c r="B226" s="128" t="s">
        <v>1605</v>
      </c>
    </row>
    <row r="227" spans="2:2" ht="15.75" hidden="1" thickBot="1" x14ac:dyDescent="0.3">
      <c r="B227" s="128" t="s">
        <v>124</v>
      </c>
    </row>
    <row r="228" spans="2:2" ht="15.75" hidden="1" thickBot="1" x14ac:dyDescent="0.3">
      <c r="B228" s="128" t="s">
        <v>127</v>
      </c>
    </row>
    <row r="229" spans="2:2" ht="15.75" hidden="1" thickBot="1" x14ac:dyDescent="0.3">
      <c r="B229" s="128" t="s">
        <v>126</v>
      </c>
    </row>
    <row r="230" spans="2:2" ht="15.75" hidden="1" thickBot="1" x14ac:dyDescent="0.3">
      <c r="B230" s="128" t="s">
        <v>1606</v>
      </c>
    </row>
    <row r="231" spans="2:2" ht="15.75" hidden="1" thickBot="1" x14ac:dyDescent="0.3">
      <c r="B231" s="128" t="s">
        <v>133</v>
      </c>
    </row>
    <row r="232" spans="2:2" ht="15.75" hidden="1" thickBot="1" x14ac:dyDescent="0.3">
      <c r="B232" s="128" t="s">
        <v>135</v>
      </c>
    </row>
    <row r="233" spans="2:2" ht="15.75" hidden="1" thickBot="1" x14ac:dyDescent="0.3">
      <c r="B233" s="128" t="s">
        <v>136</v>
      </c>
    </row>
    <row r="234" spans="2:2" ht="15.75" hidden="1" thickBot="1" x14ac:dyDescent="0.3">
      <c r="B234" s="128" t="s">
        <v>137</v>
      </c>
    </row>
    <row r="235" spans="2:2" ht="15.75" hidden="1" thickBot="1" x14ac:dyDescent="0.3">
      <c r="B235" s="128" t="s">
        <v>1607</v>
      </c>
    </row>
    <row r="236" spans="2:2" ht="15.75" hidden="1" thickBot="1" x14ac:dyDescent="0.3">
      <c r="B236" s="128" t="s">
        <v>1608</v>
      </c>
    </row>
    <row r="237" spans="2:2" ht="15.75" hidden="1" thickBot="1" x14ac:dyDescent="0.3">
      <c r="B237" s="128" t="s">
        <v>138</v>
      </c>
    </row>
    <row r="238" spans="2:2" ht="15.75" hidden="1" thickBot="1" x14ac:dyDescent="0.3">
      <c r="B238" s="128" t="s">
        <v>191</v>
      </c>
    </row>
    <row r="239" spans="2:2" ht="15.75" hidden="1" thickBot="1" x14ac:dyDescent="0.3">
      <c r="B239" s="128" t="s">
        <v>1609</v>
      </c>
    </row>
    <row r="240" spans="2:2" ht="30.75" hidden="1" thickBot="1" x14ac:dyDescent="0.3">
      <c r="B240" s="128" t="s">
        <v>1610</v>
      </c>
    </row>
    <row r="241" spans="2:2" ht="15.75" hidden="1" thickBot="1" x14ac:dyDescent="0.3">
      <c r="B241" s="128" t="s">
        <v>143</v>
      </c>
    </row>
    <row r="242" spans="2:2" ht="15.75" hidden="1" thickBot="1" x14ac:dyDescent="0.3">
      <c r="B242" s="128" t="s">
        <v>145</v>
      </c>
    </row>
    <row r="243" spans="2:2" ht="15.75" hidden="1" thickBot="1" x14ac:dyDescent="0.3">
      <c r="B243" s="128" t="s">
        <v>1611</v>
      </c>
    </row>
    <row r="244" spans="2:2" ht="15.75" hidden="1" thickBot="1" x14ac:dyDescent="0.3">
      <c r="B244" s="128" t="s">
        <v>192</v>
      </c>
    </row>
    <row r="245" spans="2:2" ht="15.75" hidden="1" thickBot="1" x14ac:dyDescent="0.3">
      <c r="B245" s="128" t="s">
        <v>209</v>
      </c>
    </row>
    <row r="246" spans="2:2" ht="15.75" hidden="1" thickBot="1" x14ac:dyDescent="0.3">
      <c r="B246" s="128" t="s">
        <v>144</v>
      </c>
    </row>
    <row r="247" spans="2:2" ht="15.75" hidden="1" thickBot="1" x14ac:dyDescent="0.3">
      <c r="B247" s="128" t="s">
        <v>148</v>
      </c>
    </row>
    <row r="248" spans="2:2" ht="15.75" hidden="1" thickBot="1" x14ac:dyDescent="0.3">
      <c r="B248" s="128" t="s">
        <v>142</v>
      </c>
    </row>
    <row r="249" spans="2:2" ht="15.75" hidden="1" thickBot="1" x14ac:dyDescent="0.3">
      <c r="B249" s="128" t="s">
        <v>163</v>
      </c>
    </row>
    <row r="250" spans="2:2" ht="15.75" hidden="1" thickBot="1" x14ac:dyDescent="0.3">
      <c r="B250" s="128" t="s">
        <v>1612</v>
      </c>
    </row>
    <row r="251" spans="2:2" ht="15.75" hidden="1" thickBot="1" x14ac:dyDescent="0.3">
      <c r="B251" s="128" t="s">
        <v>150</v>
      </c>
    </row>
    <row r="252" spans="2:2" ht="15.75" hidden="1" thickBot="1" x14ac:dyDescent="0.3">
      <c r="B252" s="128" t="s">
        <v>152</v>
      </c>
    </row>
    <row r="253" spans="2:2" ht="15.75" hidden="1" thickBot="1" x14ac:dyDescent="0.3">
      <c r="B253" s="128" t="s">
        <v>158</v>
      </c>
    </row>
    <row r="254" spans="2:2" ht="15.75" hidden="1" thickBot="1" x14ac:dyDescent="0.3">
      <c r="B254" s="128" t="s">
        <v>155</v>
      </c>
    </row>
    <row r="255" spans="2:2" ht="30.75" hidden="1" thickBot="1" x14ac:dyDescent="0.3">
      <c r="B255" s="128" t="s">
        <v>1613</v>
      </c>
    </row>
    <row r="256" spans="2:2" ht="15.75" hidden="1" thickBot="1" x14ac:dyDescent="0.3">
      <c r="B256" s="128" t="s">
        <v>153</v>
      </c>
    </row>
    <row r="257" spans="2:2" ht="15.75" hidden="1" thickBot="1" x14ac:dyDescent="0.3">
      <c r="B257" s="128" t="s">
        <v>154</v>
      </c>
    </row>
    <row r="258" spans="2:2" ht="15.75" hidden="1" thickBot="1" x14ac:dyDescent="0.3">
      <c r="B258" s="128" t="s">
        <v>165</v>
      </c>
    </row>
    <row r="259" spans="2:2" ht="15.75" hidden="1" thickBot="1" x14ac:dyDescent="0.3">
      <c r="B259" s="128" t="s">
        <v>162</v>
      </c>
    </row>
    <row r="260" spans="2:2" ht="15.75" hidden="1" thickBot="1" x14ac:dyDescent="0.3">
      <c r="B260" s="128" t="s">
        <v>161</v>
      </c>
    </row>
    <row r="261" spans="2:2" ht="15.75" hidden="1" thickBot="1" x14ac:dyDescent="0.3">
      <c r="B261" s="128" t="s">
        <v>164</v>
      </c>
    </row>
    <row r="262" spans="2:2" ht="15.75" hidden="1" thickBot="1" x14ac:dyDescent="0.3">
      <c r="B262" s="128" t="s">
        <v>156</v>
      </c>
    </row>
    <row r="263" spans="2:2" ht="15.75" hidden="1" thickBot="1" x14ac:dyDescent="0.3">
      <c r="B263" s="128" t="s">
        <v>157</v>
      </c>
    </row>
    <row r="264" spans="2:2" ht="15.75" hidden="1" thickBot="1" x14ac:dyDescent="0.3">
      <c r="B264" s="128" t="s">
        <v>42</v>
      </c>
    </row>
    <row r="265" spans="2:2" ht="15.75" hidden="1" thickBot="1" x14ac:dyDescent="0.3">
      <c r="B265" s="128" t="s">
        <v>151</v>
      </c>
    </row>
    <row r="266" spans="2:2" ht="15.75" hidden="1" thickBot="1" x14ac:dyDescent="0.3">
      <c r="B266" s="128" t="s">
        <v>166</v>
      </c>
    </row>
    <row r="267" spans="2:2" ht="15.75" hidden="1" thickBot="1" x14ac:dyDescent="0.3">
      <c r="B267" s="128" t="s">
        <v>172</v>
      </c>
    </row>
    <row r="268" spans="2:2" ht="15.75" hidden="1" thickBot="1" x14ac:dyDescent="0.3">
      <c r="B268" s="128" t="s">
        <v>173</v>
      </c>
    </row>
    <row r="269" spans="2:2" ht="15.75" hidden="1" thickBot="1" x14ac:dyDescent="0.3">
      <c r="B269" s="128" t="s">
        <v>171</v>
      </c>
    </row>
    <row r="270" spans="2:2" ht="15.75" hidden="1" thickBot="1" x14ac:dyDescent="0.3">
      <c r="B270" s="128" t="s">
        <v>1614</v>
      </c>
    </row>
    <row r="271" spans="2:2" ht="15.75" hidden="1" thickBot="1" x14ac:dyDescent="0.3">
      <c r="B271" s="128" t="s">
        <v>168</v>
      </c>
    </row>
    <row r="272" spans="2:2" ht="15.75" hidden="1" thickBot="1" x14ac:dyDescent="0.3">
      <c r="B272" s="128" t="s">
        <v>167</v>
      </c>
    </row>
    <row r="273" spans="2:2" ht="15.75" hidden="1" thickBot="1" x14ac:dyDescent="0.3">
      <c r="B273" s="128" t="s">
        <v>175</v>
      </c>
    </row>
    <row r="274" spans="2:2" ht="15.75" hidden="1" thickBot="1" x14ac:dyDescent="0.3">
      <c r="B274" s="128" t="s">
        <v>176</v>
      </c>
    </row>
    <row r="275" spans="2:2" ht="15.75" hidden="1" thickBot="1" x14ac:dyDescent="0.3">
      <c r="B275" s="128" t="s">
        <v>178</v>
      </c>
    </row>
    <row r="276" spans="2:2" ht="15.75" hidden="1" thickBot="1" x14ac:dyDescent="0.3">
      <c r="B276" s="128" t="s">
        <v>181</v>
      </c>
    </row>
    <row r="277" spans="2:2" ht="15.75" hidden="1" thickBot="1" x14ac:dyDescent="0.3">
      <c r="B277" s="128" t="s">
        <v>182</v>
      </c>
    </row>
    <row r="278" spans="2:2" ht="15.75" hidden="1" thickBot="1" x14ac:dyDescent="0.3">
      <c r="B278" s="128" t="s">
        <v>177</v>
      </c>
    </row>
    <row r="279" spans="2:2" ht="15.75" hidden="1" thickBot="1" x14ac:dyDescent="0.3">
      <c r="B279" s="128" t="s">
        <v>179</v>
      </c>
    </row>
    <row r="280" spans="2:2" ht="15.75" hidden="1" thickBot="1" x14ac:dyDescent="0.3">
      <c r="B280" s="128" t="s">
        <v>183</v>
      </c>
    </row>
    <row r="281" spans="2:2" ht="15.75" hidden="1" thickBot="1" x14ac:dyDescent="0.3">
      <c r="B281" s="128" t="s">
        <v>1615</v>
      </c>
    </row>
    <row r="282" spans="2:2" ht="15.75" hidden="1" thickBot="1" x14ac:dyDescent="0.3">
      <c r="B282" s="128" t="s">
        <v>180</v>
      </c>
    </row>
    <row r="283" spans="2:2" ht="15.75" hidden="1" thickBot="1" x14ac:dyDescent="0.3">
      <c r="B283" s="128" t="s">
        <v>188</v>
      </c>
    </row>
    <row r="284" spans="2:2" ht="15.75" hidden="1" thickBot="1" x14ac:dyDescent="0.3">
      <c r="B284" s="128" t="s">
        <v>189</v>
      </c>
    </row>
    <row r="285" spans="2:2" ht="15.75" hidden="1" thickBot="1" x14ac:dyDescent="0.3">
      <c r="B285" s="128" t="s">
        <v>190</v>
      </c>
    </row>
    <row r="286" spans="2:2" ht="15.75" hidden="1" thickBot="1" x14ac:dyDescent="0.3">
      <c r="B286" s="128" t="s">
        <v>197</v>
      </c>
    </row>
    <row r="287" spans="2:2" ht="15.75" hidden="1" thickBot="1" x14ac:dyDescent="0.3">
      <c r="B287" s="128" t="s">
        <v>210</v>
      </c>
    </row>
    <row r="288" spans="2:2" ht="15.75" hidden="1" thickBot="1" x14ac:dyDescent="0.3">
      <c r="B288" s="128" t="s">
        <v>198</v>
      </c>
    </row>
    <row r="289" spans="2:2" ht="15.75" hidden="1" thickBot="1" x14ac:dyDescent="0.3">
      <c r="B289" s="128" t="s">
        <v>205</v>
      </c>
    </row>
    <row r="290" spans="2:2" ht="15.75" hidden="1" thickBot="1" x14ac:dyDescent="0.3">
      <c r="B290" s="128" t="s">
        <v>201</v>
      </c>
    </row>
    <row r="291" spans="2:2" ht="15.75" hidden="1" thickBot="1" x14ac:dyDescent="0.3">
      <c r="B291" s="128" t="s">
        <v>104</v>
      </c>
    </row>
    <row r="292" spans="2:2" ht="15.75" hidden="1" thickBot="1" x14ac:dyDescent="0.3">
      <c r="B292" s="128" t="s">
        <v>195</v>
      </c>
    </row>
    <row r="293" spans="2:2" ht="15.75" hidden="1" thickBot="1" x14ac:dyDescent="0.3">
      <c r="B293" s="128" t="s">
        <v>199</v>
      </c>
    </row>
    <row r="294" spans="2:2" ht="15.75" hidden="1" thickBot="1" x14ac:dyDescent="0.3">
      <c r="B294" s="128" t="s">
        <v>196</v>
      </c>
    </row>
    <row r="295" spans="2:2" ht="15.75" hidden="1" thickBot="1" x14ac:dyDescent="0.3">
      <c r="B295" s="128" t="s">
        <v>211</v>
      </c>
    </row>
    <row r="296" spans="2:2" ht="15.75" hidden="1" thickBot="1" x14ac:dyDescent="0.3">
      <c r="B296" s="128" t="s">
        <v>1616</v>
      </c>
    </row>
    <row r="297" spans="2:2" ht="15.75" hidden="1" thickBot="1" x14ac:dyDescent="0.3">
      <c r="B297" s="128" t="s">
        <v>204</v>
      </c>
    </row>
    <row r="298" spans="2:2" ht="15.75" hidden="1" thickBot="1" x14ac:dyDescent="0.3">
      <c r="B298" s="128" t="s">
        <v>212</v>
      </c>
    </row>
    <row r="299" spans="2:2" ht="15.75" hidden="1" thickBot="1" x14ac:dyDescent="0.3">
      <c r="B299" s="128" t="s">
        <v>200</v>
      </c>
    </row>
    <row r="300" spans="2:2" ht="15.75" hidden="1" thickBot="1" x14ac:dyDescent="0.3">
      <c r="B300" s="128" t="s">
        <v>215</v>
      </c>
    </row>
    <row r="301" spans="2:2" ht="15.75" hidden="1" thickBot="1" x14ac:dyDescent="0.3">
      <c r="B301" s="128" t="s">
        <v>1617</v>
      </c>
    </row>
    <row r="302" spans="2:2" ht="15.75" hidden="1" thickBot="1" x14ac:dyDescent="0.3">
      <c r="B302" s="128" t="s">
        <v>220</v>
      </c>
    </row>
    <row r="303" spans="2:2" ht="15.75" hidden="1" thickBot="1" x14ac:dyDescent="0.3">
      <c r="B303" s="128" t="s">
        <v>217</v>
      </c>
    </row>
    <row r="304" spans="2:2" ht="15.75" hidden="1" thickBot="1" x14ac:dyDescent="0.3">
      <c r="B304" s="128" t="s">
        <v>216</v>
      </c>
    </row>
    <row r="305" spans="2:2" ht="15.75" hidden="1" thickBot="1" x14ac:dyDescent="0.3">
      <c r="B305" s="128" t="s">
        <v>225</v>
      </c>
    </row>
    <row r="306" spans="2:2" ht="15.75" hidden="1" thickBot="1" x14ac:dyDescent="0.3">
      <c r="B306" s="128" t="s">
        <v>221</v>
      </c>
    </row>
    <row r="307" spans="2:2" ht="15.75" hidden="1" thickBot="1" x14ac:dyDescent="0.3">
      <c r="B307" s="128" t="s">
        <v>222</v>
      </c>
    </row>
    <row r="308" spans="2:2" ht="15.75" hidden="1" thickBot="1" x14ac:dyDescent="0.3">
      <c r="B308" s="128" t="s">
        <v>223</v>
      </c>
    </row>
    <row r="309" spans="2:2" ht="15.75" hidden="1" thickBot="1" x14ac:dyDescent="0.3">
      <c r="B309" s="128" t="s">
        <v>224</v>
      </c>
    </row>
    <row r="310" spans="2:2" ht="15.75" hidden="1" thickBot="1" x14ac:dyDescent="0.3">
      <c r="B310" s="128" t="s">
        <v>226</v>
      </c>
    </row>
    <row r="311" spans="2:2" ht="15.75" hidden="1" thickBot="1" x14ac:dyDescent="0.3">
      <c r="B311" s="128" t="s">
        <v>1618</v>
      </c>
    </row>
    <row r="312" spans="2:2" ht="15.75" hidden="1" thickBot="1" x14ac:dyDescent="0.3">
      <c r="B312" s="128" t="s">
        <v>227</v>
      </c>
    </row>
    <row r="313" spans="2:2" ht="15.75" hidden="1" thickBot="1" x14ac:dyDescent="0.3">
      <c r="B313" s="128" t="s">
        <v>228</v>
      </c>
    </row>
    <row r="314" spans="2:2" ht="15.75" hidden="1" thickBot="1" x14ac:dyDescent="0.3">
      <c r="B314" s="128" t="s">
        <v>233</v>
      </c>
    </row>
    <row r="315" spans="2:2" ht="15.75" hidden="1" thickBot="1" x14ac:dyDescent="0.3">
      <c r="B315" s="128" t="s">
        <v>234</v>
      </c>
    </row>
    <row r="316" spans="2:2" ht="30.75" hidden="1" thickBot="1" x14ac:dyDescent="0.3">
      <c r="B316" s="128" t="s">
        <v>193</v>
      </c>
    </row>
    <row r="317" spans="2:2" ht="15.75" hidden="1" thickBot="1" x14ac:dyDescent="0.3">
      <c r="B317" s="128" t="s">
        <v>1619</v>
      </c>
    </row>
    <row r="318" spans="2:2" ht="15.75" hidden="1" thickBot="1" x14ac:dyDescent="0.3">
      <c r="B318" s="128" t="s">
        <v>1620</v>
      </c>
    </row>
    <row r="319" spans="2:2" ht="15.75" hidden="1" thickBot="1" x14ac:dyDescent="0.3">
      <c r="B319" s="128" t="s">
        <v>235</v>
      </c>
    </row>
    <row r="320" spans="2:2" ht="15.75" hidden="1" thickBot="1" x14ac:dyDescent="0.3">
      <c r="B320" s="128" t="s">
        <v>194</v>
      </c>
    </row>
    <row r="321" spans="2:20" ht="15.75" hidden="1" thickBot="1" x14ac:dyDescent="0.3">
      <c r="B321" s="128" t="s">
        <v>1621</v>
      </c>
    </row>
    <row r="322" spans="2:20" ht="15.75" hidden="1" thickBot="1" x14ac:dyDescent="0.3">
      <c r="B322" s="128" t="s">
        <v>207</v>
      </c>
    </row>
    <row r="323" spans="2:20" ht="15.75" hidden="1" thickBot="1" x14ac:dyDescent="0.3">
      <c r="B323" s="128" t="s">
        <v>239</v>
      </c>
    </row>
    <row r="324" spans="2:20" ht="15.75" hidden="1" thickBot="1" x14ac:dyDescent="0.3">
      <c r="B324" s="128" t="s">
        <v>240</v>
      </c>
    </row>
    <row r="325" spans="2:20" ht="15.75" hidden="1" thickBot="1" x14ac:dyDescent="0.3">
      <c r="B325" s="128" t="s">
        <v>219</v>
      </c>
    </row>
    <row r="326" spans="2:20" ht="15.75" hidden="1" thickBot="1" x14ac:dyDescent="0.3"/>
    <row r="327" spans="2:20" ht="15.75" hidden="1" thickBot="1" x14ac:dyDescent="0.3"/>
    <row r="328" spans="2:20" ht="15.75" thickBot="1" x14ac:dyDescent="0.3">
      <c r="B328" s="189"/>
      <c r="C328" s="189"/>
      <c r="D328" s="939" t="s">
        <v>1253</v>
      </c>
      <c r="E328" s="940"/>
      <c r="F328" s="940"/>
      <c r="G328" s="941"/>
      <c r="H328" s="939" t="s">
        <v>1254</v>
      </c>
      <c r="I328" s="940"/>
      <c r="J328" s="940"/>
      <c r="K328" s="941"/>
      <c r="L328" s="940" t="s">
        <v>1255</v>
      </c>
      <c r="M328" s="940"/>
      <c r="N328" s="940"/>
      <c r="O328" s="940"/>
      <c r="P328" s="939" t="s">
        <v>1256</v>
      </c>
      <c r="Q328" s="940"/>
      <c r="R328" s="940"/>
      <c r="S328" s="941"/>
    </row>
    <row r="329" spans="2:20" x14ac:dyDescent="0.25">
      <c r="B329" s="932" t="s">
        <v>1622</v>
      </c>
      <c r="C329" s="932" t="s">
        <v>1623</v>
      </c>
      <c r="D329" s="213" t="s">
        <v>1624</v>
      </c>
      <c r="E329" s="213" t="s">
        <v>1625</v>
      </c>
      <c r="F329" s="1006" t="s">
        <v>1304</v>
      </c>
      <c r="G329" s="1007"/>
      <c r="H329" s="263" t="s">
        <v>1626</v>
      </c>
      <c r="I329" s="213" t="s">
        <v>1627</v>
      </c>
      <c r="J329" s="1008" t="s">
        <v>1304</v>
      </c>
      <c r="K329" s="1009"/>
      <c r="L329" s="264" t="s">
        <v>1626</v>
      </c>
      <c r="M329" s="265" t="s">
        <v>1627</v>
      </c>
      <c r="N329" s="924" t="s">
        <v>1304</v>
      </c>
      <c r="O329" s="896"/>
      <c r="P329" s="244" t="s">
        <v>1628</v>
      </c>
      <c r="Q329" s="244" t="s">
        <v>1629</v>
      </c>
      <c r="R329" s="895" t="s">
        <v>1304</v>
      </c>
      <c r="S329" s="896"/>
    </row>
    <row r="330" spans="2:20" ht="51.75" customHeight="1" x14ac:dyDescent="0.25">
      <c r="B330" s="933"/>
      <c r="C330" s="933"/>
      <c r="D330" s="266" t="s">
        <v>1630</v>
      </c>
      <c r="E330" s="267" t="s">
        <v>1439</v>
      </c>
      <c r="F330" s="945" t="s">
        <v>1631</v>
      </c>
      <c r="G330" s="978"/>
      <c r="H330" s="268" t="s">
        <v>1630</v>
      </c>
      <c r="I330" s="269" t="s">
        <v>1439</v>
      </c>
      <c r="J330" s="964" t="s">
        <v>1632</v>
      </c>
      <c r="K330" s="1010"/>
      <c r="L330" s="268"/>
      <c r="M330" s="269"/>
      <c r="N330" s="964"/>
      <c r="O330" s="1010"/>
      <c r="P330" s="268"/>
      <c r="Q330" s="269"/>
      <c r="R330" s="964"/>
      <c r="S330" s="1010"/>
      <c r="T330" s="270"/>
    </row>
    <row r="331" spans="2:20" ht="24" x14ac:dyDescent="0.25">
      <c r="B331" s="920" t="s">
        <v>1633</v>
      </c>
      <c r="C331" s="920" t="s">
        <v>1634</v>
      </c>
      <c r="D331" s="252" t="s">
        <v>1635</v>
      </c>
      <c r="E331" s="220" t="s">
        <v>1251</v>
      </c>
      <c r="F331" s="200" t="s">
        <v>1278</v>
      </c>
      <c r="G331" s="201" t="s">
        <v>1393</v>
      </c>
      <c r="H331" s="200" t="s">
        <v>1635</v>
      </c>
      <c r="I331" s="220" t="s">
        <v>1251</v>
      </c>
      <c r="J331" s="200" t="s">
        <v>1278</v>
      </c>
      <c r="K331" s="201" t="s">
        <v>1393</v>
      </c>
      <c r="L331" s="200" t="s">
        <v>1635</v>
      </c>
      <c r="M331" s="220" t="s">
        <v>1251</v>
      </c>
      <c r="N331" s="200" t="s">
        <v>1278</v>
      </c>
      <c r="O331" s="201" t="s">
        <v>1393</v>
      </c>
      <c r="P331" s="200" t="s">
        <v>1635</v>
      </c>
      <c r="Q331" s="220" t="s">
        <v>1251</v>
      </c>
      <c r="R331" s="200" t="s">
        <v>1278</v>
      </c>
      <c r="S331" s="201" t="s">
        <v>1393</v>
      </c>
    </row>
    <row r="332" spans="2:20" ht="28.35" customHeight="1" x14ac:dyDescent="0.25">
      <c r="B332" s="931"/>
      <c r="C332" s="921"/>
      <c r="D332" s="216">
        <v>0</v>
      </c>
      <c r="E332" s="257" t="s">
        <v>1630</v>
      </c>
      <c r="F332" s="203" t="s">
        <v>1636</v>
      </c>
      <c r="G332" s="236"/>
      <c r="H332" s="180">
        <v>7</v>
      </c>
      <c r="I332" s="258" t="s">
        <v>1630</v>
      </c>
      <c r="J332" s="180" t="s">
        <v>1637</v>
      </c>
      <c r="K332" s="259" t="s">
        <v>1272</v>
      </c>
      <c r="L332" s="180"/>
      <c r="M332" s="258"/>
      <c r="N332" s="180"/>
      <c r="O332" s="259"/>
      <c r="P332" s="180"/>
      <c r="Q332" s="258"/>
      <c r="R332" s="180"/>
      <c r="S332" s="259"/>
    </row>
    <row r="333" spans="2:20" x14ac:dyDescent="0.25">
      <c r="B333" s="931"/>
      <c r="C333" s="920" t="s">
        <v>1638</v>
      </c>
      <c r="D333" s="200" t="s">
        <v>1639</v>
      </c>
      <c r="E333" s="899" t="s">
        <v>1304</v>
      </c>
      <c r="F333" s="900"/>
      <c r="G333" s="201" t="s">
        <v>1393</v>
      </c>
      <c r="H333" s="200" t="s">
        <v>1639</v>
      </c>
      <c r="I333" s="899" t="s">
        <v>1304</v>
      </c>
      <c r="J333" s="900"/>
      <c r="K333" s="201" t="s">
        <v>1393</v>
      </c>
      <c r="L333" s="200" t="s">
        <v>1639</v>
      </c>
      <c r="M333" s="899" t="s">
        <v>1331</v>
      </c>
      <c r="N333" s="900"/>
      <c r="O333" s="201" t="s">
        <v>1393</v>
      </c>
      <c r="P333" s="200" t="s">
        <v>1639</v>
      </c>
      <c r="Q333" s="899" t="s">
        <v>1331</v>
      </c>
      <c r="R333" s="900"/>
      <c r="S333" s="201" t="s">
        <v>1393</v>
      </c>
    </row>
    <row r="334" spans="2:20" ht="37.5" customHeight="1" x14ac:dyDescent="0.25">
      <c r="B334" s="921"/>
      <c r="C334" s="921"/>
      <c r="D334" s="255">
        <v>0</v>
      </c>
      <c r="E334" s="922" t="s">
        <v>1640</v>
      </c>
      <c r="F334" s="923"/>
      <c r="G334" s="204"/>
      <c r="H334" s="256">
        <v>5</v>
      </c>
      <c r="I334" s="901" t="s">
        <v>1640</v>
      </c>
      <c r="J334" s="902"/>
      <c r="K334" s="207" t="s">
        <v>1272</v>
      </c>
      <c r="L334" s="256"/>
      <c r="M334" s="901"/>
      <c r="N334" s="902"/>
      <c r="O334" s="207"/>
      <c r="P334" s="256"/>
      <c r="Q334" s="901"/>
      <c r="R334" s="902"/>
      <c r="S334" s="207"/>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integration level" sqref="F330:G330" xr:uid="{DBCF3227-9CA9-4989-B13C-1BF01FC269A2}">
      <formula1>"Innovation rolled out,Innovation accelerated, Innovation scaled-up, Innovation replicated"</formula1>
    </dataValidation>
    <dataValidation type="list" allowBlank="1" showInputMessage="1" showErrorMessage="1" errorTitle="Invalid data" error="Please enter a number between 0 and 100" prompt="Enter a percentage using the drop down menu" sqref="Q69 E69 I69 M69" xr:uid="{184F2450-A6B4-42E9-98E3-FD369B9DC521}">
      <formula1>"20% to 39%, 40% to 60%, 61% to 80%"</formula1>
    </dataValidation>
    <dataValidation type="whole" allowBlank="1" showInputMessage="1" showErrorMessage="1" error="Please enter a number here" prompt="Enter number of key findings" sqref="D334 H334 L334 P334" xr:uid="{16CF9821-9AAB-42F4-9B5F-4D52FADBEE14}">
      <formula1>0</formula1>
      <formula2>999999999</formula2>
    </dataValidation>
    <dataValidation type="whole" allowBlank="1" showInputMessage="1" showErrorMessage="1" error="Please enter a number" prompt="Enter number of innovative practices/tools technologies" sqref="H332" xr:uid="{D05698DC-380F-45DF-BFDE-8F72248F4CDF}">
      <formula1>0</formula1>
      <formula2>999999999999</formula2>
    </dataValidation>
    <dataValidation type="list" allowBlank="1" showInputMessage="1" showErrorMessage="1" sqref="D330" xr:uid="{CD4D7AE2-E54A-4B44-9E68-F0685E0D37E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 tools, technologies" sqref="D332 L332 P332" xr:uid="{6CAE1BC4-4536-4FCC-BC64-4860987EAF5F}">
      <formula1>0</formula1>
      <formula2>999999999999</formula2>
    </dataValidation>
    <dataValidation type="list" allowBlank="1" showInputMessage="1" showErrorMessage="1" sqref="J330:K330" xr:uid="{ED217A15-A50C-4223-B39D-5FDDC55140EA}">
      <formula1>"Innovation rolled out, Innovation accelerated, Innovation scaled-up, Innovation replicated"</formula1>
    </dataValidation>
    <dataValidation type="list" allowBlank="1" showInputMessage="1" showErrorMessage="1" prompt="Select integration level" sqref="I330 M330 Q330" xr:uid="{4F06700F-976C-4BB5-A8DC-4557054E697F}">
      <formula1>"Regional, National, Sub-national, Community"</formula1>
    </dataValidation>
    <dataValidation type="list" allowBlank="1" showInputMessage="1" showErrorMessage="1" prompt="Select level" sqref="S334 G334 O332 G332 K332 S332 K334 O334" xr:uid="{DDCED04B-0FFE-4EB8-806D-53442A65D6B0}">
      <formula1>"5: Very effective, 4: Effective, 3: Moderately effective, 2: Partially effective, 1: Ineffective"</formula1>
    </dataValidation>
    <dataValidation type="list" allowBlank="1" showInputMessage="1" showErrorMessage="1" prompt="Select sector" sqref="Q332 E332 I332 M332" xr:uid="{037DD246-C270-4E8C-8570-611A21356C3A}">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DA36E89A-D8EC-4BCE-AEE5-3DFD91970646}">
      <formula1>"Regional, National, Subnational, Community"</formula1>
    </dataValidation>
    <dataValidation type="list" allowBlank="1" showInputMessage="1" showErrorMessage="1" prompt="Select integration level" sqref="P330 H330 L330" xr:uid="{CB0CE882-D472-4258-BFBE-F5951EA7651B}">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R330:S330 N330:O330" xr:uid="{A38D05A7-976A-4B4C-8AD5-D5394A36ECCA}">
      <formula1>"Innovation rolled out, Innovation accelerated, Innovation scaled-up, Innovation replicated"</formula1>
    </dataValidation>
    <dataValidation type="list" allowBlank="1" showInputMessage="1" showErrorMessage="1" prompt="Select status" sqref="J332 N332 F332 R332" xr:uid="{496FBFF3-ADC4-49EF-97F8-0331F0AB2649}">
      <formula1>"No innovative practices, Undertaking innovative practices, Completed innovation practices"</formula1>
    </dataValidation>
    <dataValidation type="list" allowBlank="1" showInputMessage="1" showErrorMessage="1" prompt="Select type" sqref="E334:F334 I334:J334 M334:N334 Q334:R334" xr:uid="{2A6D353D-5396-4F10-A2DC-1004306E1FC1}">
      <formula1>"Innovative practice, Innovative product, Innovative technology "</formula1>
    </dataValidation>
    <dataValidation type="list" allowBlank="1" showInputMessage="1" showErrorMessage="1" sqref="J71:K71 R71:S71 N71:O71" xr:uid="{DE93B7AC-769E-4F7A-AB17-8F7B1CC530C8}">
      <formula1>"Regional, National, Sub-national, Local"</formula1>
    </dataValidation>
    <dataValidation type="list" allowBlank="1" showInputMessage="1" showErrorMessage="1" errorTitle="Invalid data" error="Please enter a number between 0 and 100" sqref="I71 M71 Q71" xr:uid="{600E4ED5-80B3-420D-BE59-A1F6911355B8}">
      <formula1>"Training manuals, Handbooks, Technical guidelines"</formula1>
    </dataValidation>
    <dataValidation type="list" allowBlank="1" showInputMessage="1" showErrorMessage="1" prompt="Select level of awarness" sqref="F71:G71" xr:uid="{AF4AA1D9-8F5E-49AA-BA6E-3FBDAFABDBDD}">
      <formula1>"Regional, National, Sub-national, Local"</formula1>
    </dataValidation>
    <dataValidation type="list" allowBlank="1" showInputMessage="1" showErrorMessage="1" prompt="Select level of awarness" sqref="F69:G69 J69:K69 N69:O69 R69:S69" xr:uid="{D5BB4985-0FE9-420D-9CB2-801C3E7CC990}">
      <formula1>"5: Fully aware, 4: Mostly aware, 3: Partially aware, 2: Partially not aware, 1: Aware of neither"</formula1>
    </dataValidation>
    <dataValidation type="list" allowBlank="1" showInputMessage="1" showErrorMessage="1" errorTitle="Invalid data" error="Please enter a number between 0 and 100" sqref="E71" xr:uid="{8C70A140-F2ED-4F5A-B89D-581C0A8CCC0D}">
      <formula1>"Training manuals, handbooks, technical guidelines"</formula1>
    </dataValidation>
    <dataValidation type="list" allowBlank="1" showInputMessage="1" showErrorMessage="1" prompt="Select sector" sqref="N61" xr:uid="{34560850-4518-4855-A8D5-FC19EE778EF8}">
      <formula1>"Agriculture, Coastal Management, DRR, Food security, Urban development, Water management, Multi-sector, DRR and Early Warning System, Forests, Innovation, Other"</formula1>
    </dataValidation>
    <dataValidation type="list" allowBlank="1" showInputMessage="1" showErrorMessage="1" prompt="Select sector" sqref="J61" xr:uid="{024EE57E-BC72-430E-8200-EE52F2AFD3F5}">
      <formula1>"Agriculture, Costal Management, DRR, Food Security, Urban development, Water management, Multi-sector, DRR and Early Warning Systems, Innovation, Forests, Other"</formula1>
    </dataValidation>
    <dataValidation type="list" allowBlank="1" showInputMessage="1" showErrorMessage="1" prompt="Select sector" sqref="F61" xr:uid="{23B116EC-2959-40DD-B1BC-B13CBF2CF09C}">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R61" xr:uid="{321900FC-EA6A-41BF-ADAE-35E9841ED6E5}">
      <formula1>"Agriculture, Coastal management, DRR, Food security, Urban development, Water management, Multi-sector, DRR and Early Warning Systems, Forests, Innovation, Other"</formula1>
    </dataValidation>
    <dataValidation type="list" allowBlank="1" showInputMessage="1" showErrorMessage="1" prompt="Select scale" sqref="E61 I61 M61 Q61" xr:uid="{1D1A1336-66A9-4CB1-98D7-D1F08DF3A50B}">
      <formula1>"National, Local"</formula1>
    </dataValidation>
    <dataValidation type="list" allowBlank="1" showInputMessage="1" showErrorMessage="1" prompt="Select scale" sqref="G61 K61 O61 S61" xr:uid="{DF9F2365-010C-4599-8815-5BD79110BC0D}">
      <formula1>"4: High capacity, 3: Medium capacity, 2: Low capacity, 1: No capacity"</formula1>
    </dataValidation>
    <dataValidation allowBlank="1" showInputMessage="1" showErrorMessage="1" prompt="Please include number of institutions" sqref="P61 D61 H61 L61" xr:uid="{0E68A418-16E9-4DE3-890E-6270385083B5}"/>
    <dataValidation type="list" allowBlank="1" showInputMessage="1" showErrorMessage="1" error="Select from the drop-down list._x000a_" prompt="Select overall effectiveness" sqref="G27:G28 S27:S28 O27:O28 K27:K28" xr:uid="{ABE0E6A7-D032-4762-9FDA-B8262EC8047E}">
      <formula1>$K$160:$K$164</formula1>
    </dataValidation>
    <dataValidation allowBlank="1" showInputMessage="1" showErrorMessage="1" prompt="Enter the name of the Implementing Entity_x000a_" sqref="C13" xr:uid="{93C638F0-B2EE-4255-952F-97D601DB10AE}"/>
    <dataValidation allowBlank="1" showInputMessage="1" showErrorMessage="1" prompt="Please enter your project ID" sqref="C12" xr:uid="{4F2F9933-315A-4A44-9A26-89391447F3FC}"/>
    <dataValidation type="list" allowBlank="1" showInputMessage="1" showErrorMessage="1" error="Select from the drop-down list" prompt="Select from the drop-down list" sqref="C15" xr:uid="{567EC690-A138-45BD-AD58-B3BD7D4BEDFB}">
      <formula1>$B$167:$B$325</formula1>
    </dataValidation>
    <dataValidation type="list" allowBlank="1" showInputMessage="1" showErrorMessage="1" error="Select from the drop-down list" prompt="Select from the drop-down list" sqref="C16" xr:uid="{5723F29D-2CB0-43B9-8C13-C93A942BDBAB}">
      <formula1>$B$161:$B$164</formula1>
    </dataValidation>
    <dataValidation type="list" allowBlank="1" showInputMessage="1" showErrorMessage="1" error="Please select from the drop-down list" prompt="Please select from the drop-down list" sqref="C14" xr:uid="{17A794BD-E549-4D8E-B57B-554FED9A32A7}">
      <formula1>$C$161:$C$163</formula1>
    </dataValidation>
    <dataValidation type="list" allowBlank="1" showInputMessage="1" showErrorMessage="1" error="Please select the from the drop-down list_x000a_" prompt="Please select from the drop-down list" sqref="C17" xr:uid="{EEF4747F-1F84-4062-BCCB-BFC04E7E5C18}">
      <formula1>$J$152:$J$159</formula1>
    </dataValidation>
    <dataValidation type="list" allowBlank="1" showInputMessage="1" showErrorMessage="1" prompt="Select state of enforcement" sqref="E134:F134 I134:J134 M134:N134 Q134:R134" xr:uid="{0E0A44D2-EF39-4985-9B1A-675A93F3EF56}">
      <formula1>$I$141:$I$145</formula1>
    </dataValidation>
    <dataValidation type="list" allowBlank="1" showInputMessage="1" showErrorMessage="1" prompt="Select integration level" sqref="D130:S130" xr:uid="{FBDA16D3-C323-41E0-8405-BFC63769ED8D}">
      <formula1>$H$148:$H$152</formula1>
    </dataValidation>
    <dataValidation type="list" allowBlank="1" showInputMessage="1" showErrorMessage="1" prompt="Select adaptation strategy" sqref="G118 K118 O118 S118" xr:uid="{61669BB2-5F4B-4293-9A21-095C8E6A6919}">
      <formula1>$I$166:$I$182</formula1>
    </dataValidation>
    <dataValidation type="list" allowBlank="1" showInputMessage="1" showErrorMessage="1" error="Please select improvement level from the drop-down list" prompt="Select improvement level" sqref="F108:G108 J108:K108 N108:O108 R108:S108" xr:uid="{6AB65781-2198-4597-BDE4-2E61487B8B51}">
      <formula1>$H$155:$H$159</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4A147C8D-0AA8-460B-8F7B-75EECAB55EB9}">
      <formula1>$K$160:$K$164</formula1>
    </dataValidation>
    <dataValidation type="list" allowBlank="1" showInputMessage="1" showErrorMessage="1" prompt="Select type" sqref="G92 K92 S92 O92" xr:uid="{4B5256AB-24CB-4491-B4E2-C21B0152486E}">
      <formula1>$F$141:$F$145</formula1>
    </dataValidation>
    <dataValidation type="list" allowBlank="1" showInputMessage="1" showErrorMessage="1" prompt="Select level of improvements" sqref="D92:E92 H92 L92 P92" xr:uid="{B3245372-F5CA-4BE0-830C-5CA1D2FC0A69}">
      <formula1>$K$160:$K$164</formula1>
    </dataValidation>
    <dataValidation type="list" allowBlank="1" showInputMessage="1" showErrorMessage="1" sqref="E83:F88 I83:J88 M83:N88 Q83:R88" xr:uid="{D3AAEDF3-EEE6-4040-8EBF-838277DC39E0}">
      <formula1>type1</formula1>
    </dataValidation>
    <dataValidation type="list" allowBlank="1" showInputMessage="1" showErrorMessage="1" prompt="Select type" sqref="F57:G57 J57:K57 N57:O57 R57:S57 D59 H59 L59 P59" xr:uid="{8796BE32-CBA2-4D66-B0FC-F338442B61E4}">
      <formula1>$D$152:$D$154</formula1>
    </dataValidation>
    <dataValidation type="list" allowBlank="1" showInputMessage="1" showErrorMessage="1" errorTitle="Select from the list" error="Select from the list" prompt="Select hazard addressed by the Early Warning System" sqref="S39 S42 S45 S48 O48 O45 O42 O39 K39 K42 K45 K48 G48 G45 G42 G39" xr:uid="{24C1C497-D507-443C-A789-5A412D9E6323}">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3D2EACE5-C8C1-451D-A9AA-76BBFB6CF6F5}">
      <formula1>0</formula1>
      <formula2>99999</formula2>
    </dataValidation>
    <dataValidation type="list" allowBlank="1" showInputMessage="1" showErrorMessage="1" error="Select from the drop-down list" prompt="Select type of hazards information generated from the drop-down list_x000a_" sqref="F27:F28 J27:J28 N27:N28 R27:R28" xr:uid="{25C29A00-C53F-4668-89C7-BF62BCF45C86}">
      <formula1>$D$140:$D$147</formula1>
    </dataValidation>
    <dataValidation type="list" allowBlank="1" showInputMessage="1" showErrorMessage="1" sqref="B68:B70" xr:uid="{B68B6960-B03F-47AB-923C-EE9F0915E2CC}">
      <formula1>selectyn</formula1>
    </dataValidation>
    <dataValidation type="list" allowBlank="1" showInputMessage="1" showErrorMessage="1" sqref="I131 O117 K82 I82 G82 K131 M131 Q82 S82 E131 O131 F117 G131 S117 O82 M82 K117 S131 Q131 I331 K331 M331 E331 O331 G331 S331 Q331" xr:uid="{566049BC-568B-4D41-B250-0C88732A3773}">
      <formula1>group</formula1>
    </dataValidation>
    <dataValidation type="list" allowBlank="1" showInputMessage="1" showErrorMessage="1" prompt="Select sector" sqref="F54 F59 M132 N54 J54 I132 N59 J59 D76:D81 G83:G88 H76:H81 K83:K88 L76:L81 O83:O88 P76:P81 S83:S88 E132 R59 F118 J118 N118 R118 R54 Q132" xr:uid="{4BDA0613-DFEB-4674-82C5-821EBB8BB512}">
      <formula1>$J$151:$J$159</formula1>
    </dataValidation>
    <dataValidation type="list" allowBlank="1" showInputMessage="1" showErrorMessage="1" prompt="Select capacity level" sqref="G54 O54 K54 S54" xr:uid="{3C72AF49-54F2-4469-9C5A-B88D3E7F15D9}">
      <formula1>$F$160:$F$163</formula1>
    </dataValidation>
    <dataValidation type="list" allowBlank="1" showInputMessage="1" showErrorMessage="1" prompt="Select scale" sqref="F132 J132 N132 R132 F30 F32 F34 F36 F38 J30 J32 J34 J36 J38 N38 N36 N34 N32 N30 R30 R32 R34 R36 R38 E59 I59 M59 Q59" xr:uid="{54D92B35-7FF9-43A6-8B6A-346248257548}">
      <formula1>$D$156:$D$158</formula1>
    </dataValidation>
    <dataValidation type="list" allowBlank="1" showInputMessage="1" showErrorMessage="1" prompt="Select scale" sqref="G59 O59 K59 S59" xr:uid="{F2FA6033-3F2B-4956-848B-97E5B40957D2}">
      <formula1>$F$160:$F$163</formula1>
    </dataValidation>
    <dataValidation type="list" allowBlank="1" showInputMessage="1" showErrorMessage="1" prompt="Select level of awarness" sqref="F67:G67 J67:K67 N67:O67 R67:S67" xr:uid="{EDB7536B-CD73-4C3C-B260-60506850B0D0}">
      <formula1>$G$160:$G$164</formula1>
    </dataValidation>
    <dataValidation type="list" allowBlank="1" showInputMessage="1" showErrorMessage="1" prompt="Select project/programme sector" sqref="D74 H74 L74 P74 E30 E32 E34 E36 E38 I38 I36 I34 I32 I30 M30 M32 M34 M36 M38 Q38 Q36 Q34 Q32 Q30" xr:uid="{25591006-AB83-4471-8193-7D281580DA5B}">
      <formula1>$J$151:$J$159</formula1>
    </dataValidation>
    <dataValidation type="list" allowBlank="1" showInputMessage="1" showErrorMessage="1" prompt="Select geographical scale" sqref="E74 I74 M74 Q74" xr:uid="{ECF21D43-E183-47AA-B88B-CD37EBAE796A}">
      <formula1>$D$156:$D$158</formula1>
    </dataValidation>
    <dataValidation type="list" allowBlank="1" showInputMessage="1" showErrorMessage="1" prompt="Select response level" sqref="F74 J74 N74 R74" xr:uid="{3EFB5FF1-997D-4F93-AF48-A9EAF92AAE28}">
      <formula1>$H$160:$H$164</formula1>
    </dataValidation>
    <dataValidation type="list" allowBlank="1" showInputMessage="1" showErrorMessage="1" prompt="Select changes in asset" sqref="F76:G81 J76:K81 N76:O81 R76:S81" xr:uid="{AF0FEFE0-ADFA-453A-9490-640A03389C45}">
      <formula1>$I$160:$I$164</formula1>
    </dataValidation>
    <dataValidation type="list" allowBlank="1" showInputMessage="1" showErrorMessage="1" prompt="Select level of improvements" sqref="I92 M92 Q92" xr:uid="{05F0B0DD-5F27-478B-A0AE-EB260458B02F}">
      <formula1>effectiveness</formula1>
    </dataValidation>
    <dataValidation type="list" allowBlank="1" showInputMessage="1" showErrorMessage="1" prompt="Select programme/sector" sqref="F92 J92 N92 R92" xr:uid="{937A5CEC-2CBD-4AC5-9F45-16048A76482B}">
      <formula1>$J$151:$J$159</formula1>
    </dataValidation>
    <dataValidation type="list" allowBlank="1" showInputMessage="1" showErrorMessage="1" prompt="Select the effectiveness of protection/rehabilitation" sqref="S103 S97 S100 S94" xr:uid="{67620007-2755-4C28-B05D-7053AFFECEA8}">
      <formula1>effectiveness</formula1>
    </dataValidation>
    <dataValidation type="list" allowBlank="1" showInputMessage="1" showErrorMessage="1" prompt="Select income source" sqref="Q120 Q124 Q126 Q122" xr:uid="{D51E1716-8641-45A5-8720-5357FA029075}">
      <formula1>incomesource</formula1>
    </dataValidation>
    <dataValidation type="list" allowBlank="1" showInputMessage="1" showErrorMessage="1" prompt="Select type of policy" sqref="S132 K132 O132" xr:uid="{78A95AD5-6040-49A5-B867-392957220D56}">
      <formula1>policy</formula1>
    </dataValidation>
    <dataValidation type="decimal" allowBlank="1" showInputMessage="1" showErrorMessage="1" errorTitle="Invalid data" error="Please enter a number between 0 and 100" prompt="Enter a percentage between 0 and 100" sqref="P65:Q65 E67 I22:I23 M22:M23 M28 I28 Q22:Q23 E28 E55 E108 I55 M55 M57 I57 Q28 E57 Q57 I67 M67 Q67 Q108 M116 I116 M108 I108 E116 Q55 D65:E65 E110 E112 E114 I110 I112 I114 M110 M112 M114 Q110 Q112 Q114 Q116 H65:I65 L65:M65 F22 E22:E23" xr:uid="{556054E5-BC23-4246-A621-1813A39C7FA9}">
      <formula1>0</formula1>
      <formula2>100</formula2>
    </dataValidation>
    <dataValidation type="decimal" allowBlank="1" showInputMessage="1" showErrorMessage="1" errorTitle="Invalid data" error="Enter a percentage between 0 and 100" prompt="Enter a percentage (between 0 and 100)" sqref="N22:O23 J22:K23 R22:S23 G22:G23 F23" xr:uid="{6C1A64B2-89FC-45A0-95D7-0FA50F9D57FC}">
      <formula1>0</formula1>
      <formula2>100</formula2>
    </dataValidation>
    <dataValidation type="decimal" allowBlank="1" showInputMessage="1" showErrorMessage="1" errorTitle="Invalid data" error="Please enter a number between 0 and 9999999" prompt="Enter a number here" sqref="E21:G21 E27 I21:K21 Q21:S21 M27 I27 M21:O21 Q27" xr:uid="{0A009953-FC5B-4B77-9ED2-C8BB81E6B8A5}">
      <formula1>0</formula1>
      <formula2>99999999999</formula2>
    </dataValidation>
    <dataValidation type="list" allowBlank="1" showInputMessage="1" showErrorMessage="1" prompt="Select a sector" sqref="F65:G65 J65:K65 N65:O65 R65:S65" xr:uid="{FCFE1490-B5C9-4E64-8C85-A92BD7A120BD}">
      <formula1>$J$151:$J$159</formula1>
    </dataValidation>
    <dataValidation type="list" allowBlank="1" showInputMessage="1" showErrorMessage="1" prompt="Select effectiveness" sqref="G134 K134 O134 S134" xr:uid="{E15009A1-7E1F-43FF-84F7-C86DFC9E8BDF}">
      <formula1>$K$160:$K$164</formula1>
    </dataValidation>
    <dataValidation type="list" allowBlank="1" showInputMessage="1" showErrorMessage="1" sqref="E147:E148" xr:uid="{8DA8DE86-DAF5-4E78-AC89-598BE712E984}">
      <formula1>$D$16:$D$18</formula1>
    </dataValidation>
    <dataValidation type="list" allowBlank="1" showInputMessage="1" showErrorMessage="1" prompt="Select status" sqref="O38 K38 G36 G30 G32 G34 G38 K30 K32 K34 K36 O30 O32 O34 O36 S30 S32 S34 S36 S38" xr:uid="{6B30DA5C-E8FA-4DA5-8635-2D09F9306555}">
      <formula1>$E$168:$E$170</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7EC80BEE-3D6C-482A-AC2D-70C820673DE1}">
      <formula1>$D$168:$D$171</formula1>
    </dataValidation>
    <dataValidation type="list" allowBlank="1" showInputMessage="1" showErrorMessage="1" prompt="Select targeted asset" sqref="E76:E81 Q76:Q81 M76:M81 I76:I81" xr:uid="{248538B5-76EA-4952-84FA-27551B3A6993}">
      <formula1>$J$170:$J$171</formula1>
    </dataValidation>
    <dataValidation type="list" allowBlank="1" showInputMessage="1" showErrorMessage="1" prompt="Enter the unit and type of the natural asset of ecosystem restored" sqref="F94:F95 J94:J95 N94:N95 F97:F98 F100:F101 F103:F104 N103:N104 N100:N101 N97:N98 J103:J104 J100:J101 J97:J98" xr:uid="{033D5F7D-D04E-43EA-A66A-0EDDA5B8F654}">
      <formula1>$C$165:$C$168</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90B0F16B-4C75-4D72-8F46-3460F4AA26C7}">
      <formula1>$C$171:$C$178</formula1>
    </dataValidation>
    <dataValidation type="list" allowBlank="1" showInputMessage="1" showErrorMessage="1" prompt="Select % increase in income level" sqref="F116 N116 F110 J116 F112 F114 J110 J112 J114 N110 N112 N114 R110 R112 R114 R116" xr:uid="{C5103C93-5A9C-4CE8-8FE5-6789F0C43B3C}">
      <formula1>$E$173:$E$181</formula1>
    </dataValidation>
    <dataValidation type="list" allowBlank="1" showInputMessage="1" showErrorMessage="1" prompt="Please select the alternate source" sqref="G116 O116 G110 K116 G112 G114 K110 K112 K114 O110 O112 O114 S110 S112 S114 S116" xr:uid="{0A3D7EA4-545F-4A70-8A38-802A3BBCF7FD}">
      <formula1>$K$144:$K$158</formula1>
    </dataValidation>
    <dataValidation type="list" allowBlank="1" showInputMessage="1" showErrorMessage="1" prompt="Select income source" sqref="E120:F120 E126:F126 E124:F124 E122:F122 I120 M120 R120 I122 I124 I126 M122 M124 M126 R122 R124 R126" xr:uid="{7DEF900B-F02B-4C45-9973-8C1C875AE1D5}">
      <formula1>$K$144:$K$158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E531ED3-40D5-4C74-8DD8-9E21C7822723}">
      <formula1>0</formula1>
      <formula2>9999999999</formula2>
    </dataValidation>
    <dataValidation type="list" allowBlank="1" showInputMessage="1" showErrorMessage="1" error="Select from the drop-down list" prompt="Select the geographical coverage of the Early Warning System" sqref="G40 G43 G46 G49 K40 K43 K46 K49 O40 O43 O46 O49 S40 S43 S46 S49" xr:uid="{E0F492ED-61AF-46C1-A7C1-3F3828460177}">
      <formula1>$D$156:$D$158</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3209FDE6-286F-486B-8E61-54AD3277FFE6}">
      <formula1>0</formula1>
      <formula2>9999999</formula2>
    </dataValidation>
    <dataValidation type="decimal" allowBlank="1" showInputMessage="1" showErrorMessage="1" errorTitle="Invalid data" error="Please enter a number" sqref="Q54 P57 L57 H57 M54" xr:uid="{CD0A6983-BBC0-484D-94F7-3B164D82FE66}">
      <formula1>0</formula1>
      <formula2>9999999999</formula2>
    </dataValidation>
    <dataValidation type="decimal" allowBlank="1" showInputMessage="1" showErrorMessage="1" errorTitle="Invalid data" error="Please enter a number" prompt="Enter total number of staff trained" sqref="D57" xr:uid="{0709B37A-0DEA-4E35-ABEC-9AFEDC25E356}">
      <formula1>0</formula1>
      <formula2>9999999999</formula2>
    </dataValidation>
    <dataValidation type="decimal" allowBlank="1" showInputMessage="1" showErrorMessage="1" errorTitle="Invalid data" error="Please enter a number" prompt="Please enter a number here" sqref="E54 I54 D67 H67 L67 P67 H69 L69 P69 D69 H71 L71 P71 D71" xr:uid="{05B4418E-971A-4A1A-BB36-EAF29F3CECB7}">
      <formula1>0</formula1>
      <formula2>9999999999</formula2>
    </dataValidation>
    <dataValidation type="whole" allowBlank="1" showInputMessage="1" showErrorMessage="1" error="Please enter a number here" prompt="Please enter a number" sqref="D83:D88 H83:H88 L83:L88 P83:P88" xr:uid="{C076C3D9-C9BD-4D77-818C-18E65EE6B6EE}">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790005E5-EE73-4B1C-B7FB-F2B15FF4F850}">
      <formula1>0</formula1>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3D3A9108-35AF-464E-BC56-5FF22EE76467}">
      <formula1>0</formula1>
      <formula2>999999999999999</formula2>
    </dataValidation>
    <dataValidation type="whole" allowBlank="1" showInputMessage="1" showErrorMessage="1" prompt="Enter number of assets" sqref="D118 P118 L118 H118" xr:uid="{3D6467C9-92DE-4956-8516-A1D67D7D2736}">
      <formula1>0</formula1>
      <formula2>9999999999999</formula2>
    </dataValidation>
    <dataValidation type="whole" allowBlank="1" showInputMessage="1" showErrorMessage="1" prompt="Enter number of households" sqref="L126 D126 H126 D120 D122 D124 H120 H122 H124 L120 L122 L124 P120 P122 P124 P126" xr:uid="{57F7109F-93D4-4B1A-8AE9-3D5FB1B3F9F9}">
      <formula1>0</formula1>
      <formula2>999999999999</formula2>
    </dataValidation>
    <dataValidation type="decimal" allowBlank="1" showInputMessage="1" showErrorMessage="1" error="Please enter a number" prompt="Enter income level of households" sqref="O126 G126 K126 G120 G122 G124 K120 K122 K124 O120 O122 O124" xr:uid="{23F65232-0891-4291-9FA4-7804E6849517}">
      <formula1>0</formula1>
      <formula2>9999999999999</formula2>
    </dataValidation>
    <dataValidation type="whole" allowBlank="1" showInputMessage="1" showErrorMessage="1" error="Please enter a number" prompt="Enter No. of policy introduced or adjusted" sqref="D132 H132 L132 P132" xr:uid="{5634483A-9E0F-4CEB-8091-F2297F8C7EA2}">
      <formula1>0</formula1>
      <formula2>999999999999</formula2>
    </dataValidation>
    <dataValidation type="whole" allowBlank="1" showInputMessage="1" showErrorMessage="1" error="Please enter a number here" prompt="Enter No. of development strategies" sqref="D134 H134 L134 P134" xr:uid="{F07697AC-6B9B-45BE-A169-7D2F23AEE639}">
      <formula1>0</formula1>
      <formula2>999999999</formula2>
    </dataValidation>
    <dataValidation type="list" allowBlank="1" showInputMessage="1" showErrorMessage="1" prompt="Select type of assets" sqref="E118 I118 M118 Q118" xr:uid="{061C57D2-2855-4854-9DE9-B797BFA7C426}">
      <formula1>$L$145:$L$151</formula1>
    </dataValidation>
    <dataValidation type="list" allowBlank="1" showInputMessage="1" showErrorMessage="1" prompt="Select type of policy" sqref="G132" xr:uid="{3550D322-9AB0-430B-B701-101CE12F7589}">
      <formula1>$H$169:$H$190</formula1>
    </dataValidation>
  </dataValidations>
  <hyperlinks>
    <hyperlink ref="B8" r:id="rId1" xr:uid="{7BD2B723-97BD-4C9A-A595-2B011DDEEF8E}"/>
  </hyperlinks>
  <pageMargins left="0.7" right="0.7" top="0.75" bottom="0.75" header="0.3" footer="0.3"/>
  <pageSetup paperSize="8" scale="24" fitToHeight="0" orientation="landscape" cellComments="asDisplayed" r:id="rId2"/>
  <drawing r:id="rId3"/>
  <legacy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B4DD51FAAF4A24FB55BBCC9B4C6E476" ma:contentTypeVersion="18" ma:contentTypeDescription="Create a new document." ma:contentTypeScope="" ma:versionID="a4464e9fa847af335ac4916b040ee703">
  <xsd:schema xmlns:xsd="http://www.w3.org/2001/XMLSchema" xmlns:xs="http://www.w3.org/2001/XMLSchema" xmlns:p="http://schemas.microsoft.com/office/2006/metadata/properties" xmlns:ns2="83135053-af89-4c53-abf0-aa3c7c483e15" xmlns:ns3="12c7cff5-538e-40c9-93ab-062a0919aa42" targetNamespace="http://schemas.microsoft.com/office/2006/metadata/properties" ma:root="true" ma:fieldsID="742c9c4d1c975c30f65ad4c0e53c6739" ns2:_="" ns3:_="">
    <xsd:import namespace="83135053-af89-4c53-abf0-aa3c7c483e15"/>
    <xsd:import namespace="12c7cff5-538e-40c9-93ab-062a0919aa4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_Flow_SignoffStatu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135053-af89-4c53-abf0-aa3c7c483e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hidden="true" ma:internalName="MediaServiceAutoTags" ma:readOnly="true">
      <xsd:simpleType>
        <xsd:restriction base="dms:Text"/>
      </xsd:simpleType>
    </xsd:element>
    <xsd:element name="MediaServiceLocation" ma:index="14" nillable="true" ma:displayName="Location" ma:hidden="true" ma:internalName="MediaServiceLocation" ma:readOnly="true">
      <xsd:simpleType>
        <xsd:restriction base="dms:Text"/>
      </xsd:simpleType>
    </xsd:element>
    <xsd:element name="MediaServiceOCR" ma:index="15" nillable="true" ma:displayName="Extracted Text" ma:hidden="true" ma:internalName="MediaServiceOCR" ma:readOnly="true">
      <xsd:simpleType>
        <xsd:restriction base="dms:Note"/>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hidden="true" ma:internalName="MediaServiceKeyPoints" ma:readOnly="true">
      <xsd:simpleType>
        <xsd:restriction base="dms:Note"/>
      </xsd:simpleType>
    </xsd:element>
    <xsd:element name="_Flow_SignoffStatus" ma:index="20" nillable="true" ma:displayName="Sign-off status" ma:hidden="true" ma:internalName="Sign_x002d_off_x0020_status" ma:readOnly="false">
      <xsd:simpleType>
        <xsd:restriction base="dms:Text"/>
      </xsd:simpleType>
    </xsd:element>
    <xsd:element name="MediaLengthInSeconds" ma:index="21" nillable="true" ma:displayName="Length (seconds)" ma:hidden="true"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5acc4dc2-1d7d-4ba2-9bc5-748c4ad50a69"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12c7cff5-538e-40c9-93ab-062a0919aa42" elementFormDefault="qualified">
    <xsd:import namespace="http://schemas.microsoft.com/office/2006/documentManagement/types"/>
    <xsd:import namespace="http://schemas.microsoft.com/office/infopath/2007/PartnerControls"/>
    <xsd:element name="SharedWithUsers" ma:index="10"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hidden="true" ma:internalName="SharedWithDetails" ma:readOnly="true">
      <xsd:simpleType>
        <xsd:restriction base="dms:Note"/>
      </xsd:simpleType>
    </xsd:element>
    <xsd:element name="TaxCatchAll" ma:index="24" nillable="true" ma:displayName="Taxonomy Catch All Column" ma:hidden="true" ma:list="{9604cb4b-e08c-41b4-9659-b6abbbce3420}" ma:internalName="TaxCatchAll" ma:showField="CatchAllData" ma:web="12c7cff5-538e-40c9-93ab-062a0919aa4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2c7cff5-538e-40c9-93ab-062a0919aa42" xsi:nil="true"/>
    <lcf76f155ced4ddcb4097134ff3c332f xmlns="83135053-af89-4c53-abf0-aa3c7c483e15">
      <Terms xmlns="http://schemas.microsoft.com/office/infopath/2007/PartnerControls"/>
    </lcf76f155ced4ddcb4097134ff3c332f>
    <_Flow_SignoffStatus xmlns="83135053-af89-4c53-abf0-aa3c7c483e15" xsi:nil="true"/>
  </documentManagement>
</p:properties>
</file>

<file path=customXml/itemProps1.xml><?xml version="1.0" encoding="utf-8"?>
<ds:datastoreItem xmlns:ds="http://schemas.openxmlformats.org/officeDocument/2006/customXml" ds:itemID="{95FB974A-0773-48F8-9989-6C4332902AC8}">
  <ds:schemaRefs>
    <ds:schemaRef ds:uri="http://schemas.microsoft.com/sharepoint/v3/contenttype/forms"/>
  </ds:schemaRefs>
</ds:datastoreItem>
</file>

<file path=customXml/itemProps2.xml><?xml version="1.0" encoding="utf-8"?>
<ds:datastoreItem xmlns:ds="http://schemas.openxmlformats.org/officeDocument/2006/customXml" ds:itemID="{1A752B20-C2A2-4054-8573-065EF6BE6B8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3135053-af89-4c53-abf0-aa3c7c483e15"/>
    <ds:schemaRef ds:uri="12c7cff5-538e-40c9-93ab-062a0919aa4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A7138DE-D200-4E40-880F-39D566A01672}">
  <ds:schemaRefs>
    <ds:schemaRef ds:uri="http://schemas.microsoft.com/office/2006/metadata/properties"/>
    <ds:schemaRef ds:uri="http://schemas.microsoft.com/office/infopath/2007/PartnerControls"/>
    <ds:schemaRef ds:uri="12c7cff5-538e-40c9-93ab-062a0919aa42"/>
    <ds:schemaRef ds:uri="83135053-af89-4c53-abf0-aa3c7c483e1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Overview</vt:lpstr>
      <vt:lpstr>Financial Data</vt:lpstr>
      <vt:lpstr>Risk Assesment</vt:lpstr>
      <vt:lpstr>ESP Compliance</vt:lpstr>
      <vt:lpstr>GP Compliance</vt:lpstr>
      <vt:lpstr>ESP and GP Guidance notes</vt:lpstr>
      <vt:lpstr>Rating</vt:lpstr>
      <vt:lpstr>Lessons Learned</vt:lpstr>
      <vt:lpstr>Project Indicators</vt:lpstr>
      <vt:lpstr>Results Tracker</vt:lpstr>
      <vt:lpstr>'Project Indicators'!_Hlk58338044</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cp:lastModifiedBy>
  <cp:revision/>
  <dcterms:created xsi:type="dcterms:W3CDTF">2010-11-30T14:15:01Z</dcterms:created>
  <dcterms:modified xsi:type="dcterms:W3CDTF">2023-06-22T07:01:43Z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0x01010077C8B6039F78924182531C35D9176E52</vt:lpwstr>
  </property>
  <property fmtid="{D5CDD505-2E9C-101B-9397-08002B2CF9AE}" pid="3" name="MediaServiceImageTags">
    <vt:lpwstr/>
  </property>
</Properties>
</file>