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P:\Adaptation Fund\Projects and Programs\Project reports\Uruguay\2019\"/>
    </mc:Choice>
  </mc:AlternateContent>
  <xr:revisionPtr revIDLastSave="0" documentId="8_{8AF91F06-3EBD-4A6E-94A7-715B7B94BF8F}" xr6:coauthVersionLast="44" xr6:coauthVersionMax="44" xr10:uidLastSave="{00000000-0000-0000-0000-000000000000}"/>
  <bookViews>
    <workbookView xWindow="-110" yWindow="-110" windowWidth="19420" windowHeight="10420" activeTab="4" xr2:uid="{00000000-000D-0000-FFFF-FFFF00000000}"/>
  </bookViews>
  <sheets>
    <sheet name="Overview" sheetId="1" r:id="rId1"/>
    <sheet name="FinancialData" sheetId="18" r:id="rId2"/>
    <sheet name="FinancialData (2)" sheetId="19" state="hidden" r:id="rId3"/>
    <sheet name="FinancialData (3)" sheetId="20" state="hidden" r:id="rId4"/>
    <sheet name="Risk Assesment" sheetId="4" r:id="rId5"/>
    <sheet name="Rating" sheetId="5" r:id="rId6"/>
    <sheet name="Project Indicators" sheetId="8" r:id="rId7"/>
    <sheet name="Lessons Learned" sheetId="9" r:id="rId8"/>
    <sheet name="Results Tracker" sheetId="11" r:id="rId9"/>
    <sheet name="Units for Indicators" sheetId="6" r:id="rId10"/>
  </sheets>
  <externalReferences>
    <externalReference r:id="rId11"/>
    <externalReference r:id="rId12"/>
    <externalReference r:id="rId13"/>
  </externalReferences>
  <definedNames>
    <definedName name="iincome" localSheetId="1">#REF!</definedName>
    <definedName name="iincome" localSheetId="2">#REF!</definedName>
    <definedName name="iincome" localSheetId="3">#REF!</definedName>
    <definedName name="iincome">#REF!</definedName>
    <definedName name="income" localSheetId="1">#REF!</definedName>
    <definedName name="income" localSheetId="2">#REF!</definedName>
    <definedName name="income" localSheetId="3">#REF!</definedName>
    <definedName name="income" localSheetId="8">#REF!</definedName>
    <definedName name="income">#REF!</definedName>
    <definedName name="incomelevel">'Results Tracker'!$E$137:$E$139</definedName>
    <definedName name="info">'Results Tracker'!$E$156:$E$158</definedName>
    <definedName name="Month">[1]Dropdowns!$G$2:$G$13</definedName>
    <definedName name="overalleffect">'Results Tracker'!$D$156:$D$158</definedName>
    <definedName name="physicalassets">'Results Tracker'!$J$156:$J$164</definedName>
    <definedName name="quality">'Results Tracker'!$B$147:$B$151</definedName>
    <definedName name="question">'Results Tracker'!$F$147:$F$149</definedName>
    <definedName name="responses">'Results Tracker'!$C$147:$C$151</definedName>
    <definedName name="state">'Results Tracker'!$I$151:$I$153</definedName>
    <definedName name="type1" localSheetId="1">'[2]Results Tracker'!$G$147:$G$150</definedName>
    <definedName name="type1" localSheetId="2">'[2]Results Tracker'!$G$147:$G$150</definedName>
    <definedName name="type1" localSheetId="3">'[2]Results Tracker'!$G$147:$G$150</definedName>
    <definedName name="type1">'Results Tracker'!$G$147:$G$150</definedName>
    <definedName name="Year">[1]Dropdowns!$H$2:$H$36</definedName>
    <definedName name="yesno">'Results Tracker'!$E$143:$E$144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3" i="20" l="1"/>
  <c r="F26" i="20"/>
  <c r="F25" i="20"/>
  <c r="F24" i="20"/>
  <c r="F23" i="20"/>
  <c r="F22" i="20"/>
  <c r="F21" i="20"/>
  <c r="F20" i="20"/>
  <c r="F19" i="20"/>
  <c r="F18" i="20"/>
  <c r="F17" i="20"/>
  <c r="F37" i="19"/>
  <c r="E9" i="19"/>
  <c r="E9" i="20" s="1"/>
  <c r="F42" i="18"/>
  <c r="F26" i="18"/>
  <c r="F26" i="19" s="1"/>
  <c r="F25" i="18"/>
  <c r="F25" i="19" s="1"/>
  <c r="F24" i="18"/>
  <c r="F24" i="19" s="1"/>
  <c r="F23" i="18"/>
  <c r="F23" i="19" s="1"/>
  <c r="F22" i="18"/>
  <c r="F22" i="19" s="1"/>
  <c r="F21" i="18"/>
  <c r="F21" i="19" s="1"/>
  <c r="F20" i="18"/>
  <c r="F20" i="19" s="1"/>
  <c r="F19" i="18"/>
  <c r="F19" i="19" s="1"/>
  <c r="F18" i="18"/>
  <c r="F17" i="18"/>
  <c r="F17" i="19" s="1"/>
  <c r="F28" i="18" l="1"/>
  <c r="F28" i="20"/>
  <c r="F18" i="19"/>
  <c r="F28" i="19" s="1"/>
  <c r="S113" i="11" l="1"/>
  <c r="R113" i="11"/>
  <c r="Q113" i="11"/>
  <c r="S87" i="11"/>
  <c r="R87" i="11"/>
  <c r="Q87" i="11"/>
  <c r="P87" i="11"/>
  <c r="Q29" i="11"/>
  <c r="S128" i="11"/>
  <c r="S127" i="11"/>
  <c r="R127" i="11"/>
  <c r="R128" i="11"/>
  <c r="Q128" i="11"/>
  <c r="Q127" i="11"/>
  <c r="S130" i="11"/>
  <c r="P89" i="11"/>
  <c r="R69" i="11"/>
  <c r="Q69" i="11"/>
  <c r="P69" i="11"/>
  <c r="R71" i="11"/>
  <c r="Q71" i="11"/>
  <c r="P71" i="11"/>
  <c r="S78" i="11"/>
  <c r="Q78" i="11"/>
  <c r="R63" i="11"/>
  <c r="S54" i="11"/>
  <c r="R54" i="11"/>
  <c r="S59" i="11"/>
  <c r="R59" i="11"/>
  <c r="Q59" i="11"/>
  <c r="S45" i="11"/>
  <c r="S44" i="11"/>
  <c r="S43" i="11"/>
  <c r="S42" i="11"/>
  <c r="S41" i="11"/>
  <c r="S40" i="11"/>
  <c r="Q43" i="11"/>
  <c r="Q40" i="11"/>
  <c r="P30" i="11"/>
  <c r="Q30" i="11"/>
  <c r="R30" i="11"/>
  <c r="S27" i="11"/>
  <c r="R27" i="11"/>
  <c r="Q28" i="11"/>
  <c r="O21" i="11"/>
  <c r="M21" i="11" s="1"/>
  <c r="I21" i="11"/>
  <c r="D115" i="11"/>
  <c r="G2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D33" authorId="0" shapeId="0" xr:uid="{00000000-0006-0000-0000-000001000000}">
      <text>
        <r>
          <rPr>
            <b/>
            <sz val="9"/>
            <color indexed="81"/>
            <rFont val="Tahoma"/>
            <family val="2"/>
          </rPr>
          <t>Usuario de Windows:</t>
        </r>
        <r>
          <rPr>
            <sz val="9"/>
            <color indexed="81"/>
            <rFont val="Tahoma"/>
            <family val="2"/>
          </rPr>
          <t xml:space="preserve">
Actualizar</t>
        </r>
      </text>
    </comment>
    <comment ref="G33" authorId="0" shapeId="0" xr:uid="{00000000-0006-0000-0000-000002000000}">
      <text>
        <r>
          <rPr>
            <b/>
            <sz val="9"/>
            <color indexed="81"/>
            <rFont val="Tahoma"/>
            <family val="2"/>
          </rPr>
          <t>Usuario de Windows: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C16" authorId="0" shapeId="0" xr:uid="{00000000-0006-0000-0100-000001000000}">
      <text>
        <r>
          <rPr>
            <sz val="9"/>
            <color indexed="81"/>
            <rFont val="Tahoma"/>
            <family val="2"/>
          </rPr>
          <t>This information was provided in "FinancialData (3)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Baraldo Juan Diego</author>
    <author>Usuario de Windows</author>
  </authors>
  <commentList>
    <comment ref="G9" authorId="0" shapeId="0" xr:uid="{00000000-0006-0000-0700-000001000000}">
      <text>
        <r>
          <rPr>
            <b/>
            <sz val="9"/>
            <color indexed="81"/>
            <rFont val="Tahoma"/>
            <family val="2"/>
          </rPr>
          <t>Baraldo Juan Diego:</t>
        </r>
        <r>
          <rPr>
            <sz val="9"/>
            <color indexed="81"/>
            <rFont val="Tahoma"/>
            <family val="2"/>
          </rPr>
          <t xml:space="preserve">
sin asistencia técnica??
</t>
        </r>
      </text>
    </comment>
    <comment ref="H23" authorId="1" shapeId="0" xr:uid="{00000000-0006-0000-0700-000002000000}">
      <text>
        <r>
          <rPr>
            <b/>
            <sz val="9"/>
            <color indexed="81"/>
            <rFont val="Tahoma"/>
            <family val="2"/>
          </rPr>
          <t>Usuario de Windows:</t>
        </r>
        <r>
          <rPr>
            <sz val="9"/>
            <color indexed="81"/>
            <rFont val="Tahoma"/>
            <family val="2"/>
          </rPr>
          <t xml:space="preserve">
Hay que modificar esto ya que por resolución del ministro, el componete 3 lo ejecuta e informa la unidad de campo natural de la DGRN-MGAP</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C12" authorId="0" shapeId="0" xr:uid="{00000000-0006-0000-0800-000001000000}">
      <text>
        <r>
          <rPr>
            <b/>
            <sz val="9"/>
            <color indexed="81"/>
            <rFont val="Tahoma"/>
            <family val="2"/>
          </rPr>
          <t>Usuario de Windows:</t>
        </r>
        <r>
          <rPr>
            <sz val="9"/>
            <color indexed="81"/>
            <rFont val="Tahoma"/>
            <family val="2"/>
          </rPr>
          <t xml:space="preserve">
Carlos esto no se reporta ahora, ya se reportó a medio termino y en el proximo se reporta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opypa</author>
  </authors>
  <commentList>
    <comment ref="B8" authorId="0" shapeId="0" xr:uid="{00000000-0006-0000-0900-000001000000}">
      <text>
        <r>
          <rPr>
            <b/>
            <sz val="9"/>
            <color indexed="81"/>
            <rFont val="Tahoma"/>
            <family val="2"/>
          </rPr>
          <t>opypa:</t>
        </r>
        <r>
          <rPr>
            <sz val="9"/>
            <color indexed="81"/>
            <rFont val="Tahoma"/>
            <family val="2"/>
          </rPr>
          <t xml:space="preserve">
ingresamos pero da error 404</t>
        </r>
      </text>
    </comment>
    <comment ref="F21" authorId="0" shapeId="0" xr:uid="{00000000-0006-0000-0900-000002000000}">
      <text>
        <r>
          <rPr>
            <b/>
            <sz val="9"/>
            <color indexed="81"/>
            <rFont val="Tahoma"/>
            <family val="2"/>
          </rPr>
          <t>opypa:</t>
        </r>
        <r>
          <rPr>
            <sz val="9"/>
            <color indexed="81"/>
            <rFont val="Tahoma"/>
            <family val="2"/>
          </rPr>
          <t xml:space="preserve">
revisar el total de benefi
no serian 1400?</t>
        </r>
      </text>
    </comment>
    <comment ref="G21" authorId="0" shapeId="0" xr:uid="{00000000-0006-0000-0900-000003000000}">
      <text>
        <r>
          <rPr>
            <b/>
            <sz val="9"/>
            <color indexed="81"/>
            <rFont val="Tahoma"/>
            <family val="2"/>
          </rPr>
          <t>opypa:</t>
        </r>
        <r>
          <rPr>
            <sz val="9"/>
            <color indexed="81"/>
            <rFont val="Tahoma"/>
            <family val="2"/>
          </rPr>
          <t xml:space="preserve">
relacion 1:1?</t>
        </r>
      </text>
    </comment>
    <comment ref="K27" authorId="0" shapeId="0" xr:uid="{00000000-0006-0000-0900-000004000000}">
      <text>
        <r>
          <rPr>
            <b/>
            <sz val="9"/>
            <color indexed="81"/>
            <rFont val="Tahoma"/>
            <family val="2"/>
          </rPr>
          <t>opypa:</t>
        </r>
        <r>
          <rPr>
            <sz val="9"/>
            <color indexed="81"/>
            <rFont val="Tahoma"/>
            <family val="2"/>
          </rPr>
          <t xml:space="preserve">
lo subimos a efectivo
</t>
        </r>
      </text>
    </comment>
    <comment ref="E28" authorId="0" shapeId="0" xr:uid="{00000000-0006-0000-0900-000005000000}">
      <text>
        <r>
          <rPr>
            <b/>
            <sz val="9"/>
            <color indexed="81"/>
            <rFont val="Tahoma"/>
            <family val="2"/>
          </rPr>
          <t>opypa:</t>
        </r>
        <r>
          <rPr>
            <sz val="9"/>
            <color indexed="81"/>
            <rFont val="Tahoma"/>
            <family val="2"/>
          </rPr>
          <t xml:space="preserve">
en cuanto a la proporcion de mujeres nos queda la duda si en este caso no es l 100 
</t>
        </r>
      </text>
    </comment>
    <comment ref="E40" authorId="0" shapeId="0" xr:uid="{00000000-0006-0000-0900-000006000000}">
      <text>
        <r>
          <rPr>
            <b/>
            <sz val="9"/>
            <color indexed="81"/>
            <rFont val="Tahoma"/>
            <family val="2"/>
          </rPr>
          <t>opypa:</t>
        </r>
        <r>
          <rPr>
            <sz val="9"/>
            <color indexed="81"/>
            <rFont val="Tahoma"/>
            <family val="2"/>
          </rPr>
          <t xml:space="preserve">
son las de inumet que ya existian, pero son para eventos de temporal u olas de calor, no para squias
</t>
        </r>
      </text>
    </comment>
    <comment ref="E43" authorId="0" shapeId="0" xr:uid="{00000000-0006-0000-0900-000007000000}">
      <text>
        <r>
          <rPr>
            <b/>
            <sz val="9"/>
            <color indexed="81"/>
            <rFont val="Tahoma"/>
            <family val="2"/>
          </rPr>
          <t>opypa:</t>
        </r>
        <r>
          <rPr>
            <sz val="9"/>
            <color indexed="81"/>
            <rFont val="Tahoma"/>
            <family val="2"/>
          </rPr>
          <t xml:space="preserve">
pronosticos estacionales enso de gras  e inumet</t>
        </r>
      </text>
    </comment>
    <comment ref="C104" authorId="0" shapeId="0" xr:uid="{00000000-0006-0000-0900-000008000000}">
      <text>
        <r>
          <rPr>
            <b/>
            <sz val="9"/>
            <color indexed="81"/>
            <rFont val="Tahoma"/>
            <family val="2"/>
          </rPr>
          <t>opypa:</t>
        </r>
        <r>
          <rPr>
            <sz val="9"/>
            <color indexed="81"/>
            <rFont val="Tahoma"/>
            <family val="2"/>
          </rPr>
          <t xml:space="preserve">
NO APLICA A ESTE PROYECTO NO H AY DIVERSIFICACION DE ESTRATEGIAS
</t>
        </r>
      </text>
    </comment>
    <comment ref="C112" authorId="0" shapeId="0" xr:uid="{00000000-0006-0000-0900-000009000000}">
      <text>
        <r>
          <rPr>
            <b/>
            <sz val="9"/>
            <color indexed="81"/>
            <rFont val="Tahoma"/>
            <family val="2"/>
          </rPr>
          <t>opypa:</t>
        </r>
        <r>
          <rPr>
            <sz val="9"/>
            <color indexed="81"/>
            <rFont val="Tahoma"/>
            <family val="2"/>
          </rPr>
          <t xml:space="preserve">
a responder con anii, no cuadraria en este proyecto</t>
        </r>
      </text>
    </comment>
    <comment ref="E128" authorId="0" shapeId="0" xr:uid="{00000000-0006-0000-0900-00000A000000}">
      <text>
        <r>
          <rPr>
            <b/>
            <sz val="9"/>
            <color indexed="81"/>
            <rFont val="Tahoma"/>
            <family val="2"/>
          </rPr>
          <t>opypa:</t>
        </r>
        <r>
          <rPr>
            <sz val="9"/>
            <color indexed="81"/>
            <rFont val="Tahoma"/>
            <family val="2"/>
          </rPr>
          <t xml:space="preserve">
los ppr anteriores tajamares etc
</t>
        </r>
      </text>
    </comment>
  </commentList>
</comments>
</file>

<file path=xl/sharedStrings.xml><?xml version="1.0" encoding="utf-8"?>
<sst xmlns="http://schemas.openxmlformats.org/spreadsheetml/2006/main" count="1802" uniqueCount="837">
  <si>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</si>
  <si>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</si>
  <si>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</si>
  <si>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</si>
  <si>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</si>
  <si>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</si>
  <si>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</si>
  <si>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</si>
  <si>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</si>
  <si>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</si>
  <si>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</si>
  <si>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</si>
  <si>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</si>
  <si>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</si>
  <si>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</si>
  <si>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</si>
  <si>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</si>
  <si>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</si>
  <si>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</si>
  <si>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</si>
  <si>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</si>
  <si>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</si>
  <si>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</si>
  <si>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</si>
  <si>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</si>
  <si>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</si>
  <si>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</si>
  <si>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</si>
  <si>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</si>
  <si>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</si>
  <si>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</si>
  <si>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</si>
  <si>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</si>
  <si>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</si>
  <si>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</si>
  <si>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</si>
  <si>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</si>
  <si>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</si>
  <si>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</si>
  <si>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</si>
  <si>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</si>
  <si>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</si>
  <si>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</si>
  <si>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</si>
  <si>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</si>
  <si>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</si>
  <si>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</si>
  <si>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</si>
  <si>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</si>
  <si>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</si>
  <si>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</si>
  <si>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</si>
  <si>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</si>
  <si>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</si>
  <si>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</si>
  <si>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</si>
  <si>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</si>
  <si>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</si>
  <si>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</si>
  <si>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</si>
  <si>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</si>
  <si>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</si>
  <si>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</si>
  <si>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</si>
  <si>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</si>
  <si>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</si>
  <si>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</si>
  <si>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</si>
  <si>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</si>
  <si>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</si>
  <si>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</si>
  <si>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</si>
  <si>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</si>
  <si>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</si>
  <si>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</si>
  <si>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</si>
  <si>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</si>
  <si>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</si>
  <si>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</si>
  <si>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</si>
  <si>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</si>
  <si>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</si>
  <si>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</si>
  <si>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</si>
  <si>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</si>
  <si>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</si>
  <si>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</si>
  <si>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</si>
  <si>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</si>
  <si>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</si>
  <si>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</si>
  <si>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</si>
  <si>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</si>
  <si>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</si>
  <si>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</si>
  <si>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</si>
  <si>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</si>
  <si>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</si>
  <si>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</si>
  <si>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</si>
  <si>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</si>
  <si>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</si>
  <si>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</si>
  <si>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</si>
  <si>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</si>
  <si>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</si>
  <si>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</si>
  <si>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</si>
  <si>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</si>
  <si>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</si>
  <si>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</si>
  <si>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</si>
  <si>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</si>
  <si>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</si>
  <si>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</si>
  <si>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</si>
  <si>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</si>
  <si>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</si>
  <si>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</si>
  <si>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</si>
  <si>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</si>
  <si>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</si>
  <si>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</si>
  <si>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</si>
  <si>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</si>
  <si>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</si>
  <si>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</si>
  <si>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</si>
  <si>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</si>
  <si>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</si>
  <si>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</si>
  <si>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</si>
  <si>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</si>
  <si>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</si>
  <si>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</si>
  <si>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</si>
  <si>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</si>
  <si>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</si>
  <si>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</si>
  <si>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</si>
  <si>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</si>
  <si>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</si>
  <si>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</si>
  <si>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</si>
  <si>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</si>
  <si>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</si>
  <si>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</si>
  <si>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</si>
  <si>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</si>
  <si>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</si>
  <si>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</si>
  <si>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</si>
  <si>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</si>
  <si>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</si>
  <si>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</si>
  <si>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</si>
  <si>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</si>
  <si>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</si>
  <si>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</si>
  <si>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</si>
  <si>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</si>
  <si>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</si>
  <si>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</si>
  <si>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</si>
  <si>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</si>
  <si>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</si>
  <si>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</si>
  <si>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</si>
  <si>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</si>
  <si>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</si>
  <si>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</si>
  <si>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</si>
  <si>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</si>
  <si>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</si>
  <si>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</si>
  <si>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</si>
  <si>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</si>
  <si>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</si>
  <si>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</si>
  <si>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</si>
  <si>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</si>
  <si>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</si>
  <si>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</si>
  <si>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</si>
  <si>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</si>
  <si>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</si>
  <si>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</si>
  <si>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</si>
  <si>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</si>
  <si>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</si>
  <si>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</si>
  <si>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</si>
  <si>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</si>
  <si>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</si>
  <si>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</si>
  <si>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</si>
  <si>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</si>
  <si>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</si>
  <si>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</si>
  <si>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</si>
  <si>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</si>
  <si>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</si>
  <si>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</si>
  <si>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</si>
  <si>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</si>
  <si>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</si>
  <si>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</si>
  <si>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</si>
  <si>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</si>
  <si>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</si>
  <si>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</si>
  <si>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</si>
  <si>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</si>
  <si>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</si>
  <si>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</si>
  <si>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</si>
  <si>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</si>
  <si>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</si>
  <si>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</si>
  <si>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</si>
  <si>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</si>
  <si>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</si>
  <si>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</si>
  <si>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</si>
  <si>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</si>
  <si>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</si>
  <si>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</si>
  <si>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</si>
  <si>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</si>
  <si>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</si>
  <si>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</si>
  <si>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</si>
  <si>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</si>
  <si>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</si>
  <si>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</si>
  <si>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</si>
  <si>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</si>
  <si>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</si>
  <si>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</si>
  <si>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</si>
  <si>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</si>
  <si>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</si>
  <si>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</si>
  <si>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</si>
  <si>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</si>
  <si>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</si>
  <si>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</si>
  <si>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</si>
  <si>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</si>
  <si>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</si>
  <si>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</si>
  <si>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</si>
  <si>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</si>
  <si>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</si>
  <si>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</si>
  <si>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</si>
  <si>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</si>
  <si>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</si>
  <si>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</si>
  <si>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</si>
  <si>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</si>
  <si>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</si>
  <si>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</si>
  <si>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</si>
  <si>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</si>
  <si>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</si>
  <si>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</si>
  <si>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</si>
  <si>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</si>
  <si>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</si>
  <si>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</si>
  <si>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</si>
  <si>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</si>
  <si>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</si>
  <si>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</si>
  <si>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</si>
  <si>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</si>
  <si>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</si>
  <si>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</si>
  <si>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</si>
  <si>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</si>
  <si>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</si>
  <si>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</si>
  <si>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</si>
  <si>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</si>
  <si>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</si>
  <si>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</si>
  <si>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</si>
  <si>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</si>
  <si>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</si>
  <si>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</si>
  <si>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</si>
  <si>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</si>
  <si>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</si>
  <si>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</si>
  <si>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</si>
  <si>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</si>
  <si>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</si>
  <si>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</si>
  <si>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</si>
  <si>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</si>
  <si>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</si>
  <si>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</si>
  <si>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</si>
  <si>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</si>
  <si>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</si>
  <si>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</si>
  <si>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</si>
  <si>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</si>
  <si>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</si>
  <si>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</si>
  <si>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</si>
  <si>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</si>
  <si>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</si>
  <si>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</si>
  <si>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</si>
  <si>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</si>
  <si>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</si>
  <si>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</si>
  <si>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</si>
  <si>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</si>
  <si>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</si>
  <si>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</si>
  <si>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</si>
  <si>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</si>
  <si>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indexed="8"/>
        <rFont val="Calibri"/>
        <family val="2"/>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</si>
  <si>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</si>
  <si>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</si>
  <si>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</si>
  <si>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</si>
  <si>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</si>
  <si>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</si>
  <si>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</si>
  <si>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</si>
  <si>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</si>
  <si>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</si>
  <si>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</si>
  <si>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</si>
  <si>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</si>
  <si>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</si>
  <si>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</si>
  <si>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</si>
  <si>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</si>
  <si>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</si>
  <si>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indexed="8"/>
        <rFont val="Calibri"/>
        <family val="2"/>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</si>
  <si>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</si>
  <si>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</si>
  <si>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</si>
  <si>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</si>
  <si>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</si>
  <si>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</si>
  <si>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</si>
  <si>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</si>
  <si>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</si>
  <si>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</si>
  <si>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</si>
  <si>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</si>
  <si>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</si>
  <si>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</si>
  <si>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</si>
  <si>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</si>
  <si>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</si>
  <si>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</si>
  <si>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</si>
  <si>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</si>
  <si>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</si>
  <si>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</si>
  <si>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</si>
  <si>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</si>
  <si>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</si>
  <si>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</si>
  <si>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</si>
  <si>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</si>
  <si>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</si>
  <si>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</si>
  <si>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</si>
  <si>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</si>
  <si>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</si>
  <si>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</si>
  <si>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</si>
  <si>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indexed="8"/>
        <rFont val="Calibri"/>
        <family val="2"/>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</si>
  <si>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</si>
  <si>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</si>
  <si>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</si>
  <si>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</si>
  <si>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</si>
  <si>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</si>
  <si>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</si>
  <si>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</si>
  <si>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</si>
  <si>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</si>
  <si>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</si>
  <si>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</si>
  <si>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</si>
  <si>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</si>
  <si>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</si>
  <si>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</si>
  <si>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</si>
  <si>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</si>
  <si>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indexed="8"/>
        <rFont val="Calibri"/>
        <family val="2"/>
      </rPr>
      <t>Core Indicator</t>
    </r>
    <r>
      <rPr>
        <sz val="11"/>
        <color theme="1"/>
        <rFont val="Calibri"/>
        <family val="2"/>
        <scheme val="minor"/>
      </rPr>
      <t xml:space="preserve"> 6.1.2: Increased income, or avoided decrease in income</t>
    </r>
  </si>
  <si>
    <r>
      <t xml:space="preserve">Number of households </t>
    </r>
    <r>
      <rPr>
        <i/>
        <sz val="9"/>
        <color indexed="8"/>
        <rFont val="Calibri"/>
        <family val="2"/>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</si>
  <si>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</si>
  <si>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</si>
  <si>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</si>
  <si>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</si>
  <si>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</si>
  <si>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</si>
  <si>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</si>
  <si>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</si>
  <si>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</si>
  <si>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</si>
  <si>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</si>
  <si>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</si>
  <si>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</si>
  <si>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</si>
  <si>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</si>
  <si>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</si>
  <si>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</si>
  <si>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</si>
  <si>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</si>
  <si>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</si>
  <si>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</si>
  <si>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</si>
  <si>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</si>
  <si>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</si>
  <si>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</si>
  <si>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</si>
  <si>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</si>
  <si>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</si>
  <si>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</si>
  <si>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</si>
  <si>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</si>
  <si>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</si>
  <si>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</si>
  <si>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</si>
  <si>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</si>
  <si>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</si>
  <si>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</si>
  <si>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</si>
  <si>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</si>
  <si>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</si>
  <si>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</si>
  <si>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</si>
  <si>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</si>
  <si>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</si>
  <si>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</si>
  <si>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</si>
  <si>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</si>
  <si>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</si>
  <si>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</si>
  <si>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</si>
  <si>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</si>
  <si>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</si>
  <si>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</si>
  <si>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</si>
  <si>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</si>
  <si>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</si>
  <si>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</si>
  <si>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</si>
  <si>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</si>
  <si>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</si>
  <si>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</si>
  <si>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</si>
  <si>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</si>
  <si>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</si>
  <si>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</si>
  <si>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</si>
  <si>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</si>
  <si>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</si>
  <si>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</si>
  <si>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</si>
  <si>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</si>
  <si>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</si>
  <si>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</si>
  <si>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</si>
  <si>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</si>
  <si>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</si>
  <si>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</si>
  <si>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</si>
  <si>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</si>
  <si>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</si>
  <si>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</si>
  <si>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</si>
  <si>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</si>
  <si>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</si>
  <si>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</si>
  <si>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</si>
  <si>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</si>
  <si>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</si>
  <si>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</si>
  <si>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</si>
  <si>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</si>
  <si>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</si>
  <si>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</si>
  <si>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</si>
  <si>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</si>
  <si>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</si>
  <si>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</si>
  <si>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</si>
  <si>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</si>
  <si>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</si>
  <si>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</si>
  <si>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</si>
  <si>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</si>
  <si>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</si>
  <si>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</si>
  <si>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</si>
  <si>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</si>
  <si>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</si>
  <si>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</si>
  <si>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</si>
  <si>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</si>
  <si>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</si>
  <si>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</si>
  <si>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</si>
  <si>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</si>
  <si>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</si>
  <si>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</si>
  <si>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</si>
  <si>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</si>
  <si>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</si>
  <si>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</si>
  <si>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</si>
  <si>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</si>
  <si>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</si>
  <si>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</si>
  <si>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</si>
  <si>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</si>
  <si>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</si>
  <si>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</si>
  <si>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</si>
  <si>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</si>
  <si>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</si>
  <si>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</si>
  <si>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</si>
  <si>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</si>
  <si>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</si>
  <si>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</si>
  <si>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</si>
  <si>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</si>
  <si>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</si>
  <si>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</si>
  <si>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</si>
  <si>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</si>
  <si>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</si>
  <si>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</si>
  <si>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</si>
  <si>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</si>
  <si>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</si>
  <si>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</si>
  <si>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</si>
  <si>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</si>
  <si>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</si>
  <si>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</si>
  <si>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</si>
  <si>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indexed="8"/>
        <rFont val="Calibri"/>
        <family val="2"/>
      </rPr>
      <t>(developed/improved)</t>
    </r>
  </si>
  <si>
    <t>Forests</t>
  </si>
  <si>
    <t>4: Response capability</t>
  </si>
  <si>
    <t>Supporting livelihoods</t>
  </si>
  <si>
    <r>
      <t xml:space="preserve">2: Physical asset </t>
    </r>
    <r>
      <rPr>
        <i/>
        <sz val="11"/>
        <color indexed="8"/>
        <rFont val="Calibri"/>
        <family val="2"/>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</si>
  <si>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</si>
  <si>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</si>
  <si>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</si>
  <si>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</si>
  <si>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</si>
  <si>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</si>
  <si>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</si>
  <si>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</si>
  <si>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</si>
  <si>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</si>
  <si>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</si>
  <si>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</si>
  <si>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</si>
  <si>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</si>
  <si>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</si>
  <si>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</si>
  <si>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</si>
  <si>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</si>
  <si>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</si>
  <si>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</si>
  <si>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</si>
  <si>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</si>
  <si>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</si>
  <si>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</si>
  <si>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</si>
  <si>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</si>
  <si>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</si>
  <si>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</si>
  <si>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</si>
  <si>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</si>
  <si>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</si>
  <si>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</si>
  <si>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</si>
  <si>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</si>
  <si>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</si>
  <si>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</si>
  <si>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</si>
  <si>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</si>
  <si>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</si>
  <si>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</si>
  <si>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</si>
  <si>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</si>
  <si>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</si>
  <si>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</si>
  <si>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</si>
  <si>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</si>
  <si>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</si>
  <si>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</si>
  <si>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</si>
  <si>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</si>
  <si>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</si>
  <si>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</si>
  <si>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</si>
  <si>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</si>
  <si>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</si>
  <si>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</si>
  <si>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</si>
  <si>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</si>
  <si>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</si>
  <si>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</si>
  <si>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</si>
  <si>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</si>
  <si>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</si>
  <si>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</si>
  <si>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</si>
  <si>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</si>
  <si>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</si>
  <si>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</si>
  <si>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</si>
  <si>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</si>
  <si>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</si>
  <si>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</si>
  <si>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</si>
  <si>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</si>
  <si>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</si>
  <si>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</si>
  <si>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</si>
  <si>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</si>
  <si>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</si>
  <si>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</si>
  <si>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</si>
  <si>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</si>
  <si>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</si>
  <si>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</si>
  <si>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</si>
  <si>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</si>
  <si>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</si>
  <si>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</si>
  <si>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</si>
  <si>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</si>
  <si>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</si>
  <si>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</si>
  <si>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</si>
  <si>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</si>
  <si>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</si>
  <si>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</si>
  <si>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</si>
  <si>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</si>
  <si>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</si>
  <si>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</si>
  <si>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</si>
  <si>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</si>
  <si>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</si>
  <si>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</si>
  <si>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</si>
  <si>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</si>
  <si>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</si>
  <si>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</si>
  <si>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</si>
  <si>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</si>
  <si>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</si>
  <si>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</si>
  <si>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indexed="8"/>
        <rFont val="Calibri"/>
        <family val="2"/>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</si>
  <si>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</si>
  <si>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</si>
  <si>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Project: "Building resilience to climate change and variability in vulnerable smallholders" (Project "GFCC")</t>
  </si>
  <si>
    <t xml:space="preserve">The Project's overall objective is to contribute to building national capacity to adapt to climate change (CC) and variability by focusing on critical sectors of the country's economy. The specific objectives of this Project aim to: (i) reduce vulnerability and build resilience to climate change and variability for smallholders in the livestock sector located in the Landscape Units of the Basaltic Cuesta and East Hills eco-regions; (ii) strengthen local institutional networks in the selected Landscape Units and enhance the capacity of organizations to manage climate risks locally; (iii) manage the knowledge generated by developing mechanisms to better understand and monitor the impacts and variability of climate change, anticipate and assess negative events, take advantage of lessons learned, and identify and validate best practices and toolkits to adapt to climate change and variability. </t>
  </si>
  <si>
    <t>PROJECT AFB/NIE/Agri/2011/1</t>
  </si>
  <si>
    <t>Agencia Nacional de Investigación e Innovación (ANII)</t>
  </si>
  <si>
    <t>April 2016</t>
  </si>
  <si>
    <t>http://www.mgap.gub.uy/portal/page.aspx?2,MGAP,MGAPAmpliacion,O,es,0,PAG;CONC;599;3;D;proyecto-ganaderos-familiares-y-cambio-climatico-gfcc--donacion-fondo-de-adaptacion-del-protocolo-de-kyoto;1;PAG;</t>
  </si>
  <si>
    <t>Ing. Agr. Marcelo Batto</t>
  </si>
  <si>
    <t>mbatto@anii.org.uy</t>
  </si>
  <si>
    <t>Ing Agr. Jorge Marzaroli</t>
  </si>
  <si>
    <t>jmarzaroli@mgap.gub.uy</t>
  </si>
  <si>
    <t>Medium</t>
  </si>
  <si>
    <t>Low</t>
  </si>
  <si>
    <t xml:space="preserve">Execution is carried out through public calls, which ensures transparency. Projects are assessed using a grid of criteria, MDR al local level provide social control, and there are contracts between farmers and MGAP, and public records of all actions and decisions.    </t>
  </si>
  <si>
    <t>A protocol that in the absence of each resource person or persons who would assume the roles were available</t>
  </si>
  <si>
    <t>The project is so efficient in the use of human resources, which leads to that for reasons beyond the same, the absence of a human resource development project affects</t>
  </si>
  <si>
    <t>They were generated resolves committees where actions and responsibilities</t>
  </si>
  <si>
    <t>Component1</t>
  </si>
  <si>
    <t>Component 2</t>
  </si>
  <si>
    <t>Develompent of the participative diagnostic, kick of for strategic planning and development of several communication activities</t>
  </si>
  <si>
    <t>Component 3</t>
  </si>
  <si>
    <t>Reference farms elected and monitoring process on the ground.</t>
  </si>
  <si>
    <t>Reaching the total number of beneficiaries and that investments in farms allow changes in productivity and this is sustainable and increases resilience</t>
  </si>
  <si>
    <t>Farm plans implemented per Landscape Unit (LU).</t>
  </si>
  <si>
    <t>Investments implemented per LU, per type.</t>
  </si>
  <si>
    <t>Women beneficiaries</t>
  </si>
  <si>
    <t>25 % of the beneficiaries are women</t>
  </si>
  <si>
    <t>Source and availability of water for animal consumption.</t>
  </si>
  <si>
    <t>Production systems with water shortage.</t>
  </si>
  <si>
    <t>Not listed. Estimated: 60% of investment amount.</t>
  </si>
  <si>
    <t>Source and availability of forage in farms.</t>
  </si>
  <si>
    <t>Degraded native grasslands, overgrazing, in many situations. Few forage banks.</t>
  </si>
  <si>
    <t>Not listed. At least 80% of the projects propose actions aimed at increasing forage availability. 40 forage and grain banks.</t>
  </si>
  <si>
    <t>Net primary productivity (NPP)</t>
  </si>
  <si>
    <t>3,300 kg DM/ha/yr in Basaltic Cuesta, 3,050 kg DM/ha/yr in East Hills.</t>
  </si>
  <si>
    <t>Project will help improve NPP in farm holdings, measured in a sample of holdings.</t>
  </si>
  <si>
    <t>Stocking rate.</t>
  </si>
  <si>
    <t>From the baseline survey, stocking rates per hectare is 0,96 UG</t>
  </si>
  <si>
    <t>Fertility rate per year.</t>
  </si>
  <si>
    <t>Calving rate from the baseline survey, the average is 61,93</t>
  </si>
  <si>
    <t>Not listed. Estimated: 70% in farm holdings participating in the project.</t>
  </si>
  <si>
    <t>Estimated weight gain of animals per year, per category.</t>
  </si>
  <si>
    <t>From the baseline survey, the average production of meat per hectare is 74,4 kg</t>
  </si>
  <si>
    <t>No data. Estimated: 110 Kg in farm holdings participating in the project.</t>
  </si>
  <si>
    <t>Networks have regular meetings as subgroups or independent MDRs [Rural Development Boards].</t>
  </si>
  <si>
    <t>28 organizations and 9 MDR linked to the LU, without reference to climate change.</t>
  </si>
  <si>
    <t>* 50% of organizations and 100% of MDRs discussed actions related to adaptation and climate change.</t>
  </si>
  <si>
    <t>Networks implement communications about CC, variability and adaptation.</t>
  </si>
  <si>
    <t>* The 9 MDRs participate in an adaptation to CC and variability information network.</t>
  </si>
  <si>
    <t>Networks submit proposals to the sponsoring MDRs, MGAP and SNE [National Emergency System].</t>
  </si>
  <si>
    <t>The 9 MDRs receive and discuss proposals coming from the network linked to CC and variability.</t>
  </si>
  <si>
    <t>Networks seek and obtain funds from other programs to implement their development and CC agenda.</t>
  </si>
  <si>
    <t>Organizations have found support at the individual level but not at the network level</t>
  </si>
  <si>
    <t>Networks submit proposals linked to development and adaptation to CC and variability to funding institutions.</t>
  </si>
  <si>
    <t>Young members and youth organizations participate in the network.</t>
  </si>
  <si>
    <t>15% of participants in MDR that are included in the networks are young members.</t>
  </si>
  <si>
    <t>Implementation of proposals and initiatives submitted by young members/youth organizations.</t>
  </si>
  <si>
    <t>Young members submit at least 14 initiatives related to adaptation to CC and variability.</t>
  </si>
  <si>
    <t>Studies, regular reports on climate data and early warnings on adverse events are available at the LU level through the website.</t>
  </si>
  <si>
    <t>Information available from INIA GRAS and Dirección Nacional de Meteorología [National Directorate of Meteorology].</t>
  </si>
  <si>
    <t>UACC generates information about adaptation to CC and variability, available through the SNIA: agro-climatic monitoring with better spatial resolution and early warnings.</t>
  </si>
  <si>
    <t>Participation of key institutions and achievement of recognition thanks to national seminars as milestones for CC and variability, through participants’ evaluations.</t>
  </si>
  <si>
    <t>4 national seminars on topics related to adaptation to CC and variability.</t>
  </si>
  <si>
    <t>Published catalogue of best practices and toolkits for diagnostics, training, etc.</t>
  </si>
  <si>
    <t>1 catalogue of best practices for adaptation to CC and variability in the livestock sector.</t>
  </si>
  <si>
    <t>Positive peer and stakeholder reviews of funded studies and research projects.</t>
  </si>
  <si>
    <t>Research projects, case studies and assessment studies funded by the project received positive reviews from peers.</t>
  </si>
  <si>
    <t>Increased awareness among the rural population about CC and variability, according to specific surveys.</t>
  </si>
  <si>
    <t>Study on the level of awareness of CC and variability at the Landscape Unit level.</t>
  </si>
  <si>
    <t>Comprehensive investments in water supply, best practices for native grasslands management shadow trees and animal management improvements benefitting approximately 700 farmers in the LU of the Basaltic Cuesta, 25% women household heads</t>
  </si>
  <si>
    <t>Comprehensive investments in water supply, best practices for native grasslands management, shadow trees and animal management improvements and agro-forestry schemes benefitting approximately 640 farmers in the LU of the East Hills Region, 25% women household heads</t>
  </si>
  <si>
    <t>In depth diagnosis of the landscape units and development of a local network of grass-root organizations and public institutions that conducts a participatory assessment of local capacities and prepares and implements a strategic plan to address CC and variability</t>
  </si>
  <si>
    <t>A training plan is formulated and implemented at local level responding to the weaknesses identified and focusing on CC and variability issues</t>
  </si>
  <si>
    <t>Demonstration plots in schools and organizations on adaptation measures and youth communication projects are implemented making use of the CEIBAL Plan internet platform to the extent possible, to involve children and youth</t>
  </si>
  <si>
    <t>Actions Plans identified in the Strategic Plan are developed and implemented at the LU level with technical support and coordinated with the training programme</t>
  </si>
  <si>
    <t>The UACC of the MGAP is strengthened to monitor and evaluate CC with reference to the agricultural sector</t>
  </si>
  <si>
    <t>Indicators and methodologies to monitor and evaluate CC and variability are identified and applied</t>
  </si>
  <si>
    <t>Research projects provide a better understanding and/or technical recommendations to face climate variability with particular reference to droughts (water supply, fencing, shadows trees, stocking rate)</t>
  </si>
  <si>
    <t>Systematic review and exchange of experiences regarding CC adaptation involving research and extension institutions and participatory systematization of project experience to elicit lessons learned for future projects and for the region</t>
  </si>
  <si>
    <t>URY/NIE/Agri/2011/1</t>
  </si>
  <si>
    <t>ANII</t>
  </si>
  <si>
    <t>2: Physical asset (produced/improved/strenghtened)</t>
  </si>
  <si>
    <t>public</t>
  </si>
  <si>
    <t>water</t>
  </si>
  <si>
    <t>The potential of the measures is good, especially when it comes to measures of water and shade / shelter for livestock. It should think of strategies escalation of technical assistance in livestock management measures and grassland</t>
  </si>
  <si>
    <t>MGAP secondary information: Census 2000 and 2011 surveys. Information generated from the baseline survey assessment team generated with MGAP policy and Faculty of Agronomy. Project tracking information (UGP). The information used and relieved refers to characteristics of production systems when it comes to resources (land, labor, improvements), pracices management, use of information and links to networks of different types.</t>
  </si>
  <si>
    <t>Difficulties intraministerial access to information by the absence of automatic mechanisms for obtaining it had to. These restrictions have been partially lifted creating new mechanisms between offices, which have viablizado obtaining essential information.</t>
  </si>
  <si>
    <t>Slowly changes are displayed in the perception of the producers on the farm problem. Specifically they begin to see that the property tax improved infrastructure is not the main constraint to improving production indicators, income and resilience, but must undertake changes in the management system. Punctually in handling rodeo (entore dates, revisación bull, analysis of gestation) in the nutritional management (supplementation recría) and cargo handling in time and space. In some producer groups begin to observe these changes on the perception of the need for technical advice in this regard. These groups will be the main partners to promote the network of reference farms</t>
  </si>
  <si>
    <t xml:space="preserve">The potential impact of the measures in handling is very high. This demonstrated by other interventions that low-cost measures can have high productive impact on the livestock breeding sector. </t>
  </si>
  <si>
    <t>1340 proposal approved in all project.</t>
  </si>
  <si>
    <t>North: 3.792.537 U$S of investments implemented
South East: 3.466.880 of investments implemented</t>
  </si>
  <si>
    <t>4039 kg DM/ha/yr in Basaltic, and 5055 kg DM/ha/yr in East Hills on average since 2012 for all landscape</t>
  </si>
  <si>
    <t>From the survey in 2014, the 78 beneficiaries had 0.77 UG/ha, and the non-beneficiaries had 0,84 UG/ha</t>
  </si>
  <si>
    <t>Not listed. A decrease to 0.75-0.8 UG//ha is estimated in farm holdings participating in the project.</t>
  </si>
  <si>
    <t>From the survey in 2014, the 78 beneficiaries had 74 kg/ha, and the non-beneficiaries had 59 kg/ha</t>
  </si>
  <si>
    <t>North: 700 farm plans implemented
South East: 640 farm plans implemented
Total: 1340 farm plans implemented</t>
  </si>
  <si>
    <t>An agreement was reached with FAGRO, which is to contribute academic support to the intervention and monitoring of reference sites addressing socio-cultural aspects that affect the learning of the production families within the framework of co-innovation processes with technicians.</t>
  </si>
  <si>
    <t>6 case studies and 2 evaluation studies carries</t>
  </si>
  <si>
    <t>Basaltic Cuesta (Artigas, Salto, Tacuarembó, Paysandu and Rivera) and East Hills (Maldonado, Rocha,
 Lavalleja and Treinta y Tres)</t>
  </si>
  <si>
    <t>An excellent prior diagnosis was made, but lacked the causal factors that generate the needs and the demands
The quantification of the direct and indirect target population for the three components should be improved
Establish mechanisms for the review and updating of operational documents
To improve the payment to the private technicians, to be an attractive proposal and not be the number of technicians a limiting factor; Of the same to enhance the training offered and to improve the system of monitoring of the workdays realized by them
Transcendental role of farmer organizations and rural development tables
To carry out, as in this project, an impact assessment of these characteristics
It is a success to be an intervention strategy with an integral approach adjusted to the needs
Cross-cutting intervention from different directions requires a strong coordination framework and a well-defined organizational structure with roles and responsibilities</t>
  </si>
  <si>
    <t xml:space="preserve">Generation of the management committee that designates commitment, roles and responsibilities.
Protocol administrative processes
Generate mechanisms for monitoring the technical assistance more transparent and more focused on the project strategy (Field Notebook)
Support to strengthen farmers' organizations
Generate case studies and have a concrete technological proposal
Generate academic studies of the profile of the target population
</t>
  </si>
  <si>
    <t>Basalto: In the 4  MDRs and 35 organizations, carry out activities connected to the project.
Sierra del Este: In the 4  MDRs and  18 organizations, carry out activities connected to the project.</t>
  </si>
  <si>
    <t>8 MDR develop local projects to strengthen local networks.</t>
  </si>
  <si>
    <t>15 projects "We are from Acá GFCC" (120 young people) (US $ 62050). Execution October 16 - October 17. It is 13% of total farm plans</t>
  </si>
  <si>
    <t>All organizations (53) and all MDRs (8) in the LU are involved</t>
  </si>
  <si>
    <t>The work with the academy and the research institutions allowed to count on a technological proposal to be applied in the farms, that allows to increase the economic income, to improve the productivity and to be at the same time it generates more resilient systems</t>
  </si>
  <si>
    <t>The creation of the Coordination Committee markedly improved coordination between components. In addition to conducting this meeting in UP, called ateneos, increase knowledge of the problematic and zonal solutions and exchange between both UP.</t>
  </si>
  <si>
    <t>From the survey it appears that the claving rate in the beneficiaries is 71%</t>
  </si>
  <si>
    <t>Yes, it has succeeded in internalizing the MGAP the need to create a learning environment based on research-participation processes. They have generated agreements with partner institutions in order to install the network of reference farms. The work experience with Faculty of Agronomy and IPA is generating significant learning in regard to the interinstitutional articulation for the execution of public policies.</t>
  </si>
  <si>
    <t>From the initial training course of the project was compiled and adapted for the printing of a book: "Sustainable animal production in grazing on rangeland". The online version is at www.mgap.gub.uy 
3 audiovisuals were generated on the proposal of ecological intensification, such as estimating availability of pasture and an interview with a reference farm family</t>
  </si>
  <si>
    <t>Component 1</t>
  </si>
  <si>
    <t>Component 4</t>
  </si>
  <si>
    <t>Dr. Horacio Servetti</t>
  </si>
  <si>
    <t>hservetti@mgap.gub.uy</t>
  </si>
  <si>
    <t>The farm plans that resigned were 58 out of a total of 1290 that was filed, this is 4%. This is a lower percentage of the family farmers who leave Uruguay</t>
  </si>
  <si>
    <t>90% of farmers have significant progress in execution</t>
  </si>
  <si>
    <t>An attempt is made to improve the strategy by generating a strengthening through more technical assistance</t>
  </si>
  <si>
    <t>The Committee worked on redesigning the intervention by adding a new call aimed at strengthening technical assistance</t>
  </si>
  <si>
    <t>8 strengthening projects are maintained, which have improved financing (U$S 116.016)</t>
  </si>
  <si>
    <t>15 projects "We are from Acá GFCC" (120 young people) (US $ 62050). Finally, 101 young people participated</t>
  </si>
  <si>
    <t>In Uruguay the holders of the farms are men, this implies that the majority they present are of the masculine gender. That is why in 2017 a specific call for women will be held.</t>
  </si>
  <si>
    <t>In this project, women represent a percentage higher than the average of all calls</t>
  </si>
  <si>
    <t>It is essential to accompany the technical assistance with investments, this establishes a redesign of the strategy</t>
  </si>
  <si>
    <t xml:space="preserve">Greater emphasis is needed on management measures rodeo and grazing. It is necessary to continue to improve the mechanisms of reporting and verification (MRV). The field notebook designed during the project as an input for technicians is a preliminary step in this direction. </t>
  </si>
  <si>
    <t>1. Improvement of the building infrastructure and technical assumption, which reduces the negative impact of future droughts.</t>
  </si>
  <si>
    <t>1. Work with the development of tables and the design of a new intervention model seeking to continue the process of territorial development. On the other hand the gestation of new projects that will continue the intervention in the future.</t>
  </si>
  <si>
    <t>1. The basic research, the implementation of the network of reference farms and the development of development plans with organizations.</t>
  </si>
  <si>
    <t>HS</t>
  </si>
  <si>
    <t xml:space="preserve">No demand for investments in adaptation. </t>
  </si>
  <si>
    <t xml:space="preserve">Agricultural organizations are not interested in participating in local networks.  </t>
  </si>
  <si>
    <r>
      <t xml:space="preserve">Project focus changes from adaptation to climate change and variability to production and productivity                                                                     </t>
    </r>
    <r>
      <rPr>
        <sz val="11"/>
        <color rgb="FFFF0000"/>
        <rFont val="Times New Roman"/>
        <family val="1"/>
      </rPr>
      <t xml:space="preserve"> </t>
    </r>
  </si>
  <si>
    <t xml:space="preserve">The smallholders targeted are unable to compete or sustain their livelihoods.                                                                                </t>
  </si>
  <si>
    <t xml:space="preserve">Delays in funds disbursement discourage farmers from participating in the project.                </t>
  </si>
  <si>
    <t xml:space="preserve">Lack of transparency or political interference in allocation of resources.                              </t>
  </si>
  <si>
    <t xml:space="preserve">Lack of coordination between the various components.                                      </t>
  </si>
  <si>
    <t xml:space="preserve">Mainstreaming project in different MGAP units, leads to delays in project implementation                                                         </t>
  </si>
  <si>
    <t>Purchase and installation of 6 automatic stations to monitor rainfall and soil moisture. The stations were installed in six of the 26 reference farms. Complementarily, training activities will be carried out with local actors in the use of the equipment, and studies will be carried out relating productive and agroclimatic variables in the Landscape Units, in close articulation with the work in the network of reference farms.
The information is available on a website.https://gfcctelemetria.mgap.gub.uy The data continues to be calibrated, and an agroclimatic report has been generated.</t>
  </si>
  <si>
    <t>During 2017, 5 field days, 2 evaluation workshops and a seminar on the presentation of partial results of the network of reference farms were carried out.  
Diffusion workshop in each landscape unit, 1 internal evaluation workshop with producers and technicians, and 1 day of exchange between the producers of the UP of Basalto and the UP of Sierras del Este</t>
  </si>
  <si>
    <t>Since August 2016, a network of reference farms has been put into operation within the framework of the work agreement with the Faculty of Agronomy and the Agricultural Plan. The objective is to promote strategies of ecological intensification and resilience building in 26 selected livestock systems, through co-innovation processes. During 2017, the diagnosis and redesign of the systems were completed, and the change monitoring stage began, which continues until now. During 2017, the diagnosis and redesign of the systems were completed, and the change monitoring stage began, which continues until now. During 2018 the redesign proposals have been implemented in the 26 reference sites and they have been evaluated among peers and technicians in the annual evaluation workshops
A computer tool (Field Notebook) was generated for the monitoring of farms, which is being carried out in 70 farms in 2017 and 90 in 2018</t>
  </si>
  <si>
    <t>Generation of the management committee, adjust the limits of LU to the administrative limits, specific calls for young people and women, protocol process tools for technical assistance (field notebook) and adjustments in the presentation of agricultural projects that point in the direction of give more aspects related to livestock management and the natural field were developed. A call to strengthen technical assistance was designed and is being executed. These elements are considered key to strengthening the resilience of family farming systems. A call was made for the extension of the predial technical assistance with the use of the field notebook tool and 125 proposals have already been pre-selected.</t>
  </si>
  <si>
    <t xml:space="preserve">
The network of reference properties was consolidated, covering 26 livestock systems distributed in the two landscape units of the project. Four carefully selected and trained technicians are in charge of direct work with producers. During 2018 we continue studying and carrying out changes for the dissemination of results</t>
  </si>
  <si>
    <t>Currently we have: Operating Manual, field manual, grid proposal evaluation, operating regulations for disbursement for payment of proposals and technical assistance, technical and operational regulations of the revolving fund, reports consulting baseline, field notebook and protocol use, MEGANE program and its implementation methodology to estimate amount of pasture, communicational posters.Agrometeorological visualizer, field notebook visualizer, internal communication network, articles in IPA magazines, poster international congress of effects of greenhouse gases, videos on youtube channel of MGAP</t>
  </si>
  <si>
    <t>Estimated cumulative total disbursement as of October 2018</t>
  </si>
  <si>
    <t>Counterpart of the farmer = (costs of the subproject - financing) + 15% revolving fund</t>
  </si>
  <si>
    <t>1183 projects approved.508 North, 675 Soth East.
 29 % are women</t>
  </si>
  <si>
    <t>North (Basaltic Cuest):  478 farm plans implemented
South East (east Hills): 647 farm plans implemented.
Total: 1125 farm plans implemented</t>
  </si>
  <si>
    <t>Of the 1125 farm plans implemented
in this period, 29% are women. From the survey it appears that the percentage of women taking the decisions in the LU is 16%</t>
  </si>
  <si>
    <t>88 % of the projects propose actions aimed to increase forage availability .</t>
  </si>
  <si>
    <t xml:space="preserve">The new universe of farms that can be presented to the project amounts to 2052, the current 1,125 farm plans are 55 %, which exceeds the target of 40%. </t>
  </si>
  <si>
    <t>42% of investment amount dedicated to water solution.</t>
  </si>
  <si>
    <t>North:  U$S 2.417.459 of investments implemented.
South East: 3.880.867 U$S of investments implemented</t>
  </si>
  <si>
    <t>Financial information:  cumulative from project start to 2019</t>
  </si>
  <si>
    <t>The counterpart of the farmers was estimated at US $ 2,260,423 for investments. Up to date, US $ 1,295,010 have been executed. To this figure , US $ 471,387 must be added for the creation of revolving funds</t>
  </si>
  <si>
    <t xml:space="preserve">Component 1: The revised goal regarding the number of beneficiaries has been reached. The component's effort is now placed in finishing the execution of the remaining projects.
Component 2:  This component  articulate  with other public institutions that have undergone changes in its direction, which delayed the start of execution.
Component 3: The component has generated a new agreement with the university and the IPA, to improve the quality and quantity of the information.
</t>
  </si>
  <si>
    <t xml:space="preserve">  - GFCC participates in the  “We are from ACA 4” project, financing  25 youth projects in the Landscape Units. The project involves training and awareness on issues related to livestock and climate change.
- Training in good practices and related topics , for 350 professionals from the Network of Territorial Agents of Rural Development and 25 MGAP professionals were financed
- The 8 projects, for management  strengthening, with Rural Development Organizations, were completed.
</t>
  </si>
  <si>
    <t xml:space="preserve">A The computer tool (field notebook) was generated and is available to private technicians. 
B  field days,  evaluation workshops and technical seminars were also held on the results and lessons learned from the project, the reference network and use of the field notebook.
 C The 26 reference properties have implemented the redesign proposal and the information on the co-renewal proposal has been systematized.
 D The agrometeorological stations have been installed.  
 Many articles have been generated in the quarterly IPA magazine. Mobile agrometeorological monitoring access for farmers. </t>
  </si>
  <si>
    <t xml:space="preserve">Uruguay has suffered a decrease in the beneficiary population (2,052 family livestock farms), so with updated percentages, 55% of the beneficiary population was achieved. This percentage exceeds the 40% targeted previously, as 1,183 family livestock farms were benefited. It should be noted that part of this achievement was due to networking with the different actors in the community and the visualization of improvements in the demonstration sites.
In this period, efforts were concentrated towards the execution of the projects under follow-up.
</t>
  </si>
  <si>
    <t xml:space="preserve">Work continues with the young beneficiaries, through training and awareness on issues related to livestock and climate change. Also, it continues in the strengthening of the management of Rural Development Organizations.
In addition, training in good management practices and related topics is provided to professionals from the Network of Territorial Agents of Rural Development and professionals from the MGAP
</t>
  </si>
  <si>
    <t xml:space="preserve">A) Computer tools (field notebook) continues to be strengthened and disseminated, and its participation is extended to private technicians. B) Field days, evaluation workshops and technical seminars continue to be carried out, also, work continues with the lessons learned from the project. 
C) Reference properties were redesigned, and the information generated has been systematized. 
D) Agrometeorological stations have been installed, allowing agrometeorological monitoring of the areas through the mobile access of the producers. Finally, articles have been generated in the IPA magazine/journal.
</t>
  </si>
  <si>
    <t xml:space="preserve">Marcelo Batto Lindsay </t>
  </si>
  <si>
    <t xml:space="preserve">mbatto@anii.org.uy </t>
  </si>
  <si>
    <t xml:space="preserve">In this new period, the positive trend remained in relation to the indicators for the three components of the project.
It has increased the number of investments implemented by UP for the different sources, which generates improvements in the green index, adequate animal load to the productive system, as well as in the reproductive and productive index, taking into account the variability and adaptation to the CC.
Also, the empowerment of the MDR continues, with greater participation of youth and women, as well as interest in topics related to CC, variability and adaptation.
New publications, awareness workshops, management of computer tools, strengthening of demonstration sites, forage supply tables management and agroclimatic monitoring have continued.
The monitoring and control phase of the project is being finalized and given that it has been carried out properly. No new risks have been generated at this time that are affecting the normal operation of the project. On the other hand, the critical risks that have affected the progress in recent periods continue to be market conditions and competition derived from other work options, especially for young people.
systematization of good management practices, use of field notebooks, 
</t>
  </si>
  <si>
    <t>Estimated cumulative total disbursement as of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</si>
</sst>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5" formatCode="dd\-mmm\-yyyy"/>
    <numFmt numFmtId="166" formatCode="_(* #,##0_);_(* \(#,##0\);_(* &quot;-&quot;??_);_(@_)"/>
  </numFmts>
  <fonts count="62"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u/>
      <sz val="11"/>
      <color indexed="8"/>
      <name val="Calibri"/>
      <family val="2"/>
    </font>
    <font>
      <i/>
      <sz val="11"/>
      <color indexed="8"/>
      <name val="Calibri"/>
      <family val="2"/>
    </font>
    <font>
      <i/>
      <sz val="9"/>
      <color indexed="8"/>
      <name val="Calibri"/>
      <family val="2"/>
    </font>
    <font>
      <sz val="9"/>
      <color indexed="8"/>
      <name val="Times New Roman"/>
      <family val="1"/>
    </font>
    <font>
      <sz val="9"/>
      <color indexed="81"/>
      <name val="Tahoma"/>
      <family val="2"/>
    </font>
    <font>
      <b/>
      <sz val="9"/>
      <color indexed="81"/>
      <name val="Tahoma"/>
      <family val="2"/>
    </font>
    <font>
      <sz val="10"/>
      <name val="Arial"/>
      <family val="2"/>
    </font>
    <font>
      <sz val="9"/>
      <name val="Times New Roman"/>
      <family val="1"/>
    </font>
    <font>
      <sz val="11"/>
      <color theme="1"/>
      <name val="Calibri"/>
      <family val="2"/>
      <scheme val="minor"/>
    </font>
    <font>
      <sz val="11"/>
      <color rgb="FF006100"/>
      <name val="Calibri"/>
      <family val="2"/>
      <scheme val="minor"/>
    </font>
    <font>
      <u/>
      <sz val="11"/>
      <color theme="10"/>
      <name val="Calibri"/>
      <family val="2"/>
    </font>
    <font>
      <sz val="11"/>
      <color rgb="FF9C0006"/>
      <name val="Calibri"/>
      <family val="2"/>
      <scheme val="minor"/>
    </font>
    <font>
      <sz val="11"/>
      <color rgb="FF9C6500"/>
      <name val="Calibri"/>
      <family val="2"/>
      <scheme val="minor"/>
    </font>
    <font>
      <sz val="11"/>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sz val="12"/>
      <color theme="1"/>
      <name val="Times New Roman"/>
      <family val="1"/>
    </font>
    <font>
      <sz val="9"/>
      <color theme="1"/>
      <name val="Times New Roman"/>
      <family val="1"/>
    </font>
    <font>
      <sz val="11"/>
      <color rgb="FF747474"/>
      <name val="Arial"/>
      <family val="2"/>
    </font>
    <font>
      <sz val="11"/>
      <color rgb="FFFF0000"/>
      <name val="Times New Roman"/>
      <family val="1"/>
    </font>
    <font>
      <i/>
      <sz val="11"/>
      <color theme="1"/>
      <name val="Times New Roman"/>
      <family val="1"/>
    </font>
    <font>
      <b/>
      <sz val="11"/>
      <name val="Calibri"/>
      <family val="2"/>
      <scheme val="minor"/>
    </font>
    <font>
      <sz val="9"/>
      <color theme="1"/>
      <name val="Calibri"/>
      <family val="2"/>
      <scheme val="minor"/>
    </font>
    <font>
      <b/>
      <sz val="11"/>
      <color rgb="FFFFFFFF"/>
      <name val="Times New Roman"/>
      <family val="1"/>
    </font>
    <font>
      <sz val="18"/>
      <color theme="1"/>
      <name val="Calibri"/>
      <family val="2"/>
      <scheme val="minor"/>
    </font>
    <font>
      <b/>
      <sz val="16"/>
      <color theme="1"/>
      <name val="Calibri"/>
      <family val="2"/>
      <scheme val="minor"/>
    </font>
    <font>
      <sz val="9"/>
      <color rgb="FF00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79998168889431442"/>
        <bgColor indexed="64"/>
      </patternFill>
    </fill>
  </fills>
  <borders count="6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medium">
        <color rgb="FF000000"/>
      </right>
      <top style="medium">
        <color indexed="64"/>
      </top>
      <bottom style="medium">
        <color indexed="64"/>
      </bottom>
      <diagonal/>
    </border>
  </borders>
  <cellStyleXfs count="7">
    <xf numFmtId="0" fontId="0" fillId="0" borderId="0"/>
    <xf numFmtId="0" fontId="32" fillId="3" borderId="0" applyNumberFormat="0" applyBorder="0" applyAlignment="0" applyProtection="0"/>
    <xf numFmtId="0" fontId="33" fillId="0" borderId="0" applyNumberFormat="0" applyFill="0" applyBorder="0" applyAlignment="0" applyProtection="0">
      <alignment vertical="top"/>
      <protection locked="0"/>
    </xf>
    <xf numFmtId="0" fontId="34" fillId="4" borderId="0" applyNumberFormat="0" applyBorder="0" applyAlignment="0" applyProtection="0"/>
    <xf numFmtId="43" fontId="31" fillId="0" borderId="0" applyFont="0" applyFill="0" applyBorder="0" applyAlignment="0" applyProtection="0"/>
    <xf numFmtId="0" fontId="35" fillId="5" borderId="0" applyNumberFormat="0" applyBorder="0" applyAlignment="0" applyProtection="0"/>
    <xf numFmtId="9" fontId="31" fillId="0" borderId="0" applyFont="0" applyFill="0" applyBorder="0" applyAlignment="0" applyProtection="0"/>
  </cellStyleXfs>
  <cellXfs count="584">
    <xf numFmtId="0" fontId="0" fillId="0" borderId="0" xfId="0"/>
    <xf numFmtId="0" fontId="36" fillId="0" borderId="0" xfId="0" applyFont="1" applyFill="1" applyProtection="1"/>
    <xf numFmtId="0" fontId="36"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9"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protection locked="0"/>
    </xf>
    <xf numFmtId="0" fontId="1" fillId="0" borderId="0" xfId="0" applyFont="1" applyFill="1" applyBorder="1" applyProtection="1"/>
    <xf numFmtId="0" fontId="1" fillId="0" borderId="0" xfId="0" applyFont="1" applyFill="1" applyBorder="1" applyAlignment="1" applyProtection="1">
      <alignment vertical="top" wrapText="1"/>
    </xf>
    <xf numFmtId="0" fontId="1" fillId="6" borderId="1" xfId="0" applyFont="1" applyFill="1" applyBorder="1" applyAlignment="1" applyProtection="1">
      <alignment horizontal="left" vertical="top" wrapText="1"/>
      <protection locked="0"/>
    </xf>
    <xf numFmtId="1" fontId="1" fillId="6" borderId="2" xfId="0" applyNumberFormat="1" applyFont="1" applyFill="1" applyBorder="1" applyAlignment="1" applyProtection="1">
      <alignment horizontal="left"/>
      <protection locked="0"/>
    </xf>
    <xf numFmtId="1" fontId="1" fillId="6" borderId="3" xfId="0" applyNumberFormat="1" applyFont="1" applyFill="1" applyBorder="1" applyAlignment="1" applyProtection="1">
      <alignment horizontal="left"/>
      <protection locked="0"/>
    </xf>
    <xf numFmtId="0" fontId="1" fillId="6" borderId="3" xfId="0" applyFont="1" applyFill="1" applyBorder="1" applyProtection="1">
      <protection locked="0"/>
    </xf>
    <xf numFmtId="0" fontId="1" fillId="6" borderId="3" xfId="0" applyFont="1" applyFill="1" applyBorder="1" applyAlignment="1" applyProtection="1">
      <alignment horizontal="center"/>
    </xf>
    <xf numFmtId="0" fontId="1" fillId="6" borderId="2" xfId="0" applyFont="1" applyFill="1" applyBorder="1" applyProtection="1">
      <protection locked="0"/>
    </xf>
    <xf numFmtId="165" fontId="1" fillId="6" borderId="4" xfId="0" applyNumberFormat="1" applyFont="1" applyFill="1" applyBorder="1" applyAlignment="1" applyProtection="1">
      <alignment horizontal="left"/>
      <protection locked="0"/>
    </xf>
    <xf numFmtId="0" fontId="36" fillId="0" borderId="0" xfId="0" applyFont="1" applyAlignment="1">
      <alignment horizontal="left" vertical="center"/>
    </xf>
    <xf numFmtId="0" fontId="36" fillId="0" borderId="0" xfId="0" applyFont="1"/>
    <xf numFmtId="0" fontId="36" fillId="0" borderId="0" xfId="0" applyFont="1" applyFill="1"/>
    <xf numFmtId="0" fontId="2" fillId="0" borderId="0" xfId="0" applyFont="1" applyFill="1" applyBorder="1" applyAlignment="1" applyProtection="1">
      <alignment vertical="top" wrapText="1"/>
    </xf>
    <xf numFmtId="0" fontId="1" fillId="6" borderId="5" xfId="0" applyFont="1" applyFill="1" applyBorder="1" applyAlignment="1" applyProtection="1">
      <alignment vertical="top" wrapText="1"/>
    </xf>
    <xf numFmtId="0" fontId="36"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36" fillId="0" borderId="0" xfId="0" applyFont="1" applyAlignment="1"/>
    <xf numFmtId="0" fontId="1" fillId="6" borderId="2" xfId="0" applyFont="1" applyFill="1" applyBorder="1" applyAlignment="1" applyProtection="1">
      <alignment horizontal="left" vertical="top" wrapText="1"/>
    </xf>
    <xf numFmtId="0" fontId="1" fillId="6" borderId="3" xfId="0" applyFont="1" applyFill="1" applyBorder="1" applyAlignment="1" applyProtection="1">
      <alignment horizontal="left" vertical="top" wrapText="1"/>
    </xf>
    <xf numFmtId="0" fontId="1" fillId="6" borderId="4" xfId="0" applyFont="1" applyFill="1" applyBorder="1" applyAlignment="1" applyProtection="1">
      <alignment horizontal="left" vertical="top" wrapText="1"/>
    </xf>
    <xf numFmtId="0" fontId="1" fillId="6" borderId="6" xfId="0" applyFont="1" applyFill="1" applyBorder="1" applyAlignment="1" applyProtection="1">
      <alignment vertical="top" wrapText="1"/>
    </xf>
    <xf numFmtId="0" fontId="15" fillId="6" borderId="1" xfId="0" applyFont="1" applyFill="1" applyBorder="1" applyAlignment="1" applyProtection="1">
      <alignment vertical="top" wrapText="1"/>
    </xf>
    <xf numFmtId="0" fontId="15" fillId="6" borderId="1" xfId="0" applyFont="1" applyFill="1" applyBorder="1" applyAlignment="1" applyProtection="1">
      <alignment horizontal="center" vertical="top" wrapText="1"/>
    </xf>
    <xf numFmtId="0" fontId="14" fillId="6" borderId="11" xfId="0" applyFont="1" applyFill="1" applyBorder="1" applyAlignment="1" applyProtection="1">
      <alignment vertical="top" wrapText="1"/>
    </xf>
    <xf numFmtId="0" fontId="14" fillId="6" borderId="3" xfId="0" applyFont="1" applyFill="1" applyBorder="1" applyAlignment="1" applyProtection="1">
      <alignment vertical="top" wrapText="1"/>
    </xf>
    <xf numFmtId="0" fontId="14" fillId="6" borderId="4" xfId="0" applyFont="1" applyFill="1" applyBorder="1" applyAlignment="1" applyProtection="1">
      <alignment vertical="top" wrapText="1"/>
    </xf>
    <xf numFmtId="0" fontId="37" fillId="7" borderId="12" xfId="0" applyFont="1" applyFill="1" applyBorder="1" applyAlignment="1">
      <alignment horizontal="center" vertical="center" wrapText="1"/>
    </xf>
    <xf numFmtId="0" fontId="16" fillId="8" borderId="10" xfId="0" applyFont="1" applyFill="1" applyBorder="1" applyAlignment="1" applyProtection="1">
      <alignment horizontal="left" vertical="top" wrapText="1"/>
    </xf>
    <xf numFmtId="0" fontId="38" fillId="8" borderId="13" xfId="0" applyFont="1" applyFill="1" applyBorder="1" applyAlignment="1" applyProtection="1">
      <alignment vertical="top" wrapText="1"/>
    </xf>
    <xf numFmtId="0" fontId="1" fillId="8" borderId="14" xfId="0" applyFont="1" applyFill="1" applyBorder="1" applyProtection="1"/>
    <xf numFmtId="0" fontId="1" fillId="8" borderId="15" xfId="0" applyFont="1" applyFill="1" applyBorder="1" applyAlignment="1" applyProtection="1">
      <alignment horizontal="left" vertical="center"/>
    </xf>
    <xf numFmtId="0" fontId="1" fillId="8" borderId="15" xfId="0" applyFont="1" applyFill="1" applyBorder="1" applyProtection="1"/>
    <xf numFmtId="0" fontId="1" fillId="8" borderId="16" xfId="0" applyFont="1" applyFill="1" applyBorder="1" applyProtection="1"/>
    <xf numFmtId="0" fontId="1" fillId="8" borderId="17" xfId="0" applyFont="1" applyFill="1" applyBorder="1" applyProtection="1"/>
    <xf numFmtId="0" fontId="1" fillId="8" borderId="18" xfId="0" applyFont="1" applyFill="1" applyBorder="1" applyProtection="1"/>
    <xf numFmtId="0" fontId="1" fillId="8" borderId="0" xfId="0" applyFont="1" applyFill="1" applyBorder="1" applyAlignment="1" applyProtection="1">
      <alignment horizontal="left" vertical="center"/>
    </xf>
    <xf numFmtId="0" fontId="1" fillId="8" borderId="0" xfId="0" applyFont="1" applyFill="1" applyBorder="1" applyProtection="1"/>
    <xf numFmtId="0" fontId="2" fillId="8" borderId="0" xfId="0" applyFont="1" applyFill="1" applyBorder="1" applyAlignment="1" applyProtection="1">
      <alignment vertical="top" wrapText="1"/>
    </xf>
    <xf numFmtId="0" fontId="1" fillId="8" borderId="17" xfId="0" applyFont="1" applyFill="1" applyBorder="1" applyAlignment="1" applyProtection="1">
      <alignment horizontal="left" vertical="center"/>
    </xf>
    <xf numFmtId="0" fontId="1" fillId="8" borderId="18" xfId="0" applyFont="1" applyFill="1" applyBorder="1" applyAlignment="1" applyProtection="1">
      <alignment horizontal="left" vertical="center"/>
    </xf>
    <xf numFmtId="0" fontId="1" fillId="8" borderId="0" xfId="0" applyFont="1" applyFill="1" applyBorder="1" applyAlignment="1" applyProtection="1">
      <alignment horizontal="left" vertical="center" wrapText="1"/>
    </xf>
    <xf numFmtId="0" fontId="12" fillId="8" borderId="0" xfId="0" applyFont="1" applyFill="1" applyBorder="1" applyAlignment="1" applyProtection="1">
      <alignment horizontal="left" vertical="center"/>
    </xf>
    <xf numFmtId="0" fontId="10" fillId="8" borderId="0" xfId="0" applyFont="1" applyFill="1" applyBorder="1" applyAlignment="1" applyProtection="1">
      <alignment vertical="top" wrapText="1"/>
    </xf>
    <xf numFmtId="0" fontId="1" fillId="8" borderId="19" xfId="0" applyFont="1" applyFill="1" applyBorder="1" applyProtection="1"/>
    <xf numFmtId="0" fontId="1" fillId="8" borderId="20" xfId="0" applyFont="1" applyFill="1" applyBorder="1" applyAlignment="1" applyProtection="1">
      <alignment horizontal="left" vertical="center" wrapText="1"/>
    </xf>
    <xf numFmtId="0" fontId="1" fillId="8" borderId="20" xfId="0" applyFont="1" applyFill="1" applyBorder="1" applyAlignment="1" applyProtection="1">
      <alignment vertical="top" wrapText="1"/>
    </xf>
    <xf numFmtId="0" fontId="1" fillId="8" borderId="21" xfId="0" applyFont="1" applyFill="1" applyBorder="1" applyProtection="1"/>
    <xf numFmtId="0" fontId="14" fillId="8" borderId="18" xfId="0" applyFont="1" applyFill="1" applyBorder="1" applyAlignment="1" applyProtection="1">
      <alignment vertical="top" wrapText="1"/>
    </xf>
    <xf numFmtId="0" fontId="14" fillId="8" borderId="17" xfId="0" applyFont="1" applyFill="1" applyBorder="1" applyAlignment="1" applyProtection="1">
      <alignment vertical="top" wrapText="1"/>
    </xf>
    <xf numFmtId="0" fontId="14" fillId="8" borderId="0" xfId="0" applyFont="1" applyFill="1" applyBorder="1" applyProtection="1"/>
    <xf numFmtId="0" fontId="14" fillId="8" borderId="0" xfId="0" applyFont="1" applyFill="1" applyBorder="1" applyAlignment="1" applyProtection="1">
      <alignment vertical="top" wrapText="1"/>
    </xf>
    <xf numFmtId="0" fontId="15" fillId="8" borderId="0" xfId="0" applyFont="1" applyFill="1" applyBorder="1" applyAlignment="1" applyProtection="1">
      <alignment vertical="top" wrapText="1"/>
    </xf>
    <xf numFmtId="0" fontId="7" fillId="8" borderId="19" xfId="0" applyFont="1" applyFill="1" applyBorder="1" applyAlignment="1" applyProtection="1">
      <alignment vertical="top" wrapText="1"/>
    </xf>
    <xf numFmtId="0" fontId="7" fillId="8" borderId="20" xfId="0" applyFont="1" applyFill="1" applyBorder="1" applyAlignment="1" applyProtection="1">
      <alignment vertical="top" wrapText="1"/>
    </xf>
    <xf numFmtId="0" fontId="7" fillId="8" borderId="21" xfId="0" applyFont="1" applyFill="1" applyBorder="1" applyAlignment="1" applyProtection="1">
      <alignment vertical="top" wrapText="1"/>
    </xf>
    <xf numFmtId="0" fontId="14" fillId="8" borderId="20" xfId="0" applyFont="1" applyFill="1" applyBorder="1" applyAlignment="1" applyProtection="1">
      <alignment vertical="top" wrapText="1"/>
    </xf>
    <xf numFmtId="0" fontId="36" fillId="8" borderId="14" xfId="0" applyFont="1" applyFill="1" applyBorder="1" applyAlignment="1">
      <alignment horizontal="left" vertical="center"/>
    </xf>
    <xf numFmtId="0" fontId="36" fillId="8" borderId="15" xfId="0" applyFont="1" applyFill="1" applyBorder="1" applyAlignment="1">
      <alignment horizontal="left" vertical="center"/>
    </xf>
    <xf numFmtId="0" fontId="36" fillId="8" borderId="15" xfId="0" applyFont="1" applyFill="1" applyBorder="1"/>
    <xf numFmtId="0" fontId="36" fillId="8" borderId="16" xfId="0" applyFont="1" applyFill="1" applyBorder="1"/>
    <xf numFmtId="0" fontId="36" fillId="8" borderId="17" xfId="0" applyFont="1" applyFill="1" applyBorder="1" applyAlignment="1">
      <alignment horizontal="left" vertical="center"/>
    </xf>
    <xf numFmtId="0" fontId="1" fillId="8" borderId="18" xfId="0" applyFont="1" applyFill="1" applyBorder="1" applyAlignment="1" applyProtection="1">
      <alignment vertical="top" wrapText="1"/>
    </xf>
    <xf numFmtId="0" fontId="1" fillId="8" borderId="17" xfId="0" applyFont="1" applyFill="1" applyBorder="1" applyAlignment="1" applyProtection="1">
      <alignment horizontal="left" vertical="center" wrapText="1"/>
    </xf>
    <xf numFmtId="0" fontId="1" fillId="8" borderId="0" xfId="0" applyFont="1" applyFill="1" applyBorder="1" applyAlignment="1" applyProtection="1">
      <alignment vertical="top" wrapText="1"/>
    </xf>
    <xf numFmtId="0" fontId="1" fillId="8" borderId="19" xfId="0" applyFont="1" applyFill="1" applyBorder="1" applyAlignment="1" applyProtection="1">
      <alignment horizontal="left" vertical="center" wrapText="1"/>
    </xf>
    <xf numFmtId="0" fontId="2" fillId="8" borderId="20" xfId="0" applyFont="1" applyFill="1" applyBorder="1" applyAlignment="1" applyProtection="1">
      <alignment vertical="top" wrapText="1"/>
    </xf>
    <xf numFmtId="0" fontId="1" fillId="8" borderId="21" xfId="0" applyFont="1" applyFill="1" applyBorder="1" applyAlignment="1" applyProtection="1">
      <alignment vertical="top" wrapText="1"/>
    </xf>
    <xf numFmtId="0" fontId="36" fillId="8" borderId="15" xfId="0" applyFont="1" applyFill="1" applyBorder="1" applyProtection="1"/>
    <xf numFmtId="0" fontId="36" fillId="8" borderId="16" xfId="0" applyFont="1" applyFill="1" applyBorder="1" applyProtection="1"/>
    <xf numFmtId="0" fontId="36" fillId="8" borderId="0" xfId="0" applyFont="1" applyFill="1" applyBorder="1" applyProtection="1"/>
    <xf numFmtId="0" fontId="36" fillId="8" borderId="18" xfId="0" applyFont="1" applyFill="1" applyBorder="1" applyProtection="1"/>
    <xf numFmtId="0" fontId="2" fillId="8" borderId="0" xfId="0" applyFont="1" applyFill="1" applyBorder="1" applyAlignment="1" applyProtection="1">
      <alignment horizontal="right" vertical="center"/>
    </xf>
    <xf numFmtId="0" fontId="2" fillId="8" borderId="0" xfId="0" applyFont="1" applyFill="1" applyBorder="1" applyAlignment="1" applyProtection="1">
      <alignment horizontal="right" vertical="top"/>
    </xf>
    <xf numFmtId="0" fontId="2" fillId="8" borderId="0" xfId="0" applyFont="1" applyFill="1" applyBorder="1" applyAlignment="1" applyProtection="1">
      <alignment horizontal="right"/>
    </xf>
    <xf numFmtId="0" fontId="6" fillId="8" borderId="18" xfId="0" applyFont="1" applyFill="1" applyBorder="1" applyProtection="1"/>
    <xf numFmtId="0" fontId="1" fillId="8" borderId="0" xfId="0" applyFont="1" applyFill="1" applyBorder="1" applyAlignment="1" applyProtection="1">
      <alignment horizontal="center"/>
    </xf>
    <xf numFmtId="0" fontId="2" fillId="8" borderId="0" xfId="0" applyFont="1" applyFill="1" applyBorder="1" applyProtection="1"/>
    <xf numFmtId="0" fontId="1" fillId="8" borderId="0" xfId="0" applyFont="1" applyFill="1" applyBorder="1" applyAlignment="1" applyProtection="1">
      <alignment horizontal="right"/>
    </xf>
    <xf numFmtId="0" fontId="1" fillId="8" borderId="20" xfId="0" applyFont="1" applyFill="1" applyBorder="1" applyProtection="1"/>
    <xf numFmtId="0" fontId="39" fillId="0" borderId="1" xfId="0" applyFont="1" applyBorder="1" applyAlignment="1">
      <alignment horizontal="center" readingOrder="1"/>
    </xf>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0" xfId="0" applyFill="1" applyBorder="1"/>
    <xf numFmtId="0" fontId="13" fillId="8" borderId="18" xfId="0" applyFont="1" applyFill="1" applyBorder="1" applyAlignment="1" applyProtection="1"/>
    <xf numFmtId="0" fontId="0" fillId="8" borderId="18" xfId="0" applyFill="1" applyBorder="1"/>
    <xf numFmtId="0" fontId="40" fillId="8" borderId="14" xfId="0" applyFont="1" applyFill="1" applyBorder="1" applyAlignment="1">
      <alignment vertical="center"/>
    </xf>
    <xf numFmtId="0" fontId="40" fillId="8" borderId="17" xfId="0" applyFont="1" applyFill="1" applyBorder="1" applyAlignment="1">
      <alignment vertical="center"/>
    </xf>
    <xf numFmtId="0" fontId="40" fillId="8" borderId="0" xfId="0" applyFont="1" applyFill="1" applyBorder="1" applyAlignment="1">
      <alignment vertical="center"/>
    </xf>
    <xf numFmtId="0" fontId="0" fillId="0" borderId="0" xfId="0" applyAlignment="1"/>
    <xf numFmtId="0" fontId="2" fillId="6" borderId="3" xfId="0" applyFont="1" applyFill="1" applyBorder="1" applyAlignment="1" applyProtection="1">
      <alignment horizontal="center" vertical="center" wrapText="1"/>
    </xf>
    <xf numFmtId="0" fontId="2" fillId="6" borderId="4" xfId="0" applyFont="1" applyFill="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6" borderId="12" xfId="0" applyFont="1" applyFill="1" applyBorder="1" applyAlignment="1" applyProtection="1">
      <alignment horizontal="center" vertical="center" wrapText="1"/>
    </xf>
    <xf numFmtId="0" fontId="1" fillId="8" borderId="19" xfId="0" applyFont="1" applyFill="1" applyBorder="1" applyAlignment="1" applyProtection="1">
      <alignment vertical="center"/>
    </xf>
    <xf numFmtId="0" fontId="1" fillId="8" borderId="20" xfId="0" applyFont="1" applyFill="1" applyBorder="1" applyAlignment="1" applyProtection="1">
      <alignment vertical="center"/>
    </xf>
    <xf numFmtId="0" fontId="1" fillId="8" borderId="21" xfId="0" applyFont="1" applyFill="1" applyBorder="1" applyAlignment="1" applyProtection="1">
      <alignment vertical="center"/>
    </xf>
    <xf numFmtId="0" fontId="2" fillId="8" borderId="22" xfId="0" applyFont="1" applyFill="1" applyBorder="1" applyAlignment="1" applyProtection="1">
      <alignment vertical="center" wrapText="1"/>
    </xf>
    <xf numFmtId="0" fontId="2" fillId="8" borderId="23" xfId="0" applyFont="1" applyFill="1" applyBorder="1" applyAlignment="1" applyProtection="1">
      <alignment vertical="center" wrapText="1"/>
    </xf>
    <xf numFmtId="0" fontId="2" fillId="8" borderId="24" xfId="0" applyFont="1" applyFill="1" applyBorder="1" applyAlignment="1" applyProtection="1">
      <alignment vertical="center" wrapText="1"/>
    </xf>
    <xf numFmtId="0" fontId="2" fillId="8" borderId="0" xfId="0" applyFont="1" applyFill="1" applyBorder="1" applyAlignment="1" applyProtection="1">
      <alignment horizontal="left" vertical="center" wrapText="1"/>
    </xf>
    <xf numFmtId="0" fontId="11" fillId="8" borderId="0" xfId="0" applyFont="1" applyFill="1" applyBorder="1" applyAlignment="1" applyProtection="1">
      <alignment horizontal="left" vertical="center" wrapText="1"/>
    </xf>
    <xf numFmtId="0" fontId="2" fillId="8" borderId="18" xfId="0" applyFont="1" applyFill="1" applyBorder="1" applyAlignment="1" applyProtection="1">
      <alignment horizontal="left" vertical="center" wrapText="1"/>
    </xf>
    <xf numFmtId="0" fontId="2" fillId="8" borderId="0" xfId="0" applyFont="1" applyFill="1" applyBorder="1" applyAlignment="1" applyProtection="1">
      <alignment horizontal="center" vertical="center" wrapText="1"/>
    </xf>
    <xf numFmtId="0" fontId="0" fillId="8" borderId="15" xfId="0" applyFill="1" applyBorder="1" applyAlignment="1"/>
    <xf numFmtId="0" fontId="0" fillId="8" borderId="0" xfId="0" applyFill="1" applyBorder="1" applyAlignment="1"/>
    <xf numFmtId="0" fontId="0" fillId="8" borderId="20" xfId="0" applyFill="1" applyBorder="1" applyAlignment="1"/>
    <xf numFmtId="0" fontId="0" fillId="6" borderId="1" xfId="0" applyFill="1" applyBorder="1" applyAlignment="1"/>
    <xf numFmtId="0" fontId="11" fillId="8" borderId="0" xfId="0" applyFont="1" applyFill="1" applyBorder="1" applyAlignment="1" applyProtection="1">
      <alignment horizontal="left" vertical="center" wrapText="1"/>
    </xf>
    <xf numFmtId="0" fontId="0" fillId="8" borderId="0" xfId="0" applyFill="1" applyAlignment="1">
      <alignment horizontal="left" vertical="center"/>
    </xf>
    <xf numFmtId="0" fontId="1" fillId="9" borderId="0" xfId="0" applyFont="1" applyFill="1" applyBorder="1" applyAlignment="1" applyProtection="1">
      <alignment horizontal="right" vertical="center"/>
    </xf>
    <xf numFmtId="0" fontId="1" fillId="8" borderId="0" xfId="0" applyFont="1" applyFill="1" applyBorder="1" applyAlignment="1" applyProtection="1">
      <alignment horizontal="right" vertical="center"/>
    </xf>
    <xf numFmtId="0" fontId="1" fillId="9" borderId="1" xfId="0" applyFont="1" applyFill="1" applyBorder="1" applyAlignment="1" applyProtection="1">
      <alignment horizontal="left" vertical="center"/>
    </xf>
    <xf numFmtId="0" fontId="36" fillId="8" borderId="14" xfId="0" applyFont="1" applyFill="1" applyBorder="1"/>
    <xf numFmtId="0" fontId="36" fillId="8" borderId="17" xfId="0" applyFont="1" applyFill="1" applyBorder="1"/>
    <xf numFmtId="0" fontId="36" fillId="8" borderId="18" xfId="0" applyFont="1" applyFill="1" applyBorder="1"/>
    <xf numFmtId="0" fontId="41" fillId="8" borderId="0" xfId="0" applyFont="1" applyFill="1" applyBorder="1"/>
    <xf numFmtId="0" fontId="42" fillId="8" borderId="0" xfId="0" applyFont="1" applyFill="1" applyBorder="1"/>
    <xf numFmtId="0" fontId="41" fillId="0" borderId="24" xfId="0" applyFont="1" applyFill="1" applyBorder="1" applyAlignment="1">
      <alignment vertical="top" wrapText="1"/>
    </xf>
    <xf numFmtId="0" fontId="41" fillId="0" borderId="23" xfId="0" applyFont="1" applyFill="1" applyBorder="1" applyAlignment="1">
      <alignment vertical="top" wrapText="1"/>
    </xf>
    <xf numFmtId="0" fontId="41" fillId="0" borderId="1" xfId="0" applyFont="1" applyFill="1" applyBorder="1" applyAlignment="1">
      <alignment vertical="top" wrapText="1"/>
    </xf>
    <xf numFmtId="0" fontId="36" fillId="0" borderId="1" xfId="0" applyFont="1" applyFill="1" applyBorder="1" applyAlignment="1">
      <alignment vertical="top" wrapText="1"/>
    </xf>
    <xf numFmtId="0" fontId="36" fillId="8" borderId="20" xfId="0" applyFont="1" applyFill="1" applyBorder="1"/>
    <xf numFmtId="0" fontId="43" fillId="0" borderId="1" xfId="0" applyFont="1" applyFill="1" applyBorder="1" applyAlignment="1">
      <alignment horizontal="center" vertical="top" wrapText="1"/>
    </xf>
    <xf numFmtId="0" fontId="43" fillId="0" borderId="25" xfId="0" applyFont="1" applyFill="1" applyBorder="1" applyAlignment="1">
      <alignment horizontal="center" vertical="top" wrapText="1"/>
    </xf>
    <xf numFmtId="0" fontId="43" fillId="0" borderId="1" xfId="0" applyFont="1" applyFill="1" applyBorder="1" applyAlignment="1">
      <alignment horizontal="center" vertical="top"/>
    </xf>
    <xf numFmtId="0" fontId="11" fillId="8" borderId="0" xfId="0" applyFont="1" applyFill="1" applyBorder="1" applyAlignment="1" applyProtection="1">
      <alignment horizontal="center" wrapText="1"/>
    </xf>
    <xf numFmtId="1" fontId="1" fillId="6" borderId="26" xfId="0" applyNumberFormat="1" applyFont="1" applyFill="1" applyBorder="1" applyAlignment="1" applyProtection="1">
      <alignment horizontal="left"/>
      <protection locked="0"/>
    </xf>
    <xf numFmtId="0" fontId="2" fillId="8" borderId="0" xfId="0" applyFont="1" applyFill="1" applyBorder="1" applyAlignment="1" applyProtection="1">
      <alignment horizontal="left" vertical="center" wrapText="1"/>
    </xf>
    <xf numFmtId="0" fontId="36" fillId="0" borderId="0" xfId="0" applyFont="1" applyFill="1" applyAlignment="1" applyProtection="1">
      <alignment horizontal="right"/>
    </xf>
    <xf numFmtId="0" fontId="36" fillId="8" borderId="14" xfId="0" applyFont="1" applyFill="1" applyBorder="1" applyAlignment="1" applyProtection="1">
      <alignment horizontal="right"/>
    </xf>
    <xf numFmtId="0" fontId="36" fillId="8" borderId="15" xfId="0" applyFont="1" applyFill="1" applyBorder="1" applyAlignment="1" applyProtection="1">
      <alignment horizontal="right"/>
    </xf>
    <xf numFmtId="0" fontId="36" fillId="8" borderId="17" xfId="0" applyFont="1" applyFill="1" applyBorder="1" applyAlignment="1" applyProtection="1">
      <alignment horizontal="right"/>
    </xf>
    <xf numFmtId="0" fontId="36" fillId="8" borderId="0" xfId="0" applyFont="1" applyFill="1" applyBorder="1" applyAlignment="1" applyProtection="1">
      <alignment horizontal="right"/>
    </xf>
    <xf numFmtId="0" fontId="1" fillId="8" borderId="17" xfId="0" applyFont="1" applyFill="1" applyBorder="1" applyAlignment="1" applyProtection="1">
      <alignment horizontal="right"/>
    </xf>
    <xf numFmtId="0" fontId="1" fillId="8" borderId="17" xfId="0" applyFont="1" applyFill="1" applyBorder="1" applyAlignment="1" applyProtection="1">
      <alignment horizontal="right" vertical="top" wrapText="1"/>
    </xf>
    <xf numFmtId="0" fontId="44" fillId="8" borderId="0" xfId="0" applyFont="1" applyFill="1" applyBorder="1" applyAlignment="1" applyProtection="1">
      <alignment horizontal="right"/>
    </xf>
    <xf numFmtId="0" fontId="4" fillId="8" borderId="0" xfId="0" applyFont="1" applyFill="1" applyBorder="1" applyAlignment="1" applyProtection="1">
      <alignment horizontal="right"/>
    </xf>
    <xf numFmtId="0" fontId="5" fillId="8" borderId="0" xfId="0" applyFont="1" applyFill="1" applyBorder="1" applyAlignment="1" applyProtection="1">
      <alignment horizontal="right"/>
    </xf>
    <xf numFmtId="0" fontId="1" fillId="8" borderId="19" xfId="0" applyFont="1" applyFill="1" applyBorder="1" applyAlignment="1" applyProtection="1">
      <alignment horizontal="right"/>
    </xf>
    <xf numFmtId="0" fontId="1" fillId="8" borderId="20" xfId="0" applyFont="1" applyFill="1" applyBorder="1" applyAlignment="1" applyProtection="1">
      <alignment horizontal="right"/>
    </xf>
    <xf numFmtId="0" fontId="1" fillId="6" borderId="27" xfId="0" applyFont="1" applyFill="1" applyBorder="1" applyAlignment="1" applyProtection="1">
      <alignment vertical="top" wrapText="1"/>
    </xf>
    <xf numFmtId="0" fontId="1" fillId="6" borderId="1" xfId="0" applyFont="1" applyFill="1" applyBorder="1" applyAlignment="1" applyProtection="1">
      <alignment vertical="top" wrapText="1"/>
    </xf>
    <xf numFmtId="0" fontId="2" fillId="6" borderId="28" xfId="0" applyFont="1" applyFill="1" applyBorder="1" applyAlignment="1" applyProtection="1">
      <alignment horizontal="right" vertical="center" wrapText="1"/>
    </xf>
    <xf numFmtId="0" fontId="2" fillId="6" borderId="29" xfId="0" applyFont="1" applyFill="1" applyBorder="1" applyAlignment="1" applyProtection="1">
      <alignment horizontal="center" vertical="center" wrapText="1"/>
    </xf>
    <xf numFmtId="0" fontId="2" fillId="6" borderId="30" xfId="0" applyFont="1" applyFill="1" applyBorder="1" applyAlignment="1" applyProtection="1">
      <alignment horizontal="center" vertical="center" wrapText="1"/>
    </xf>
    <xf numFmtId="0" fontId="2" fillId="6" borderId="13" xfId="0" applyFont="1" applyFill="1" applyBorder="1" applyAlignment="1" applyProtection="1">
      <alignment horizontal="center" vertical="center" wrapText="1"/>
    </xf>
    <xf numFmtId="0" fontId="4" fillId="8" borderId="0" xfId="0" applyFont="1" applyFill="1" applyBorder="1" applyAlignment="1" applyProtection="1"/>
    <xf numFmtId="0" fontId="1" fillId="8" borderId="0" xfId="0" applyFont="1" applyFill="1" applyBorder="1" applyAlignment="1" applyProtection="1">
      <alignment horizontal="left" vertical="top" wrapText="1"/>
    </xf>
    <xf numFmtId="0" fontId="2" fillId="8" borderId="0" xfId="0" applyFont="1" applyFill="1" applyBorder="1" applyAlignment="1" applyProtection="1">
      <alignment horizontal="left" vertical="center" wrapText="1"/>
    </xf>
    <xf numFmtId="0" fontId="0" fillId="8" borderId="0" xfId="0" applyFill="1"/>
    <xf numFmtId="0" fontId="44" fillId="8" borderId="1" xfId="0" applyFont="1" applyFill="1" applyBorder="1" applyAlignment="1">
      <alignment horizontal="center" vertical="center" wrapText="1"/>
    </xf>
    <xf numFmtId="0" fontId="36" fillId="8" borderId="19" xfId="0" applyFont="1" applyFill="1" applyBorder="1"/>
    <xf numFmtId="0" fontId="36" fillId="8" borderId="21" xfId="0" applyFont="1" applyFill="1" applyBorder="1"/>
    <xf numFmtId="0" fontId="0" fillId="0" borderId="0" xfId="0" applyProtection="1"/>
    <xf numFmtId="0" fontId="0" fillId="10" borderId="1" xfId="0" applyFill="1" applyBorder="1" applyProtection="1">
      <protection locked="0"/>
    </xf>
    <xf numFmtId="0" fontId="0" fillId="0" borderId="13" xfId="0" applyBorder="1" applyProtection="1"/>
    <xf numFmtId="0" fontId="45" fillId="11" borderId="35" xfId="0" applyFont="1" applyFill="1" applyBorder="1" applyAlignment="1" applyProtection="1">
      <alignment horizontal="left" vertical="center" wrapText="1"/>
    </xf>
    <xf numFmtId="0" fontId="45" fillId="11" borderId="34" xfId="0" applyFont="1" applyFill="1" applyBorder="1" applyAlignment="1" applyProtection="1">
      <alignment horizontal="left" vertical="center" wrapText="1"/>
    </xf>
    <xf numFmtId="0" fontId="45" fillId="11" borderId="8" xfId="0" applyFont="1" applyFill="1" applyBorder="1" applyAlignment="1" applyProtection="1">
      <alignment horizontal="left" vertical="center" wrapText="1"/>
    </xf>
    <xf numFmtId="0" fontId="46" fillId="0" borderId="7" xfId="0" applyFont="1" applyBorder="1" applyAlignment="1" applyProtection="1">
      <alignment horizontal="left" vertical="center"/>
    </xf>
    <xf numFmtId="0" fontId="35" fillId="5" borderId="34" xfId="5" applyFont="1" applyBorder="1" applyAlignment="1" applyProtection="1">
      <alignment horizontal="center" vertical="center"/>
      <protection locked="0"/>
    </xf>
    <xf numFmtId="0" fontId="47" fillId="5" borderId="34" xfId="5" applyFont="1" applyBorder="1" applyAlignment="1" applyProtection="1">
      <alignment horizontal="center" vertical="center"/>
      <protection locked="0"/>
    </xf>
    <xf numFmtId="0" fontId="47" fillId="5" borderId="36" xfId="5" applyFont="1" applyBorder="1" applyAlignment="1" applyProtection="1">
      <alignment horizontal="center" vertical="center"/>
      <protection locked="0"/>
    </xf>
    <xf numFmtId="0" fontId="46" fillId="0" borderId="37" xfId="0" applyFont="1" applyBorder="1" applyAlignment="1" applyProtection="1">
      <alignment horizontal="left" vertical="center"/>
    </xf>
    <xf numFmtId="0" fontId="35" fillId="12" borderId="34" xfId="5" applyFont="1" applyFill="1" applyBorder="1" applyAlignment="1" applyProtection="1">
      <alignment horizontal="center" vertical="center"/>
      <protection locked="0"/>
    </xf>
    <xf numFmtId="0" fontId="47" fillId="12" borderId="34" xfId="5" applyFont="1" applyFill="1" applyBorder="1" applyAlignment="1" applyProtection="1">
      <alignment horizontal="center" vertical="center"/>
      <protection locked="0"/>
    </xf>
    <xf numFmtId="0" fontId="47" fillId="12" borderId="36" xfId="5" applyFont="1" applyFill="1" applyBorder="1" applyAlignment="1" applyProtection="1">
      <alignment horizontal="center" vertical="center"/>
      <protection locked="0"/>
    </xf>
    <xf numFmtId="0" fontId="48" fillId="0" borderId="34" xfId="0" applyFont="1" applyBorder="1" applyAlignment="1" applyProtection="1">
      <alignment horizontal="left" vertical="center"/>
    </xf>
    <xf numFmtId="10" fontId="47" fillId="5" borderId="34" xfId="5" applyNumberFormat="1" applyFont="1" applyBorder="1" applyAlignment="1" applyProtection="1">
      <alignment horizontal="center" vertical="center"/>
      <protection locked="0"/>
    </xf>
    <xf numFmtId="10" fontId="47" fillId="5" borderId="36" xfId="5" applyNumberFormat="1" applyFont="1" applyBorder="1" applyAlignment="1" applyProtection="1">
      <alignment horizontal="center" vertical="center"/>
      <protection locked="0"/>
    </xf>
    <xf numFmtId="0" fontId="48" fillId="0" borderId="35" xfId="0" applyFont="1" applyBorder="1" applyAlignment="1" applyProtection="1">
      <alignment horizontal="left" vertical="center"/>
    </xf>
    <xf numFmtId="10" fontId="47" fillId="12" borderId="34" xfId="5" applyNumberFormat="1" applyFont="1" applyFill="1" applyBorder="1" applyAlignment="1" applyProtection="1">
      <alignment horizontal="center" vertical="center"/>
      <protection locked="0"/>
    </xf>
    <xf numFmtId="10" fontId="47" fillId="12" borderId="36" xfId="5"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5" fillId="11" borderId="38" xfId="0" applyFont="1" applyFill="1" applyBorder="1" applyAlignment="1" applyProtection="1">
      <alignment horizontal="center" vertical="center" wrapText="1"/>
    </xf>
    <xf numFmtId="0" fontId="45" fillId="11" borderId="39" xfId="0" applyFont="1" applyFill="1" applyBorder="1" applyAlignment="1" applyProtection="1">
      <alignment horizontal="center" vertical="center" wrapText="1"/>
    </xf>
    <xf numFmtId="0" fontId="46" fillId="0" borderId="34" xfId="0" applyFont="1" applyFill="1" applyBorder="1" applyAlignment="1" applyProtection="1">
      <alignment vertical="center" wrapText="1"/>
    </xf>
    <xf numFmtId="0" fontId="49" fillId="6" borderId="34" xfId="0" applyFont="1" applyFill="1" applyBorder="1" applyAlignment="1" applyProtection="1">
      <alignment vertical="center" wrapText="1"/>
    </xf>
    <xf numFmtId="10" fontId="35" fillId="5" borderId="34" xfId="5" applyNumberFormat="1" applyBorder="1" applyAlignment="1" applyProtection="1">
      <alignment horizontal="center" vertical="center" wrapText="1"/>
      <protection locked="0"/>
    </xf>
    <xf numFmtId="10" fontId="35" fillId="12" borderId="34" xfId="5" applyNumberFormat="1" applyFill="1" applyBorder="1" applyAlignment="1" applyProtection="1">
      <alignment horizontal="center" vertical="center" wrapText="1"/>
      <protection locked="0"/>
    </xf>
    <xf numFmtId="0" fontId="45" fillId="11" borderId="40" xfId="0" applyFont="1" applyFill="1" applyBorder="1" applyAlignment="1" applyProtection="1">
      <alignment horizontal="center" vertical="center" wrapText="1"/>
    </xf>
    <xf numFmtId="0" fontId="45" fillId="11" borderId="34" xfId="0" applyFont="1" applyFill="1" applyBorder="1" applyAlignment="1" applyProtection="1">
      <alignment horizontal="center" vertical="center" wrapText="1"/>
    </xf>
    <xf numFmtId="0" fontId="45" fillId="11" borderId="36" xfId="0" applyFont="1" applyFill="1" applyBorder="1" applyAlignment="1" applyProtection="1">
      <alignment horizontal="center" vertical="center" wrapText="1"/>
    </xf>
    <xf numFmtId="0" fontId="50" fillId="5" borderId="40" xfId="5" applyFont="1" applyBorder="1" applyAlignment="1" applyProtection="1">
      <alignment vertical="center" wrapText="1"/>
      <protection locked="0"/>
    </xf>
    <xf numFmtId="0" fontId="50" fillId="5" borderId="34" xfId="5" applyFont="1" applyBorder="1" applyAlignment="1" applyProtection="1">
      <alignment horizontal="center" vertical="center"/>
      <protection locked="0"/>
    </xf>
    <xf numFmtId="0" fontId="50" fillId="5" borderId="36" xfId="5" applyFont="1" applyBorder="1" applyAlignment="1" applyProtection="1">
      <alignment horizontal="center" vertical="center"/>
      <protection locked="0"/>
    </xf>
    <xf numFmtId="0" fontId="50" fillId="12" borderId="34" xfId="5" applyFont="1" applyFill="1" applyBorder="1" applyAlignment="1" applyProtection="1">
      <alignment horizontal="center" vertical="center"/>
      <protection locked="0"/>
    </xf>
    <xf numFmtId="0" fontId="50" fillId="12" borderId="40" xfId="5" applyFont="1" applyFill="1" applyBorder="1" applyAlignment="1" applyProtection="1">
      <alignment vertical="center" wrapText="1"/>
      <protection locked="0"/>
    </xf>
    <xf numFmtId="0" fontId="50" fillId="12" borderId="36" xfId="5" applyFont="1" applyFill="1" applyBorder="1" applyAlignment="1" applyProtection="1">
      <alignment horizontal="center" vertical="center"/>
      <protection locked="0"/>
    </xf>
    <xf numFmtId="0" fontId="50" fillId="5" borderId="36" xfId="5" applyFont="1" applyBorder="1" applyAlignment="1" applyProtection="1">
      <alignment vertical="center"/>
      <protection locked="0"/>
    </xf>
    <xf numFmtId="0" fontId="50" fillId="12" borderId="36" xfId="5" applyFont="1" applyFill="1" applyBorder="1" applyAlignment="1" applyProtection="1">
      <alignment vertical="center"/>
      <protection locked="0"/>
    </xf>
    <xf numFmtId="0" fontId="50" fillId="5" borderId="41" xfId="5" applyFont="1" applyBorder="1" applyAlignment="1" applyProtection="1">
      <alignment vertical="center"/>
      <protection locked="0"/>
    </xf>
    <xf numFmtId="0" fontId="50" fillId="12" borderId="41" xfId="5"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5" fillId="11" borderId="38" xfId="0" applyFont="1" applyFill="1" applyBorder="1" applyAlignment="1" applyProtection="1">
      <alignment horizontal="center" vertical="center"/>
    </xf>
    <xf numFmtId="0" fontId="45" fillId="11" borderId="8" xfId="0" applyFont="1" applyFill="1" applyBorder="1" applyAlignment="1" applyProtection="1">
      <alignment horizontal="center" vertical="center"/>
    </xf>
    <xf numFmtId="0" fontId="45" fillId="11" borderId="35" xfId="0" applyFont="1" applyFill="1" applyBorder="1" applyAlignment="1" applyProtection="1">
      <alignment horizontal="center" vertical="center" wrapText="1"/>
    </xf>
    <xf numFmtId="0" fontId="35" fillId="5" borderId="34" xfId="5" applyBorder="1" applyAlignment="1" applyProtection="1">
      <alignment horizontal="center" vertical="center"/>
      <protection locked="0"/>
    </xf>
    <xf numFmtId="10" fontId="35" fillId="5" borderId="34" xfId="5" applyNumberFormat="1" applyBorder="1" applyAlignment="1" applyProtection="1">
      <alignment horizontal="center" vertical="center"/>
      <protection locked="0"/>
    </xf>
    <xf numFmtId="0" fontId="35" fillId="12" borderId="34" xfId="5" applyFill="1" applyBorder="1" applyAlignment="1" applyProtection="1">
      <alignment horizontal="center" vertical="center"/>
      <protection locked="0"/>
    </xf>
    <xf numFmtId="10" fontId="35" fillId="12" borderId="34" xfId="5" applyNumberFormat="1" applyFill="1" applyBorder="1" applyAlignment="1" applyProtection="1">
      <alignment horizontal="center" vertical="center"/>
      <protection locked="0"/>
    </xf>
    <xf numFmtId="0" fontId="45" fillId="11" borderId="31" xfId="0" applyFont="1" applyFill="1" applyBorder="1" applyAlignment="1" applyProtection="1">
      <alignment horizontal="center" vertical="center" wrapText="1"/>
    </xf>
    <xf numFmtId="0" fontId="45" fillId="11" borderId="42" xfId="0" applyFont="1" applyFill="1" applyBorder="1" applyAlignment="1" applyProtection="1">
      <alignment horizontal="center" vertical="center" wrapText="1"/>
    </xf>
    <xf numFmtId="0" fontId="45" fillId="11" borderId="43" xfId="0" applyFont="1" applyFill="1" applyBorder="1" applyAlignment="1" applyProtection="1">
      <alignment horizontal="center" vertical="center" wrapText="1"/>
    </xf>
    <xf numFmtId="0" fontId="35" fillId="5" borderId="34" xfId="5" applyBorder="1" applyProtection="1">
      <protection locked="0"/>
    </xf>
    <xf numFmtId="0" fontId="50" fillId="5" borderId="42" xfId="5" applyFont="1" applyBorder="1" applyAlignment="1" applyProtection="1">
      <alignment vertical="center" wrapText="1"/>
      <protection locked="0"/>
    </xf>
    <xf numFmtId="0" fontId="50" fillId="5" borderId="43" xfId="5" applyFont="1" applyBorder="1" applyAlignment="1" applyProtection="1">
      <alignment horizontal="center" vertical="center"/>
      <protection locked="0"/>
    </xf>
    <xf numFmtId="0" fontId="35" fillId="12" borderId="34" xfId="5" applyFill="1" applyBorder="1" applyProtection="1">
      <protection locked="0"/>
    </xf>
    <xf numFmtId="0" fontId="50" fillId="12" borderId="42" xfId="5" applyFont="1" applyFill="1" applyBorder="1" applyAlignment="1" applyProtection="1">
      <alignment vertical="center" wrapText="1"/>
      <protection locked="0"/>
    </xf>
    <xf numFmtId="0" fontId="50" fillId="12" borderId="43" xfId="5"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5" fillId="11" borderId="5" xfId="0" applyFont="1" applyFill="1" applyBorder="1" applyAlignment="1" applyProtection="1">
      <alignment horizontal="center" vertical="center" wrapText="1"/>
    </xf>
    <xf numFmtId="0" fontId="45" fillId="11" borderId="44" xfId="0" applyFont="1" applyFill="1" applyBorder="1" applyAlignment="1" applyProtection="1">
      <alignment horizontal="center" vertical="center"/>
    </xf>
    <xf numFmtId="0" fontId="35" fillId="5" borderId="34" xfId="5" applyBorder="1" applyAlignment="1" applyProtection="1">
      <alignment vertical="center" wrapText="1"/>
      <protection locked="0"/>
    </xf>
    <xf numFmtId="0" fontId="35" fillId="5" borderId="40" xfId="5" applyBorder="1" applyAlignment="1" applyProtection="1">
      <alignment vertical="center" wrapText="1"/>
      <protection locked="0"/>
    </xf>
    <xf numFmtId="0" fontId="35" fillId="12" borderId="34" xfId="5" applyFill="1" applyBorder="1" applyAlignment="1" applyProtection="1">
      <alignment vertical="center" wrapText="1"/>
      <protection locked="0"/>
    </xf>
    <xf numFmtId="0" fontId="35" fillId="12" borderId="40" xfId="5" applyFill="1" applyBorder="1" applyAlignment="1" applyProtection="1">
      <alignment vertical="center" wrapText="1"/>
      <protection locked="0"/>
    </xf>
    <xf numFmtId="0" fontId="35" fillId="5" borderId="35" xfId="5" applyBorder="1" applyAlignment="1" applyProtection="1">
      <alignment horizontal="center" vertical="center"/>
      <protection locked="0"/>
    </xf>
    <xf numFmtId="0" fontId="35" fillId="5" borderId="36" xfId="5" applyBorder="1" applyAlignment="1" applyProtection="1">
      <alignment horizontal="center" vertical="center"/>
      <protection locked="0"/>
    </xf>
    <xf numFmtId="0" fontId="35" fillId="12" borderId="35" xfId="5" applyFill="1" applyBorder="1" applyAlignment="1" applyProtection="1">
      <alignment horizontal="center" vertical="center"/>
      <protection locked="0"/>
    </xf>
    <xf numFmtId="0" fontId="35" fillId="12" borderId="36" xfId="5"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5" fillId="11" borderId="39" xfId="0" applyFont="1" applyFill="1" applyBorder="1" applyAlignment="1" applyProtection="1">
      <alignment horizontal="center" vertical="center"/>
    </xf>
    <xf numFmtId="0" fontId="35" fillId="5" borderId="36" xfId="5" applyBorder="1" applyAlignment="1" applyProtection="1">
      <alignment vertical="center" wrapText="1"/>
      <protection locked="0"/>
    </xf>
    <xf numFmtId="0" fontId="35" fillId="12" borderId="42" xfId="5" applyFill="1" applyBorder="1" applyAlignment="1" applyProtection="1">
      <alignment horizontal="center" vertical="center" wrapText="1"/>
      <protection locked="0"/>
    </xf>
    <xf numFmtId="0" fontId="35" fillId="12" borderId="35" xfId="5" applyFill="1" applyBorder="1" applyAlignment="1" applyProtection="1">
      <alignment horizontal="center" vertical="center" wrapText="1"/>
      <protection locked="0"/>
    </xf>
    <xf numFmtId="0" fontId="35" fillId="12" borderId="36" xfId="5" applyFill="1" applyBorder="1" applyAlignment="1" applyProtection="1">
      <alignment vertical="center" wrapText="1"/>
      <protection locked="0"/>
    </xf>
    <xf numFmtId="0" fontId="45" fillId="11" borderId="32" xfId="0" applyFont="1" applyFill="1" applyBorder="1" applyAlignment="1" applyProtection="1">
      <alignment horizontal="center" vertical="center"/>
    </xf>
    <xf numFmtId="0" fontId="45" fillId="11" borderId="7" xfId="0" applyFont="1" applyFill="1" applyBorder="1" applyAlignment="1" applyProtection="1">
      <alignment horizontal="center" vertical="center" wrapText="1"/>
    </xf>
    <xf numFmtId="0" fontId="35" fillId="5" borderId="45" xfId="5" applyBorder="1" applyAlignment="1" applyProtection="1">
      <protection locked="0"/>
    </xf>
    <xf numFmtId="10" fontId="35" fillId="5" borderId="31" xfId="5" applyNumberFormat="1" applyBorder="1" applyAlignment="1" applyProtection="1">
      <alignment horizontal="center" vertical="center"/>
      <protection locked="0"/>
    </xf>
    <xf numFmtId="0" fontId="35" fillId="12" borderId="45" xfId="5" applyFill="1" applyBorder="1" applyAlignment="1" applyProtection="1">
      <protection locked="0"/>
    </xf>
    <xf numFmtId="10" fontId="35" fillId="12" borderId="31" xfId="5" applyNumberFormat="1" applyFill="1" applyBorder="1" applyAlignment="1" applyProtection="1">
      <alignment horizontal="center" vertical="center"/>
      <protection locked="0"/>
    </xf>
    <xf numFmtId="0" fontId="45" fillId="11" borderId="42" xfId="0" applyFont="1" applyFill="1" applyBorder="1" applyAlignment="1" applyProtection="1">
      <alignment horizontal="center" vertical="center"/>
    </xf>
    <xf numFmtId="0" fontId="45" fillId="11" borderId="34" xfId="0" applyFont="1" applyFill="1" applyBorder="1" applyAlignment="1" applyProtection="1">
      <alignment horizontal="center" wrapText="1"/>
    </xf>
    <xf numFmtId="0" fontId="45" fillId="11" borderId="36" xfId="0" applyFont="1" applyFill="1" applyBorder="1" applyAlignment="1" applyProtection="1">
      <alignment horizontal="center" wrapText="1"/>
    </xf>
    <xf numFmtId="0" fontId="45" fillId="11" borderId="35" xfId="0" applyFont="1" applyFill="1" applyBorder="1" applyAlignment="1" applyProtection="1">
      <alignment horizontal="center" wrapText="1"/>
    </xf>
    <xf numFmtId="0" fontId="50" fillId="5" borderId="34" xfId="5" applyFont="1" applyBorder="1" applyAlignment="1" applyProtection="1">
      <alignment horizontal="center" vertical="center" wrapText="1"/>
      <protection locked="0"/>
    </xf>
    <xf numFmtId="0" fontId="50" fillId="12" borderId="34" xfId="5" applyFont="1" applyFill="1" applyBorder="1" applyAlignment="1" applyProtection="1">
      <alignment horizontal="center" vertical="center" wrapText="1"/>
      <protection locked="0"/>
    </xf>
    <xf numFmtId="0" fontId="35" fillId="5" borderId="42" xfId="5" applyBorder="1" applyAlignment="1" applyProtection="1">
      <alignment vertical="center"/>
      <protection locked="0"/>
    </xf>
    <xf numFmtId="0" fontId="35" fillId="5" borderId="0" xfId="5" applyProtection="1"/>
    <xf numFmtId="0" fontId="32" fillId="3" borderId="0" xfId="1" applyProtection="1"/>
    <xf numFmtId="0" fontId="34" fillId="4" borderId="0" xfId="3" applyProtection="1"/>
    <xf numFmtId="0" fontId="0" fillId="0" borderId="0" xfId="0" applyAlignment="1" applyProtection="1">
      <alignment wrapText="1"/>
    </xf>
    <xf numFmtId="0" fontId="51" fillId="8" borderId="15" xfId="0" applyFont="1" applyFill="1" applyBorder="1" applyAlignment="1">
      <alignment vertical="top" wrapText="1"/>
    </xf>
    <xf numFmtId="0" fontId="51" fillId="8" borderId="16" xfId="0" applyFont="1" applyFill="1" applyBorder="1" applyAlignment="1">
      <alignment vertical="top" wrapText="1"/>
    </xf>
    <xf numFmtId="0" fontId="33" fillId="8" borderId="20" xfId="2" applyFill="1" applyBorder="1" applyAlignment="1" applyProtection="1">
      <alignment vertical="top" wrapText="1"/>
    </xf>
    <xf numFmtId="0" fontId="33" fillId="8" borderId="21" xfId="2" applyFill="1" applyBorder="1" applyAlignment="1" applyProtection="1">
      <alignment vertical="top" wrapText="1"/>
    </xf>
    <xf numFmtId="0" fontId="45" fillId="11" borderId="42" xfId="0" applyFont="1" applyFill="1" applyBorder="1" applyAlignment="1" applyProtection="1">
      <alignment horizontal="center" vertical="center" wrapText="1"/>
    </xf>
    <xf numFmtId="0" fontId="35" fillId="12" borderId="43" xfId="5" applyFill="1" applyBorder="1" applyAlignment="1" applyProtection="1">
      <alignment horizontal="center" vertical="center"/>
      <protection locked="0"/>
    </xf>
    <xf numFmtId="0" fontId="0" fillId="13" borderId="1" xfId="0" applyFill="1" applyBorder="1" applyProtection="1"/>
    <xf numFmtId="0" fontId="35" fillId="12" borderId="35" xfId="5" applyFill="1" applyBorder="1" applyAlignment="1" applyProtection="1">
      <alignment vertical="center"/>
      <protection locked="0"/>
    </xf>
    <xf numFmtId="0" fontId="0" fillId="0" borderId="0" xfId="0" applyAlignment="1">
      <alignment vertical="center" wrapText="1"/>
    </xf>
    <xf numFmtId="1" fontId="1" fillId="6" borderId="1" xfId="0" applyNumberFormat="1" applyFont="1" applyFill="1" applyBorder="1" applyAlignment="1" applyProtection="1">
      <alignment horizontal="left" wrapText="1"/>
      <protection locked="0"/>
    </xf>
    <xf numFmtId="14" fontId="1" fillId="6" borderId="3" xfId="0" applyNumberFormat="1" applyFont="1" applyFill="1" applyBorder="1" applyAlignment="1" applyProtection="1">
      <alignment horizontal="center"/>
    </xf>
    <xf numFmtId="0" fontId="33" fillId="6" borderId="3" xfId="2" applyFill="1" applyBorder="1" applyAlignment="1" applyProtection="1">
      <protection locked="0"/>
    </xf>
    <xf numFmtId="0" fontId="14" fillId="6" borderId="11" xfId="0" applyFont="1" applyFill="1" applyBorder="1" applyAlignment="1" applyProtection="1">
      <alignment horizontal="center" vertical="center" wrapText="1"/>
    </xf>
    <xf numFmtId="0" fontId="14" fillId="6" borderId="3" xfId="0" applyFont="1" applyFill="1" applyBorder="1" applyAlignment="1" applyProtection="1">
      <alignment horizontal="center" vertical="center" wrapText="1"/>
    </xf>
    <xf numFmtId="0" fontId="0" fillId="2" borderId="1" xfId="0" applyFill="1" applyBorder="1" applyAlignment="1">
      <alignment horizontal="center" vertical="center"/>
    </xf>
    <xf numFmtId="0" fontId="1" fillId="9" borderId="1" xfId="0" applyFont="1" applyFill="1" applyBorder="1" applyAlignment="1" applyProtection="1">
      <alignment horizontal="center" vertical="center"/>
    </xf>
    <xf numFmtId="37" fontId="26" fillId="0" borderId="11" xfId="4" applyNumberFormat="1" applyFont="1" applyFill="1" applyBorder="1" applyAlignment="1" applyProtection="1">
      <alignment horizontal="center" vertical="center" wrapText="1"/>
    </xf>
    <xf numFmtId="0" fontId="52" fillId="0" borderId="3" xfId="0" applyFont="1" applyBorder="1" applyAlignment="1">
      <alignment vertical="center" wrapText="1"/>
    </xf>
    <xf numFmtId="37" fontId="26" fillId="0" borderId="3" xfId="4" applyNumberFormat="1" applyFont="1" applyFill="1" applyBorder="1" applyAlignment="1" applyProtection="1">
      <alignment horizontal="center" vertical="center" wrapText="1"/>
    </xf>
    <xf numFmtId="166" fontId="26" fillId="0" borderId="3" xfId="4" applyNumberFormat="1" applyFont="1" applyFill="1" applyBorder="1" applyAlignment="1" applyProtection="1">
      <alignment horizontal="center" vertical="center" wrapText="1"/>
    </xf>
    <xf numFmtId="166" fontId="26" fillId="6" borderId="3" xfId="4" applyNumberFormat="1" applyFont="1" applyFill="1" applyBorder="1" applyAlignment="1" applyProtection="1">
      <alignment horizontal="left" vertical="center" wrapText="1"/>
    </xf>
    <xf numFmtId="0" fontId="52" fillId="6" borderId="3" xfId="0" applyFont="1" applyFill="1" applyBorder="1" applyAlignment="1">
      <alignment horizontal="left" vertical="center" wrapText="1"/>
    </xf>
    <xf numFmtId="37" fontId="26" fillId="6" borderId="11" xfId="4" applyNumberFormat="1" applyFont="1" applyFill="1" applyBorder="1" applyAlignment="1" applyProtection="1">
      <alignment horizontal="center" vertical="center" wrapText="1"/>
    </xf>
    <xf numFmtId="0" fontId="52" fillId="6" borderId="3" xfId="0" applyFont="1" applyFill="1" applyBorder="1" applyAlignment="1">
      <alignment vertical="center" wrapText="1"/>
    </xf>
    <xf numFmtId="166" fontId="1" fillId="6" borderId="8" xfId="4" applyNumberFormat="1" applyFont="1" applyFill="1" applyBorder="1" applyAlignment="1" applyProtection="1">
      <alignment vertical="top" wrapText="1"/>
    </xf>
    <xf numFmtId="166" fontId="1" fillId="6" borderId="36" xfId="4" applyNumberFormat="1" applyFont="1" applyFill="1" applyBorder="1" applyAlignment="1" applyProtection="1">
      <alignment vertical="top" wrapText="1"/>
    </xf>
    <xf numFmtId="166" fontId="1" fillId="6" borderId="41" xfId="4" applyNumberFormat="1" applyFont="1" applyFill="1" applyBorder="1" applyAlignment="1" applyProtection="1">
      <alignment vertical="top" wrapText="1"/>
    </xf>
    <xf numFmtId="166" fontId="1" fillId="6" borderId="13" xfId="4" applyNumberFormat="1" applyFont="1" applyFill="1" applyBorder="1" applyAlignment="1" applyProtection="1">
      <alignment vertical="top" wrapText="1"/>
    </xf>
    <xf numFmtId="3" fontId="1" fillId="8" borderId="0" xfId="0" applyNumberFormat="1" applyFont="1" applyFill="1" applyBorder="1" applyAlignment="1" applyProtection="1">
      <alignment vertical="top" wrapText="1"/>
    </xf>
    <xf numFmtId="0" fontId="53" fillId="0" borderId="0" xfId="0" applyFont="1"/>
    <xf numFmtId="0" fontId="0" fillId="0" borderId="48" xfId="0" applyBorder="1" applyAlignment="1" applyProtection="1">
      <alignment horizontal="left" vertical="center" wrapText="1"/>
    </xf>
    <xf numFmtId="0" fontId="35" fillId="12" borderId="43" xfId="5" applyFill="1" applyBorder="1" applyAlignment="1" applyProtection="1">
      <alignment horizontal="center" vertical="center"/>
      <protection locked="0"/>
    </xf>
    <xf numFmtId="0" fontId="35" fillId="12" borderId="35" xfId="5" applyFill="1" applyBorder="1" applyAlignment="1" applyProtection="1">
      <alignment horizontal="center" vertical="center"/>
      <protection locked="0"/>
    </xf>
    <xf numFmtId="0" fontId="50" fillId="5" borderId="35" xfId="5" applyFont="1" applyBorder="1" applyAlignment="1" applyProtection="1">
      <alignment horizontal="center" vertical="center"/>
      <protection locked="0"/>
    </xf>
    <xf numFmtId="0" fontId="35" fillId="12" borderId="40" xfId="5" applyFill="1" applyBorder="1" applyAlignment="1" applyProtection="1">
      <alignment vertical="center"/>
      <protection locked="0"/>
    </xf>
    <xf numFmtId="0" fontId="41" fillId="0" borderId="1" xfId="0" applyFont="1" applyFill="1" applyBorder="1" applyAlignment="1">
      <alignment vertical="center" wrapText="1"/>
    </xf>
    <xf numFmtId="9" fontId="35" fillId="5" borderId="34" xfId="5" applyNumberFormat="1" applyBorder="1" applyAlignment="1" applyProtection="1">
      <alignment horizontal="center" vertical="center"/>
      <protection locked="0"/>
    </xf>
    <xf numFmtId="0" fontId="29" fillId="6" borderId="34" xfId="0" applyFont="1" applyFill="1" applyBorder="1" applyAlignment="1">
      <alignment vertical="center" wrapText="1"/>
    </xf>
    <xf numFmtId="41" fontId="29" fillId="6" borderId="34" xfId="4" applyNumberFormat="1" applyFont="1" applyFill="1" applyBorder="1" applyAlignment="1">
      <alignment vertical="center"/>
    </xf>
    <xf numFmtId="0" fontId="0" fillId="6" borderId="34" xfId="0" applyFill="1" applyBorder="1" applyAlignment="1">
      <alignment vertical="center" wrapText="1"/>
    </xf>
    <xf numFmtId="0" fontId="35" fillId="5" borderId="40" xfId="5" applyBorder="1" applyAlignment="1" applyProtection="1">
      <alignment horizontal="center" vertical="center" wrapText="1"/>
      <protection locked="0"/>
    </xf>
    <xf numFmtId="0" fontId="35" fillId="5" borderId="34" xfId="5" applyBorder="1" applyAlignment="1" applyProtection="1">
      <alignment horizontal="center" vertical="center" wrapText="1"/>
      <protection locked="0"/>
    </xf>
    <xf numFmtId="0" fontId="35" fillId="12" borderId="34" xfId="5" applyFill="1" applyBorder="1" applyAlignment="1" applyProtection="1">
      <alignment horizontal="center" vertical="center" wrapText="1"/>
      <protection locked="0"/>
    </xf>
    <xf numFmtId="0" fontId="35" fillId="5" borderId="45" xfId="5" applyBorder="1" applyAlignment="1" applyProtection="1">
      <alignment horizontal="center" vertical="center"/>
      <protection locked="0"/>
    </xf>
    <xf numFmtId="0" fontId="35" fillId="12" borderId="45" xfId="5" applyFill="1" applyBorder="1" applyAlignment="1" applyProtection="1">
      <alignment horizontal="center" vertical="center"/>
      <protection locked="0"/>
    </xf>
    <xf numFmtId="17" fontId="1" fillId="6" borderId="34" xfId="0" applyNumberFormat="1" applyFont="1" applyFill="1" applyBorder="1" applyAlignment="1" applyProtection="1">
      <alignment horizontal="center" vertical="center" wrapText="1"/>
    </xf>
    <xf numFmtId="166" fontId="36" fillId="0" borderId="0" xfId="0" applyNumberFormat="1" applyFont="1" applyFill="1"/>
    <xf numFmtId="9" fontId="36" fillId="0" borderId="0" xfId="6" applyFont="1"/>
    <xf numFmtId="0" fontId="13" fillId="6" borderId="49" xfId="0" applyFont="1" applyFill="1" applyBorder="1" applyAlignment="1" applyProtection="1">
      <alignment horizontal="center"/>
    </xf>
    <xf numFmtId="0" fontId="13" fillId="6" borderId="12" xfId="0" applyFont="1" applyFill="1" applyBorder="1" applyAlignment="1" applyProtection="1">
      <alignment horizontal="center"/>
    </xf>
    <xf numFmtId="0" fontId="13" fillId="6" borderId="25" xfId="0" applyFont="1" applyFill="1" applyBorder="1" applyAlignment="1" applyProtection="1">
      <alignment horizontal="center"/>
    </xf>
    <xf numFmtId="0" fontId="15" fillId="8" borderId="0" xfId="0" applyFont="1" applyFill="1" applyBorder="1" applyAlignment="1" applyProtection="1">
      <alignment horizontal="left" vertical="top" wrapText="1"/>
    </xf>
    <xf numFmtId="0" fontId="14" fillId="8" borderId="17" xfId="0" applyFont="1" applyFill="1" applyBorder="1" applyAlignment="1" applyProtection="1">
      <alignment horizontal="center" wrapText="1"/>
    </xf>
    <xf numFmtId="0" fontId="14" fillId="8" borderId="0" xfId="0" applyFont="1" applyFill="1" applyBorder="1" applyAlignment="1" applyProtection="1">
      <alignment horizontal="center" wrapText="1"/>
    </xf>
    <xf numFmtId="0" fontId="14" fillId="6" borderId="12" xfId="0" applyFont="1" applyFill="1" applyBorder="1" applyAlignment="1" applyProtection="1">
      <alignment horizontal="center" vertical="top" wrapText="1"/>
    </xf>
    <xf numFmtId="0" fontId="14" fillId="6" borderId="25" xfId="0" applyFont="1" applyFill="1" applyBorder="1" applyAlignment="1" applyProtection="1">
      <alignment horizontal="center" vertical="top" wrapText="1"/>
    </xf>
    <xf numFmtId="0" fontId="11" fillId="8" borderId="0" xfId="0" applyFont="1" applyFill="1" applyBorder="1" applyAlignment="1" applyProtection="1">
      <alignment horizontal="left" vertical="top" wrapText="1"/>
    </xf>
    <xf numFmtId="0" fontId="14" fillId="8" borderId="0" xfId="0" applyFont="1" applyFill="1" applyBorder="1" applyAlignment="1" applyProtection="1">
      <alignment horizontal="center"/>
    </xf>
    <xf numFmtId="0" fontId="44" fillId="8" borderId="0" xfId="0" applyFont="1" applyFill="1" applyAlignment="1">
      <alignment horizontal="left" wrapText="1"/>
    </xf>
    <xf numFmtId="0" fontId="44" fillId="8" borderId="0" xfId="0" applyFont="1" applyFill="1" applyAlignment="1">
      <alignment horizontal="left"/>
    </xf>
    <xf numFmtId="0" fontId="55" fillId="8" borderId="0" xfId="0" applyFont="1" applyFill="1" applyAlignment="1">
      <alignment horizontal="left"/>
    </xf>
    <xf numFmtId="0" fontId="26" fillId="6" borderId="3" xfId="0" applyFont="1" applyFill="1" applyBorder="1" applyAlignment="1" applyProtection="1">
      <alignment horizontal="center" vertical="center" wrapText="1"/>
    </xf>
    <xf numFmtId="0" fontId="41" fillId="0" borderId="24" xfId="0" applyFont="1" applyFill="1" applyBorder="1" applyAlignment="1">
      <alignment horizontal="center" vertical="center" wrapText="1"/>
    </xf>
    <xf numFmtId="0" fontId="15" fillId="6" borderId="49" xfId="0" applyFont="1" applyFill="1" applyBorder="1" applyAlignment="1" applyProtection="1">
      <alignment vertical="top" wrapText="1"/>
    </xf>
    <xf numFmtId="0" fontId="15" fillId="6" borderId="25" xfId="0" applyFont="1" applyFill="1" applyBorder="1" applyAlignment="1" applyProtection="1">
      <alignment vertical="top" wrapText="1"/>
    </xf>
    <xf numFmtId="0" fontId="14" fillId="6" borderId="51" xfId="0" applyFont="1" applyFill="1" applyBorder="1" applyAlignment="1" applyProtection="1">
      <alignment vertical="top" wrapText="1"/>
    </xf>
    <xf numFmtId="0" fontId="14" fillId="6" borderId="52" xfId="0" applyFont="1" applyFill="1" applyBorder="1" applyAlignment="1" applyProtection="1">
      <alignment vertical="top" wrapText="1"/>
    </xf>
    <xf numFmtId="0" fontId="14" fillId="6" borderId="43" xfId="0" applyFont="1" applyFill="1" applyBorder="1" applyAlignment="1" applyProtection="1">
      <alignment vertical="top" wrapText="1"/>
    </xf>
    <xf numFmtId="0" fontId="14" fillId="6" borderId="53" xfId="0" applyFont="1" applyFill="1" applyBorder="1" applyAlignment="1" applyProtection="1">
      <alignment vertical="top" wrapText="1"/>
    </xf>
    <xf numFmtId="0" fontId="14" fillId="6" borderId="54" xfId="0" applyFont="1" applyFill="1" applyBorder="1" applyAlignment="1" applyProtection="1">
      <alignment vertical="top" wrapText="1"/>
    </xf>
    <xf numFmtId="0" fontId="30" fillId="0" borderId="3" xfId="0" applyFont="1" applyBorder="1" applyAlignment="1">
      <alignment vertical="center" wrapText="1"/>
    </xf>
    <xf numFmtId="0" fontId="56" fillId="12" borderId="36" xfId="5" applyFont="1" applyFill="1" applyBorder="1" applyAlignment="1" applyProtection="1">
      <alignment horizontal="center" vertical="center"/>
      <protection locked="0"/>
    </xf>
    <xf numFmtId="0" fontId="0" fillId="0" borderId="0" xfId="0" applyFont="1" applyFill="1" applyProtection="1"/>
    <xf numFmtId="0" fontId="57" fillId="0" borderId="0" xfId="0" applyFont="1" applyFill="1" applyBorder="1" applyAlignment="1" applyProtection="1">
      <alignment horizontal="center" vertical="center" wrapText="1"/>
    </xf>
    <xf numFmtId="0" fontId="35" fillId="12" borderId="42" xfId="5" applyFill="1" applyBorder="1" applyAlignment="1" applyProtection="1">
      <alignment horizontal="center" vertical="center" wrapText="1"/>
      <protection locked="0"/>
    </xf>
    <xf numFmtId="0" fontId="35" fillId="12" borderId="35" xfId="5" applyFill="1" applyBorder="1" applyAlignment="1" applyProtection="1">
      <alignment horizontal="center" vertical="center" wrapText="1"/>
      <protection locked="0"/>
    </xf>
    <xf numFmtId="0" fontId="45" fillId="11" borderId="40" xfId="0" applyFont="1" applyFill="1" applyBorder="1" applyAlignment="1" applyProtection="1">
      <alignment horizontal="center" vertical="center" wrapText="1"/>
    </xf>
    <xf numFmtId="41" fontId="29" fillId="0" borderId="34" xfId="4" applyNumberFormat="1" applyFont="1" applyFill="1" applyBorder="1" applyAlignment="1">
      <alignment vertical="center"/>
    </xf>
    <xf numFmtId="0" fontId="33" fillId="6" borderId="1" xfId="2" applyFill="1" applyBorder="1" applyAlignment="1" applyProtection="1">
      <alignment vertical="top" wrapText="1"/>
      <protection locked="0"/>
    </xf>
    <xf numFmtId="0" fontId="0" fillId="2" borderId="1" xfId="0" applyFont="1" applyFill="1" applyBorder="1" applyAlignment="1">
      <alignment horizontal="center" vertical="center" wrapText="1"/>
    </xf>
    <xf numFmtId="0" fontId="52" fillId="0" borderId="3" xfId="0" applyFont="1" applyFill="1" applyBorder="1" applyAlignment="1">
      <alignment vertical="center" wrapText="1"/>
    </xf>
    <xf numFmtId="0" fontId="52" fillId="0" borderId="3" xfId="0" applyFont="1" applyFill="1" applyBorder="1" applyAlignment="1">
      <alignment horizontal="left" vertical="center" wrapText="1"/>
    </xf>
    <xf numFmtId="0" fontId="52" fillId="0" borderId="3" xfId="0" applyFont="1" applyFill="1" applyBorder="1" applyAlignment="1" applyProtection="1">
      <alignment horizontal="left" vertical="center" wrapText="1"/>
    </xf>
    <xf numFmtId="0" fontId="36" fillId="0" borderId="21" xfId="0" applyFont="1" applyFill="1" applyBorder="1" applyAlignment="1">
      <alignment horizontal="left" vertical="center" wrapText="1"/>
    </xf>
    <xf numFmtId="0" fontId="36" fillId="0" borderId="18" xfId="0" applyFont="1" applyFill="1" applyBorder="1" applyAlignment="1">
      <alignment vertical="top" wrapText="1"/>
    </xf>
    <xf numFmtId="0" fontId="36" fillId="0" borderId="25" xfId="0" applyFont="1" applyFill="1" applyBorder="1" applyAlignment="1">
      <alignment vertical="top" wrapText="1"/>
    </xf>
    <xf numFmtId="0" fontId="36" fillId="0" borderId="21" xfId="0" applyFont="1" applyFill="1" applyBorder="1" applyAlignment="1">
      <alignment vertical="top" wrapText="1"/>
    </xf>
    <xf numFmtId="0" fontId="36" fillId="0" borderId="1" xfId="0" applyFont="1" applyFill="1" applyBorder="1" applyAlignment="1">
      <alignment vertical="center" wrapText="1"/>
    </xf>
    <xf numFmtId="0" fontId="36" fillId="6" borderId="50" xfId="0" applyFont="1" applyFill="1" applyBorder="1" applyAlignment="1" applyProtection="1">
      <alignment horizontal="center" vertical="center" wrapText="1"/>
    </xf>
    <xf numFmtId="0" fontId="36" fillId="6" borderId="52" xfId="0" applyFont="1" applyFill="1" applyBorder="1" applyAlignment="1" applyProtection="1">
      <alignment horizontal="center" vertical="center" wrapText="1"/>
    </xf>
    <xf numFmtId="0" fontId="36" fillId="6" borderId="49" xfId="0" applyFont="1" applyFill="1" applyBorder="1" applyAlignment="1" applyProtection="1">
      <alignment horizontal="center" vertical="center" wrapText="1"/>
    </xf>
    <xf numFmtId="0" fontId="44" fillId="6" borderId="1" xfId="0" applyFont="1" applyFill="1" applyBorder="1" applyAlignment="1" applyProtection="1">
      <alignment horizontal="center"/>
    </xf>
    <xf numFmtId="0" fontId="36" fillId="6" borderId="1" xfId="0" applyFont="1" applyFill="1" applyBorder="1" applyAlignment="1" applyProtection="1">
      <alignment vertical="top" wrapText="1"/>
      <protection locked="0"/>
    </xf>
    <xf numFmtId="43" fontId="36" fillId="0" borderId="0" xfId="4" applyFont="1"/>
    <xf numFmtId="43" fontId="36" fillId="0" borderId="0" xfId="4" applyFont="1" applyAlignment="1">
      <alignment wrapText="1"/>
    </xf>
    <xf numFmtId="43" fontId="36" fillId="0" borderId="0" xfId="0" applyNumberFormat="1" applyFont="1"/>
    <xf numFmtId="43" fontId="36" fillId="0" borderId="0" xfId="4" applyFont="1" applyFill="1"/>
    <xf numFmtId="166" fontId="2" fillId="0" borderId="0" xfId="0" applyNumberFormat="1" applyFont="1" applyFill="1" applyBorder="1" applyAlignment="1" applyProtection="1">
      <alignment vertical="top" wrapText="1"/>
    </xf>
    <xf numFmtId="166" fontId="2" fillId="0" borderId="0" xfId="0" applyNumberFormat="1" applyFont="1" applyFill="1" applyBorder="1" applyAlignment="1" applyProtection="1">
      <alignment horizontal="center" vertical="top" wrapText="1"/>
    </xf>
    <xf numFmtId="3" fontId="36" fillId="0" borderId="0" xfId="0" applyNumberFormat="1" applyFont="1"/>
    <xf numFmtId="3" fontId="0" fillId="0" borderId="0" xfId="0" applyNumberFormat="1"/>
    <xf numFmtId="3" fontId="61" fillId="0" borderId="0" xfId="0" applyNumberFormat="1" applyFont="1" applyAlignment="1">
      <alignment horizontal="center" vertical="center"/>
    </xf>
    <xf numFmtId="0" fontId="1" fillId="0" borderId="4" xfId="0" applyFont="1" applyFill="1" applyBorder="1" applyAlignment="1" applyProtection="1">
      <alignment horizontal="center"/>
    </xf>
    <xf numFmtId="14" fontId="1" fillId="0" borderId="3" xfId="0" applyNumberFormat="1" applyFont="1" applyFill="1" applyBorder="1" applyAlignment="1" applyProtection="1">
      <alignment horizontal="center"/>
    </xf>
    <xf numFmtId="165" fontId="1" fillId="0" borderId="4" xfId="0" applyNumberFormat="1" applyFont="1" applyFill="1" applyBorder="1" applyAlignment="1" applyProtection="1">
      <alignment horizontal="left"/>
      <protection locked="0"/>
    </xf>
    <xf numFmtId="0" fontId="2" fillId="0" borderId="0" xfId="0" applyNumberFormat="1" applyFont="1" applyFill="1" applyBorder="1" applyAlignment="1" applyProtection="1">
      <alignment vertical="top" wrapText="1"/>
    </xf>
    <xf numFmtId="0" fontId="0"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3" fontId="1" fillId="6" borderId="49" xfId="0" applyNumberFormat="1" applyFont="1" applyFill="1" applyBorder="1" applyAlignment="1" applyProtection="1">
      <alignment horizontal="center" vertical="center" wrapText="1"/>
      <protection locked="0"/>
    </xf>
    <xf numFmtId="3" fontId="1" fillId="6" borderId="25" xfId="0" applyNumberFormat="1" applyFont="1" applyFill="1" applyBorder="1" applyAlignment="1" applyProtection="1">
      <alignment horizontal="center" vertical="center" wrapText="1"/>
      <protection locked="0"/>
    </xf>
    <xf numFmtId="0" fontId="2" fillId="6" borderId="28" xfId="0" applyFont="1" applyFill="1" applyBorder="1" applyAlignment="1" applyProtection="1">
      <alignment horizontal="center" vertical="center" wrapText="1"/>
    </xf>
    <xf numFmtId="0" fontId="4" fillId="8" borderId="0" xfId="0" applyFont="1" applyFill="1" applyBorder="1" applyAlignment="1" applyProtection="1">
      <alignment horizontal="center" vertical="center" wrapText="1"/>
    </xf>
    <xf numFmtId="166" fontId="1" fillId="0" borderId="13" xfId="4" applyNumberFormat="1" applyFont="1" applyFill="1" applyBorder="1" applyAlignment="1" applyProtection="1">
      <alignment vertical="top" wrapText="1"/>
    </xf>
    <xf numFmtId="17" fontId="1" fillId="0" borderId="34" xfId="0" applyNumberFormat="1" applyFont="1" applyFill="1" applyBorder="1" applyAlignment="1" applyProtection="1">
      <alignment horizontal="center" vertical="center" wrapText="1"/>
    </xf>
    <xf numFmtId="0" fontId="0" fillId="6" borderId="1" xfId="0" applyFill="1" applyBorder="1" applyAlignment="1">
      <alignment wrapText="1"/>
    </xf>
    <xf numFmtId="14" fontId="1" fillId="6" borderId="22" xfId="0" applyNumberFormat="1" applyFont="1" applyFill="1" applyBorder="1" applyAlignment="1" applyProtection="1">
      <alignment horizontal="center"/>
    </xf>
    <xf numFmtId="0" fontId="1" fillId="6" borderId="11" xfId="0" applyFont="1" applyFill="1" applyBorder="1" applyAlignment="1" applyProtection="1">
      <alignment horizontal="center"/>
    </xf>
    <xf numFmtId="0" fontId="2" fillId="8" borderId="17" xfId="0" applyFont="1" applyFill="1" applyBorder="1" applyAlignment="1" applyProtection="1">
      <alignment horizontal="right" wrapText="1"/>
    </xf>
    <xf numFmtId="0" fontId="2" fillId="8" borderId="18" xfId="0" applyFont="1" applyFill="1" applyBorder="1" applyAlignment="1" applyProtection="1">
      <alignment horizontal="right" wrapText="1"/>
    </xf>
    <xf numFmtId="0" fontId="2" fillId="8" borderId="0" xfId="0" applyFont="1" applyFill="1" applyBorder="1" applyAlignment="1" applyProtection="1">
      <alignment horizontal="right" wrapText="1"/>
    </xf>
    <xf numFmtId="0" fontId="2" fillId="8" borderId="17" xfId="0" applyFont="1" applyFill="1" applyBorder="1" applyAlignment="1" applyProtection="1">
      <alignment horizontal="right" vertical="top" wrapText="1"/>
    </xf>
    <xf numFmtId="0" fontId="2" fillId="8" borderId="18" xfId="0" applyFont="1" applyFill="1" applyBorder="1" applyAlignment="1" applyProtection="1">
      <alignment horizontal="right" vertical="top"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3" fontId="1" fillId="0" borderId="0" xfId="0" applyNumberFormat="1" applyFont="1" applyFill="1" applyBorder="1" applyAlignment="1" applyProtection="1">
      <alignment vertical="top" wrapText="1"/>
      <protection locked="0"/>
    </xf>
    <xf numFmtId="0" fontId="2" fillId="8" borderId="20" xfId="0" applyFont="1" applyFill="1" applyBorder="1" applyAlignment="1" applyProtection="1">
      <alignment horizontal="left" vertical="center" wrapText="1"/>
    </xf>
    <xf numFmtId="0" fontId="2" fillId="8" borderId="0" xfId="0" applyFont="1" applyFill="1" applyBorder="1" applyAlignment="1" applyProtection="1">
      <alignment horizontal="left" vertical="center" wrapText="1"/>
    </xf>
    <xf numFmtId="0" fontId="11" fillId="8" borderId="0" xfId="0" applyFont="1" applyFill="1" applyBorder="1" applyAlignment="1" applyProtection="1">
      <alignment vertical="top" wrapText="1"/>
    </xf>
    <xf numFmtId="3" fontId="1" fillId="6" borderId="49" xfId="0" applyNumberFormat="1" applyFont="1" applyFill="1" applyBorder="1" applyAlignment="1" applyProtection="1">
      <alignment horizontal="center" vertical="center" wrapText="1"/>
      <protection locked="0"/>
    </xf>
    <xf numFmtId="3" fontId="1" fillId="6" borderId="25" xfId="0" applyNumberFormat="1" applyFont="1" applyFill="1" applyBorder="1" applyAlignment="1" applyProtection="1">
      <alignment horizontal="center" vertical="center" wrapText="1"/>
      <protection locked="0"/>
    </xf>
    <xf numFmtId="0" fontId="1" fillId="6" borderId="49" xfId="0" applyFont="1" applyFill="1" applyBorder="1" applyAlignment="1" applyProtection="1">
      <alignment horizontal="center" vertical="center" wrapText="1"/>
      <protection locked="0"/>
    </xf>
    <xf numFmtId="0" fontId="1" fillId="6" borderId="25" xfId="0" applyFont="1" applyFill="1" applyBorder="1" applyAlignment="1" applyProtection="1">
      <alignment horizontal="center" vertical="center" wrapText="1"/>
      <protection locked="0"/>
    </xf>
    <xf numFmtId="0" fontId="13" fillId="6" borderId="49" xfId="0" applyFont="1" applyFill="1" applyBorder="1" applyAlignment="1" applyProtection="1">
      <alignment horizontal="center"/>
    </xf>
    <xf numFmtId="0" fontId="13" fillId="6" borderId="12" xfId="0" applyFont="1" applyFill="1" applyBorder="1" applyAlignment="1" applyProtection="1">
      <alignment horizontal="center"/>
    </xf>
    <xf numFmtId="0" fontId="13" fillId="6" borderId="25" xfId="0" applyFont="1" applyFill="1" applyBorder="1" applyAlignment="1" applyProtection="1">
      <alignment horizontal="center"/>
    </xf>
    <xf numFmtId="0" fontId="10" fillId="8" borderId="17" xfId="0" applyFont="1" applyFill="1" applyBorder="1" applyAlignment="1" applyProtection="1">
      <alignment horizontal="center" wrapText="1"/>
    </xf>
    <xf numFmtId="0" fontId="10" fillId="8" borderId="0" xfId="0" applyFont="1" applyFill="1" applyBorder="1" applyAlignment="1" applyProtection="1">
      <alignment horizontal="center" wrapText="1"/>
    </xf>
    <xf numFmtId="0" fontId="10" fillId="8" borderId="0" xfId="0" applyFont="1" applyFill="1" applyBorder="1" applyAlignment="1" applyProtection="1">
      <alignment horizontal="center"/>
    </xf>
    <xf numFmtId="0" fontId="4" fillId="8" borderId="0" xfId="0" applyFont="1" applyFill="1" applyBorder="1" applyAlignment="1" applyProtection="1">
      <alignment horizontal="left" vertical="top" wrapText="1"/>
    </xf>
    <xf numFmtId="0" fontId="15" fillId="8" borderId="0" xfId="0" applyFont="1" applyFill="1" applyBorder="1" applyAlignment="1" applyProtection="1">
      <alignment horizontal="left" vertical="center" wrapText="1"/>
    </xf>
    <xf numFmtId="3" fontId="1" fillId="6" borderId="49" xfId="0" applyNumberFormat="1" applyFont="1" applyFill="1" applyBorder="1" applyAlignment="1" applyProtection="1">
      <alignment horizontal="center" vertical="top" wrapText="1"/>
      <protection locked="0"/>
    </xf>
    <xf numFmtId="3" fontId="1" fillId="6" borderId="25" xfId="0" applyNumberFormat="1" applyFont="1" applyFill="1" applyBorder="1" applyAlignment="1" applyProtection="1">
      <alignment horizontal="center" vertical="top" wrapText="1"/>
      <protection locked="0"/>
    </xf>
    <xf numFmtId="0" fontId="1" fillId="6" borderId="49" xfId="0" applyFont="1" applyFill="1" applyBorder="1" applyAlignment="1" applyProtection="1">
      <alignment horizontal="center" vertical="top" wrapText="1"/>
      <protection locked="0"/>
    </xf>
    <xf numFmtId="0" fontId="1" fillId="6" borderId="25" xfId="0" applyFont="1" applyFill="1" applyBorder="1" applyAlignment="1" applyProtection="1">
      <alignment horizontal="center" vertical="top" wrapText="1"/>
      <protection locked="0"/>
    </xf>
    <xf numFmtId="0" fontId="4" fillId="8" borderId="0" xfId="0" applyFont="1" applyFill="1" applyBorder="1" applyAlignment="1" applyProtection="1">
      <alignment horizontal="left" vertical="center" wrapText="1"/>
    </xf>
    <xf numFmtId="0" fontId="11" fillId="8" borderId="0" xfId="0" applyFont="1" applyFill="1" applyBorder="1" applyAlignment="1" applyProtection="1">
      <alignment horizontal="left" vertical="center" wrapText="1"/>
    </xf>
    <xf numFmtId="0" fontId="1" fillId="6" borderId="49" xfId="0" applyFont="1" applyFill="1" applyBorder="1" applyAlignment="1" applyProtection="1">
      <alignment horizontal="center" vertical="center" wrapText="1"/>
    </xf>
    <xf numFmtId="0" fontId="1" fillId="6" borderId="25" xfId="0" applyFont="1" applyFill="1" applyBorder="1" applyAlignment="1" applyProtection="1">
      <alignment horizontal="center" vertical="center" wrapText="1"/>
    </xf>
    <xf numFmtId="0" fontId="2" fillId="8" borderId="20" xfId="0" applyFont="1" applyFill="1" applyBorder="1" applyAlignment="1" applyProtection="1">
      <alignment horizontal="center" vertical="center" wrapText="1"/>
    </xf>
    <xf numFmtId="0" fontId="11" fillId="8" borderId="15" xfId="0" applyFont="1" applyFill="1" applyBorder="1" applyAlignment="1" applyProtection="1">
      <alignment horizontal="center" wrapText="1"/>
    </xf>
    <xf numFmtId="0" fontId="54" fillId="0" borderId="14" xfId="0" applyFont="1" applyFill="1" applyBorder="1" applyAlignment="1" applyProtection="1">
      <alignment horizontal="center"/>
      <protection locked="0"/>
    </xf>
    <xf numFmtId="0" fontId="54" fillId="0" borderId="15" xfId="0" applyFont="1" applyFill="1" applyBorder="1" applyAlignment="1" applyProtection="1">
      <alignment horizontal="center"/>
      <protection locked="0"/>
    </xf>
    <xf numFmtId="0" fontId="54" fillId="0" borderId="16" xfId="0" applyFont="1" applyFill="1" applyBorder="1" applyAlignment="1" applyProtection="1">
      <alignment horizontal="center"/>
      <protection locked="0"/>
    </xf>
    <xf numFmtId="0" fontId="33" fillId="6" borderId="49" xfId="2" applyFill="1" applyBorder="1" applyAlignment="1" applyProtection="1">
      <alignment horizontal="center"/>
      <protection locked="0"/>
    </xf>
    <xf numFmtId="0" fontId="1" fillId="6" borderId="12" xfId="0" applyFont="1" applyFill="1" applyBorder="1" applyAlignment="1" applyProtection="1">
      <alignment horizontal="center"/>
      <protection locked="0"/>
    </xf>
    <xf numFmtId="0" fontId="1" fillId="6" borderId="25" xfId="0" applyFont="1" applyFill="1" applyBorder="1" applyAlignment="1" applyProtection="1">
      <alignment horizontal="center"/>
      <protection locked="0"/>
    </xf>
    <xf numFmtId="0" fontId="4" fillId="8" borderId="0" xfId="0" applyFont="1" applyFill="1" applyBorder="1" applyAlignment="1" applyProtection="1">
      <alignment horizontal="left"/>
    </xf>
    <xf numFmtId="0" fontId="14" fillId="6" borderId="53" xfId="0" applyFont="1" applyFill="1" applyBorder="1" applyAlignment="1" applyProtection="1">
      <alignment horizontal="left" vertical="center" wrapText="1"/>
    </xf>
    <xf numFmtId="0" fontId="14" fillId="6" borderId="47" xfId="0" applyFont="1" applyFill="1" applyBorder="1" applyAlignment="1" applyProtection="1">
      <alignment horizontal="left" vertical="center" wrapText="1"/>
    </xf>
    <xf numFmtId="0" fontId="14" fillId="6" borderId="54" xfId="0" applyFont="1" applyFill="1" applyBorder="1" applyAlignment="1" applyProtection="1">
      <alignment horizontal="left" vertical="center" wrapText="1"/>
    </xf>
    <xf numFmtId="0" fontId="14" fillId="6" borderId="50" xfId="0" applyFont="1" applyFill="1" applyBorder="1" applyAlignment="1" applyProtection="1">
      <alignment horizontal="left" vertical="center" wrapText="1"/>
    </xf>
    <xf numFmtId="0" fontId="14" fillId="6" borderId="46" xfId="0" applyFont="1" applyFill="1" applyBorder="1" applyAlignment="1" applyProtection="1">
      <alignment horizontal="left" vertical="center" wrapText="1"/>
    </xf>
    <xf numFmtId="0" fontId="14" fillId="6" borderId="51" xfId="0" applyFont="1" applyFill="1" applyBorder="1" applyAlignment="1" applyProtection="1">
      <alignment horizontal="left" vertical="center" wrapText="1"/>
    </xf>
    <xf numFmtId="0" fontId="14" fillId="6" borderId="52" xfId="0" applyFont="1" applyFill="1" applyBorder="1" applyAlignment="1" applyProtection="1">
      <alignment horizontal="left" vertical="center" wrapText="1"/>
    </xf>
    <xf numFmtId="0" fontId="14" fillId="6" borderId="40" xfId="0" applyFont="1" applyFill="1" applyBorder="1" applyAlignment="1" applyProtection="1">
      <alignment horizontal="left" vertical="center" wrapText="1"/>
    </xf>
    <xf numFmtId="0" fontId="14" fillId="6" borderId="43" xfId="0" applyFont="1" applyFill="1" applyBorder="1" applyAlignment="1" applyProtection="1">
      <alignment horizontal="left" vertical="center" wrapText="1"/>
    </xf>
    <xf numFmtId="0" fontId="55" fillId="0" borderId="14" xfId="0" applyFont="1" applyFill="1" applyBorder="1" applyAlignment="1" applyProtection="1">
      <alignment horizontal="center" vertical="center" wrapText="1"/>
    </xf>
    <xf numFmtId="0" fontId="55" fillId="0" borderId="15" xfId="0" applyFont="1" applyFill="1" applyBorder="1" applyAlignment="1" applyProtection="1">
      <alignment horizontal="center" vertical="center" wrapText="1"/>
    </xf>
    <xf numFmtId="0" fontId="55" fillId="0" borderId="16" xfId="0" applyFont="1" applyFill="1" applyBorder="1" applyAlignment="1" applyProtection="1">
      <alignment horizontal="center" vertical="center" wrapText="1"/>
    </xf>
    <xf numFmtId="0" fontId="55" fillId="0" borderId="17" xfId="0"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wrapText="1"/>
    </xf>
    <xf numFmtId="0" fontId="55" fillId="0" borderId="18" xfId="0" applyFont="1" applyFill="1" applyBorder="1" applyAlignment="1" applyProtection="1">
      <alignment horizontal="center" vertical="center" wrapText="1"/>
    </xf>
    <xf numFmtId="0" fontId="55" fillId="0" borderId="19" xfId="0" applyFont="1" applyFill="1" applyBorder="1" applyAlignment="1" applyProtection="1">
      <alignment horizontal="center" vertical="center" wrapText="1"/>
    </xf>
    <xf numFmtId="0" fontId="55" fillId="0" borderId="20" xfId="0" applyFont="1" applyFill="1" applyBorder="1" applyAlignment="1" applyProtection="1">
      <alignment horizontal="center" vertical="center" wrapText="1"/>
    </xf>
    <xf numFmtId="0" fontId="55" fillId="0" borderId="21" xfId="0" applyFont="1" applyFill="1" applyBorder="1" applyAlignment="1" applyProtection="1">
      <alignment horizontal="center" vertical="center" wrapText="1"/>
    </xf>
    <xf numFmtId="0" fontId="1" fillId="6" borderId="49" xfId="0" applyFont="1" applyFill="1" applyBorder="1" applyAlignment="1" applyProtection="1">
      <alignment horizontal="center"/>
      <protection locked="0"/>
    </xf>
    <xf numFmtId="0" fontId="21" fillId="8" borderId="0" xfId="0" applyFont="1" applyFill="1" applyBorder="1" applyAlignment="1" applyProtection="1">
      <alignment horizontal="left" vertical="center" wrapText="1"/>
    </xf>
    <xf numFmtId="0" fontId="2" fillId="6" borderId="9" xfId="0" applyFont="1" applyFill="1" applyBorder="1" applyAlignment="1" applyProtection="1">
      <alignment horizontal="center" vertical="center" wrapText="1"/>
    </xf>
    <xf numFmtId="0" fontId="2" fillId="6" borderId="33" xfId="0" applyFont="1" applyFill="1" applyBorder="1" applyAlignment="1" applyProtection="1">
      <alignment horizontal="center" vertical="center" wrapText="1"/>
    </xf>
    <xf numFmtId="0" fontId="26" fillId="6" borderId="5" xfId="0" applyFont="1" applyFill="1" applyBorder="1" applyAlignment="1" applyProtection="1">
      <alignment horizontal="left" vertical="center" wrapText="1"/>
    </xf>
    <xf numFmtId="0" fontId="26" fillId="6" borderId="42" xfId="0" applyFont="1" applyFill="1" applyBorder="1" applyAlignment="1" applyProtection="1">
      <alignment horizontal="left" vertical="center" wrapText="1"/>
    </xf>
    <xf numFmtId="0" fontId="26" fillId="6" borderId="5" xfId="0" applyFont="1" applyFill="1" applyBorder="1" applyAlignment="1" applyProtection="1">
      <alignment horizontal="center" vertical="center" wrapText="1"/>
    </xf>
    <xf numFmtId="0" fontId="26" fillId="6" borderId="42" xfId="0"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2" fillId="6" borderId="42" xfId="0" applyFont="1" applyFill="1" applyBorder="1" applyAlignment="1" applyProtection="1">
      <alignment horizontal="center" vertical="center" wrapText="1"/>
    </xf>
    <xf numFmtId="0" fontId="26" fillId="2" borderId="52" xfId="0" applyFont="1" applyFill="1" applyBorder="1" applyAlignment="1" applyProtection="1">
      <alignment horizontal="center" vertical="center" wrapText="1"/>
    </xf>
    <xf numFmtId="0" fontId="26" fillId="2" borderId="43" xfId="0" applyFont="1" applyFill="1" applyBorder="1" applyAlignment="1" applyProtection="1">
      <alignment horizontal="center" vertical="center" wrapText="1"/>
    </xf>
    <xf numFmtId="0" fontId="0" fillId="0" borderId="12" xfId="0" applyBorder="1"/>
    <xf numFmtId="0" fontId="0" fillId="0" borderId="25" xfId="0" applyBorder="1"/>
    <xf numFmtId="0" fontId="55" fillId="8" borderId="15" xfId="0" applyFont="1" applyFill="1" applyBorder="1" applyAlignment="1">
      <alignment horizontal="center"/>
    </xf>
    <xf numFmtId="0" fontId="11" fillId="8" borderId="0" xfId="0" applyFont="1" applyFill="1" applyBorder="1" applyAlignment="1" applyProtection="1">
      <alignment horizontal="center" wrapText="1"/>
    </xf>
    <xf numFmtId="0" fontId="2" fillId="6" borderId="28" xfId="0" applyFont="1" applyFill="1" applyBorder="1" applyAlignment="1" applyProtection="1">
      <alignment horizontal="center" vertical="center" wrapText="1"/>
    </xf>
    <xf numFmtId="0" fontId="2" fillId="6" borderId="55" xfId="0" applyFont="1" applyFill="1" applyBorder="1" applyAlignment="1" applyProtection="1">
      <alignment horizontal="center" vertical="center" wrapText="1"/>
    </xf>
    <xf numFmtId="0" fontId="26" fillId="2" borderId="50" xfId="0" applyFont="1" applyFill="1" applyBorder="1" applyAlignment="1" applyProtection="1">
      <alignment horizontal="left" vertical="center" wrapText="1"/>
    </xf>
    <xf numFmtId="0" fontId="26" fillId="2" borderId="51" xfId="0" applyFont="1" applyFill="1" applyBorder="1" applyAlignment="1" applyProtection="1">
      <alignment horizontal="left" vertical="center" wrapText="1"/>
    </xf>
    <xf numFmtId="0" fontId="4" fillId="8" borderId="0" xfId="0" applyFont="1" applyFill="1" applyBorder="1" applyAlignment="1" applyProtection="1">
      <alignment horizontal="center" vertical="center" wrapText="1"/>
    </xf>
    <xf numFmtId="0" fontId="58" fillId="7" borderId="1" xfId="0" applyFont="1" applyFill="1" applyBorder="1" applyAlignment="1">
      <alignment horizontal="center"/>
    </xf>
    <xf numFmtId="0" fontId="39" fillId="0" borderId="49" xfId="0" applyFont="1" applyFill="1" applyBorder="1" applyAlignment="1">
      <alignment horizontal="center"/>
    </xf>
    <xf numFmtId="0" fontId="39" fillId="0" borderId="61" xfId="0" applyFont="1" applyFill="1" applyBorder="1" applyAlignment="1">
      <alignment horizontal="center"/>
    </xf>
    <xf numFmtId="0" fontId="42" fillId="8" borderId="20" xfId="0" applyFont="1" applyFill="1" applyBorder="1"/>
    <xf numFmtId="0" fontId="0" fillId="13" borderId="49" xfId="0" applyFill="1" applyBorder="1" applyAlignment="1" applyProtection="1">
      <alignment horizontal="center" vertical="center"/>
    </xf>
    <xf numFmtId="0" fontId="0" fillId="13" borderId="12" xfId="0" applyFill="1" applyBorder="1" applyAlignment="1" applyProtection="1">
      <alignment horizontal="center" vertical="center"/>
    </xf>
    <xf numFmtId="0" fontId="0" fillId="13" borderId="25" xfId="0" applyFill="1" applyBorder="1" applyAlignment="1" applyProtection="1">
      <alignment horizontal="center" vertical="center"/>
    </xf>
    <xf numFmtId="0" fontId="45" fillId="11" borderId="32" xfId="0" applyFont="1" applyFill="1" applyBorder="1" applyAlignment="1" applyProtection="1">
      <alignment horizontal="center" vertical="center" wrapText="1"/>
    </xf>
    <xf numFmtId="0" fontId="45" fillId="11" borderId="37" xfId="0" applyFont="1" applyFill="1" applyBorder="1" applyAlignment="1" applyProtection="1">
      <alignment horizontal="center" vertical="center" wrapText="1"/>
    </xf>
    <xf numFmtId="0" fontId="60" fillId="0" borderId="0" xfId="0" applyFont="1" applyAlignment="1" applyProtection="1">
      <alignment horizontal="left"/>
    </xf>
    <xf numFmtId="0" fontId="0" fillId="13" borderId="31" xfId="0" applyFill="1" applyBorder="1" applyAlignment="1" applyProtection="1">
      <alignment horizontal="left" vertical="center" wrapText="1"/>
    </xf>
    <xf numFmtId="0" fontId="0" fillId="13" borderId="48" xfId="0" applyFill="1" applyBorder="1" applyAlignment="1" applyProtection="1">
      <alignment horizontal="left" vertical="center" wrapText="1"/>
    </xf>
    <xf numFmtId="0" fontId="0" fillId="13" borderId="38" xfId="0" applyFill="1" applyBorder="1" applyAlignment="1" applyProtection="1">
      <alignment horizontal="left" vertical="center" wrapText="1"/>
    </xf>
    <xf numFmtId="0" fontId="0" fillId="13" borderId="58" xfId="0" applyFill="1" applyBorder="1" applyAlignment="1" applyProtection="1">
      <alignment horizontal="left" vertical="center" wrapText="1"/>
    </xf>
    <xf numFmtId="0" fontId="0" fillId="13" borderId="60" xfId="0" applyFill="1" applyBorder="1" applyAlignment="1" applyProtection="1">
      <alignment horizontal="left" vertical="center" wrapText="1"/>
    </xf>
    <xf numFmtId="0" fontId="0" fillId="13" borderId="59" xfId="0" applyFill="1" applyBorder="1" applyAlignment="1" applyProtection="1">
      <alignment horizontal="left" vertical="center" wrapText="1"/>
    </xf>
    <xf numFmtId="0" fontId="35" fillId="12" borderId="31" xfId="5" applyFill="1" applyBorder="1" applyAlignment="1" applyProtection="1">
      <alignment horizontal="center" wrapText="1"/>
      <protection locked="0"/>
    </xf>
    <xf numFmtId="0" fontId="35" fillId="12" borderId="38" xfId="5" applyFill="1" applyBorder="1" applyAlignment="1" applyProtection="1">
      <alignment horizontal="center" wrapText="1"/>
      <protection locked="0"/>
    </xf>
    <xf numFmtId="0" fontId="35" fillId="12" borderId="41" xfId="5" applyFill="1" applyBorder="1" applyAlignment="1" applyProtection="1">
      <alignment horizontal="center" wrapText="1"/>
      <protection locked="0"/>
    </xf>
    <xf numFmtId="0" fontId="35" fillId="12" borderId="39" xfId="5" applyFill="1" applyBorder="1" applyAlignment="1" applyProtection="1">
      <alignment horizontal="center" wrapText="1"/>
      <protection locked="0"/>
    </xf>
    <xf numFmtId="0" fontId="0" fillId="0" borderId="31" xfId="0" applyBorder="1" applyAlignment="1" applyProtection="1">
      <alignment horizontal="left" vertical="center" wrapText="1"/>
    </xf>
    <xf numFmtId="0" fontId="0" fillId="0" borderId="48" xfId="0" applyBorder="1" applyAlignment="1" applyProtection="1">
      <alignment horizontal="left" vertical="center" wrapText="1"/>
    </xf>
    <xf numFmtId="0" fontId="0" fillId="0" borderId="38" xfId="0" applyBorder="1" applyAlignment="1" applyProtection="1">
      <alignment horizontal="left" vertical="center" wrapText="1"/>
    </xf>
    <xf numFmtId="0" fontId="0" fillId="0" borderId="31" xfId="0" applyBorder="1" applyAlignment="1" applyProtection="1">
      <alignment horizontal="center" vertical="center" wrapText="1"/>
    </xf>
    <xf numFmtId="0" fontId="0" fillId="0" borderId="48" xfId="0" applyBorder="1" applyAlignment="1" applyProtection="1">
      <alignment horizontal="center" vertical="center" wrapText="1"/>
    </xf>
    <xf numFmtId="0" fontId="0" fillId="0" borderId="38" xfId="0" applyBorder="1" applyAlignment="1" applyProtection="1">
      <alignment horizontal="center" vertical="center" wrapText="1"/>
    </xf>
    <xf numFmtId="0" fontId="35" fillId="5" borderId="31" xfId="5" applyBorder="1" applyAlignment="1" applyProtection="1">
      <alignment horizontal="center" wrapText="1"/>
      <protection locked="0"/>
    </xf>
    <xf numFmtId="0" fontId="35" fillId="5" borderId="38" xfId="5" applyBorder="1" applyAlignment="1" applyProtection="1">
      <alignment horizontal="center" wrapText="1"/>
      <protection locked="0"/>
    </xf>
    <xf numFmtId="0" fontId="35" fillId="5" borderId="41" xfId="5" applyBorder="1" applyAlignment="1" applyProtection="1">
      <alignment horizontal="center" wrapText="1"/>
      <protection locked="0"/>
    </xf>
    <xf numFmtId="0" fontId="35" fillId="5" borderId="39" xfId="5" applyBorder="1" applyAlignment="1" applyProtection="1">
      <alignment horizontal="center" wrapText="1"/>
      <protection locked="0"/>
    </xf>
    <xf numFmtId="0" fontId="50" fillId="5" borderId="31" xfId="5" applyFont="1" applyBorder="1" applyAlignment="1" applyProtection="1">
      <alignment horizontal="center" vertical="center"/>
      <protection locked="0"/>
    </xf>
    <xf numFmtId="0" fontId="50" fillId="5" borderId="38" xfId="5" applyFont="1" applyBorder="1" applyAlignment="1" applyProtection="1">
      <alignment horizontal="center" vertical="center"/>
      <protection locked="0"/>
    </xf>
    <xf numFmtId="0" fontId="50" fillId="12" borderId="31" xfId="5" applyFont="1" applyFill="1" applyBorder="1" applyAlignment="1" applyProtection="1">
      <alignment horizontal="center" vertical="center"/>
      <protection locked="0"/>
    </xf>
    <xf numFmtId="0" fontId="50" fillId="12" borderId="38" xfId="5" applyFont="1" applyFill="1" applyBorder="1" applyAlignment="1" applyProtection="1">
      <alignment horizontal="center" vertical="center"/>
      <protection locked="0"/>
    </xf>
    <xf numFmtId="0" fontId="45" fillId="11" borderId="42" xfId="0" applyFont="1" applyFill="1" applyBorder="1" applyAlignment="1" applyProtection="1">
      <alignment horizontal="center" vertical="center" wrapText="1"/>
    </xf>
    <xf numFmtId="0" fontId="45" fillId="11" borderId="43" xfId="0" applyFont="1" applyFill="1" applyBorder="1" applyAlignment="1" applyProtection="1">
      <alignment horizontal="center" vertical="center" wrapText="1"/>
    </xf>
    <xf numFmtId="0" fontId="50" fillId="5" borderId="42" xfId="5" applyFont="1" applyBorder="1" applyAlignment="1" applyProtection="1">
      <alignment horizontal="center" vertical="center" wrapText="1"/>
      <protection locked="0"/>
    </xf>
    <xf numFmtId="0" fontId="50" fillId="5" borderId="43" xfId="5" applyFont="1" applyBorder="1" applyAlignment="1" applyProtection="1">
      <alignment horizontal="center" vertical="center" wrapText="1"/>
      <protection locked="0"/>
    </xf>
    <xf numFmtId="0" fontId="50" fillId="12" borderId="42" xfId="5" applyFont="1" applyFill="1" applyBorder="1" applyAlignment="1" applyProtection="1">
      <alignment horizontal="center" vertical="center" wrapText="1"/>
      <protection locked="0"/>
    </xf>
    <xf numFmtId="0" fontId="50" fillId="12" borderId="43" xfId="5" applyFont="1" applyFill="1" applyBorder="1" applyAlignment="1" applyProtection="1">
      <alignment horizontal="center" vertical="center" wrapText="1"/>
      <protection locked="0"/>
    </xf>
    <xf numFmtId="0" fontId="45" fillId="11" borderId="32" xfId="0" applyFont="1" applyFill="1" applyBorder="1" applyAlignment="1" applyProtection="1">
      <alignment horizontal="center" vertical="center"/>
    </xf>
    <xf numFmtId="0" fontId="45" fillId="11" borderId="46" xfId="0" applyFont="1" applyFill="1" applyBorder="1" applyAlignment="1" applyProtection="1">
      <alignment horizontal="center" vertical="center"/>
    </xf>
    <xf numFmtId="0" fontId="45" fillId="11" borderId="50" xfId="0" applyFont="1" applyFill="1" applyBorder="1" applyAlignment="1" applyProtection="1">
      <alignment horizontal="center" vertical="center" wrapText="1"/>
    </xf>
    <xf numFmtId="0" fontId="45" fillId="11" borderId="51" xfId="0" applyFont="1" applyFill="1" applyBorder="1" applyAlignment="1" applyProtection="1">
      <alignment horizontal="center" vertical="center"/>
    </xf>
    <xf numFmtId="0" fontId="45" fillId="11" borderId="37" xfId="0" applyFont="1" applyFill="1" applyBorder="1" applyAlignment="1" applyProtection="1">
      <alignment horizontal="center" vertical="center"/>
    </xf>
    <xf numFmtId="0" fontId="35" fillId="5" borderId="40" xfId="5" applyBorder="1" applyAlignment="1" applyProtection="1">
      <alignment horizontal="center" vertical="center"/>
      <protection locked="0"/>
    </xf>
    <xf numFmtId="0" fontId="35" fillId="12" borderId="40" xfId="5" applyFill="1" applyBorder="1" applyAlignment="1" applyProtection="1">
      <alignment horizontal="center" vertical="center"/>
      <protection locked="0"/>
    </xf>
    <xf numFmtId="0" fontId="35" fillId="12" borderId="43" xfId="5" applyFill="1" applyBorder="1" applyAlignment="1" applyProtection="1">
      <alignment horizontal="center" vertical="center"/>
      <protection locked="0"/>
    </xf>
    <xf numFmtId="0" fontId="0" fillId="0" borderId="44" xfId="0" applyBorder="1" applyAlignment="1" applyProtection="1">
      <alignment horizontal="left" vertical="center" wrapText="1"/>
    </xf>
    <xf numFmtId="0" fontId="35" fillId="12" borderId="42" xfId="5" applyFill="1" applyBorder="1" applyAlignment="1" applyProtection="1">
      <alignment horizontal="center" vertical="center" wrapText="1"/>
      <protection locked="0"/>
    </xf>
    <xf numFmtId="0" fontId="35" fillId="12" borderId="43" xfId="5" applyFill="1" applyBorder="1" applyAlignment="1" applyProtection="1">
      <alignment horizontal="center" vertical="center" wrapText="1"/>
      <protection locked="0"/>
    </xf>
    <xf numFmtId="0" fontId="35" fillId="5" borderId="42" xfId="5" applyBorder="1" applyAlignment="1" applyProtection="1">
      <alignment horizontal="center" vertical="center" wrapText="1"/>
      <protection locked="0"/>
    </xf>
    <xf numFmtId="0" fontId="35" fillId="5" borderId="43" xfId="5" applyBorder="1" applyAlignment="1" applyProtection="1">
      <alignment horizontal="center" vertical="center" wrapText="1"/>
      <protection locked="0"/>
    </xf>
    <xf numFmtId="10" fontId="35" fillId="5" borderId="42" xfId="5" applyNumberFormat="1" applyBorder="1" applyAlignment="1" applyProtection="1">
      <alignment horizontal="center" vertical="center" wrapText="1"/>
      <protection locked="0"/>
    </xf>
    <xf numFmtId="10" fontId="35" fillId="5" borderId="35" xfId="5" applyNumberFormat="1" applyBorder="1" applyAlignment="1" applyProtection="1">
      <alignment horizontal="center" vertical="center" wrapText="1"/>
      <protection locked="0"/>
    </xf>
    <xf numFmtId="0" fontId="35" fillId="5" borderId="40" xfId="5" applyBorder="1" applyAlignment="1" applyProtection="1">
      <alignment horizontal="center" vertical="center" wrapText="1"/>
      <protection locked="0"/>
    </xf>
    <xf numFmtId="9" fontId="35" fillId="12" borderId="52" xfId="5" applyNumberFormat="1" applyFill="1" applyBorder="1" applyAlignment="1" applyProtection="1">
      <alignment horizontal="center" vertical="center" wrapText="1"/>
      <protection locked="0"/>
    </xf>
    <xf numFmtId="0" fontId="35" fillId="12" borderId="35" xfId="5" applyFill="1" applyBorder="1" applyAlignment="1" applyProtection="1">
      <alignment horizontal="center" vertical="center" wrapText="1"/>
      <protection locked="0"/>
    </xf>
    <xf numFmtId="9" fontId="35" fillId="12" borderId="42" xfId="6" applyFont="1" applyFill="1" applyBorder="1" applyAlignment="1" applyProtection="1">
      <alignment horizontal="center" vertical="center" wrapText="1"/>
      <protection locked="0"/>
    </xf>
    <xf numFmtId="9" fontId="35" fillId="12" borderId="43" xfId="6" applyFont="1" applyFill="1" applyBorder="1" applyAlignment="1" applyProtection="1">
      <alignment horizontal="center" vertical="center" wrapText="1"/>
      <protection locked="0"/>
    </xf>
    <xf numFmtId="9" fontId="35" fillId="12" borderId="52" xfId="6" applyFont="1" applyFill="1" applyBorder="1" applyAlignment="1" applyProtection="1">
      <alignment horizontal="center" vertical="center" wrapText="1"/>
      <protection locked="0"/>
    </xf>
    <xf numFmtId="9" fontId="35" fillId="12" borderId="35" xfId="6" applyFont="1" applyFill="1" applyBorder="1" applyAlignment="1" applyProtection="1">
      <alignment horizontal="center" vertical="center" wrapText="1"/>
      <protection locked="0"/>
    </xf>
    <xf numFmtId="0" fontId="45" fillId="11" borderId="40" xfId="0" applyFont="1" applyFill="1" applyBorder="1" applyAlignment="1" applyProtection="1">
      <alignment horizontal="center" vertical="center" wrapText="1"/>
    </xf>
    <xf numFmtId="0" fontId="35" fillId="5" borderId="42" xfId="5" applyBorder="1" applyAlignment="1" applyProtection="1">
      <alignment horizontal="center"/>
      <protection locked="0"/>
    </xf>
    <xf numFmtId="0" fontId="35" fillId="5" borderId="43" xfId="5" applyBorder="1" applyAlignment="1" applyProtection="1">
      <alignment horizontal="center"/>
      <protection locked="0"/>
    </xf>
    <xf numFmtId="0" fontId="35" fillId="12" borderId="42" xfId="5" applyFill="1" applyBorder="1" applyAlignment="1" applyProtection="1">
      <alignment horizontal="center" vertical="center"/>
      <protection locked="0"/>
    </xf>
    <xf numFmtId="0" fontId="35" fillId="12" borderId="35" xfId="5" applyFill="1" applyBorder="1" applyAlignment="1" applyProtection="1">
      <alignment horizontal="center" vertical="center"/>
      <protection locked="0"/>
    </xf>
    <xf numFmtId="0" fontId="45" fillId="11" borderId="35" xfId="0" applyFont="1" applyFill="1" applyBorder="1" applyAlignment="1" applyProtection="1">
      <alignment horizontal="center" vertical="center" wrapText="1"/>
    </xf>
    <xf numFmtId="0" fontId="35" fillId="5" borderId="42" xfId="5" applyBorder="1" applyAlignment="1" applyProtection="1">
      <alignment horizontal="center" vertical="center"/>
      <protection locked="0"/>
    </xf>
    <xf numFmtId="0" fontId="35" fillId="5" borderId="35" xfId="5" applyBorder="1" applyAlignment="1" applyProtection="1">
      <alignment horizontal="center" vertical="center"/>
      <protection locked="0"/>
    </xf>
    <xf numFmtId="0" fontId="45" fillId="11" borderId="50" xfId="0" applyFont="1" applyFill="1" applyBorder="1" applyAlignment="1" applyProtection="1">
      <alignment horizontal="center" vertical="center"/>
    </xf>
    <xf numFmtId="166" fontId="35" fillId="12" borderId="31" xfId="4" applyNumberFormat="1" applyFont="1" applyFill="1" applyBorder="1" applyAlignment="1" applyProtection="1">
      <alignment horizontal="center" vertical="center"/>
      <protection locked="0"/>
    </xf>
    <xf numFmtId="166" fontId="35" fillId="12" borderId="38" xfId="4" applyNumberFormat="1" applyFont="1" applyFill="1" applyBorder="1" applyAlignment="1" applyProtection="1">
      <alignment horizontal="center" vertical="center"/>
      <protection locked="0"/>
    </xf>
    <xf numFmtId="0" fontId="35" fillId="12" borderId="31" xfId="5" applyFill="1" applyBorder="1" applyAlignment="1" applyProtection="1">
      <alignment horizontal="center" vertical="center"/>
      <protection locked="0"/>
    </xf>
    <xf numFmtId="0" fontId="35" fillId="12" borderId="38" xfId="5" applyFill="1" applyBorder="1" applyAlignment="1" applyProtection="1">
      <alignment horizontal="center" vertical="center"/>
      <protection locked="0"/>
    </xf>
    <xf numFmtId="0" fontId="35" fillId="12" borderId="41" xfId="5" applyFill="1" applyBorder="1" applyAlignment="1" applyProtection="1">
      <alignment horizontal="center" vertical="center"/>
      <protection locked="0"/>
    </xf>
    <xf numFmtId="0" fontId="35" fillId="12" borderId="39" xfId="5" applyFill="1" applyBorder="1" applyAlignment="1" applyProtection="1">
      <alignment horizontal="center" vertical="center"/>
      <protection locked="0"/>
    </xf>
    <xf numFmtId="0" fontId="0" fillId="0" borderId="34" xfId="0" applyBorder="1" applyAlignment="1" applyProtection="1">
      <alignment horizontal="left" vertical="center" wrapText="1"/>
    </xf>
    <xf numFmtId="0" fontId="35" fillId="5" borderId="35" xfId="5" applyBorder="1" applyAlignment="1" applyProtection="1">
      <alignment horizontal="center" vertical="center" wrapText="1"/>
      <protection locked="0"/>
    </xf>
    <xf numFmtId="0" fontId="35" fillId="10" borderId="31" xfId="5" applyFill="1" applyBorder="1" applyAlignment="1" applyProtection="1">
      <alignment horizontal="center" vertical="center"/>
      <protection locked="0"/>
    </xf>
    <xf numFmtId="0" fontId="35" fillId="10" borderId="38" xfId="5" applyFill="1" applyBorder="1" applyAlignment="1" applyProtection="1">
      <alignment horizontal="center" vertical="center"/>
      <protection locked="0"/>
    </xf>
    <xf numFmtId="0" fontId="35" fillId="5" borderId="31" xfId="5" applyBorder="1" applyAlignment="1" applyProtection="1">
      <alignment horizontal="center" vertical="center"/>
      <protection locked="0"/>
    </xf>
    <xf numFmtId="0" fontId="35" fillId="5" borderId="38" xfId="5" applyBorder="1" applyAlignment="1" applyProtection="1">
      <alignment horizontal="center" vertical="center"/>
      <protection locked="0"/>
    </xf>
    <xf numFmtId="0" fontId="35" fillId="5" borderId="41" xfId="5" applyBorder="1" applyAlignment="1" applyProtection="1">
      <alignment horizontal="center" vertical="center"/>
      <protection locked="0"/>
    </xf>
    <xf numFmtId="0" fontId="35" fillId="5" borderId="39" xfId="5" applyBorder="1" applyAlignment="1" applyProtection="1">
      <alignment horizontal="center" vertical="center"/>
      <protection locked="0"/>
    </xf>
    <xf numFmtId="0" fontId="0" fillId="13" borderId="31" xfId="0" applyFill="1" applyBorder="1" applyAlignment="1" applyProtection="1">
      <alignment horizontal="center" vertical="center" wrapText="1"/>
    </xf>
    <xf numFmtId="0" fontId="0" fillId="13" borderId="48" xfId="0" applyFill="1" applyBorder="1" applyAlignment="1" applyProtection="1">
      <alignment horizontal="center" vertical="center" wrapText="1"/>
    </xf>
    <xf numFmtId="0" fontId="0" fillId="13" borderId="38" xfId="0" applyFill="1" applyBorder="1" applyAlignment="1" applyProtection="1">
      <alignment horizontal="center" vertical="center" wrapText="1"/>
    </xf>
    <xf numFmtId="0" fontId="50" fillId="12" borderId="42" xfId="5" applyFont="1" applyFill="1" applyBorder="1" applyAlignment="1" applyProtection="1">
      <alignment horizontal="center" vertical="center"/>
      <protection locked="0"/>
    </xf>
    <xf numFmtId="0" fontId="50" fillId="12" borderId="35" xfId="5" applyFont="1" applyFill="1" applyBorder="1" applyAlignment="1" applyProtection="1">
      <alignment horizontal="center" vertical="center"/>
      <protection locked="0"/>
    </xf>
    <xf numFmtId="0" fontId="0" fillId="0" borderId="58" xfId="0" applyBorder="1" applyAlignment="1" applyProtection="1">
      <alignment horizontal="left" vertical="center" wrapText="1"/>
    </xf>
    <xf numFmtId="0" fontId="0" fillId="0" borderId="59" xfId="0" applyBorder="1" applyAlignment="1" applyProtection="1">
      <alignment horizontal="left" vertical="center" wrapText="1"/>
    </xf>
    <xf numFmtId="0" fontId="50" fillId="5" borderId="42" xfId="5" applyFont="1" applyBorder="1" applyAlignment="1" applyProtection="1">
      <alignment horizontal="center" vertical="center"/>
      <protection locked="0"/>
    </xf>
    <xf numFmtId="0" fontId="50" fillId="5" borderId="35" xfId="5" applyFont="1" applyBorder="1" applyAlignment="1" applyProtection="1">
      <alignment horizontal="center" vertical="center"/>
      <protection locked="0"/>
    </xf>
    <xf numFmtId="10" fontId="35" fillId="12" borderId="42" xfId="5" applyNumberFormat="1" applyFill="1" applyBorder="1" applyAlignment="1" applyProtection="1">
      <alignment horizontal="center" vertical="center"/>
      <protection locked="0"/>
    </xf>
    <xf numFmtId="10" fontId="35" fillId="12" borderId="35" xfId="5" applyNumberFormat="1" applyFill="1" applyBorder="1" applyAlignment="1" applyProtection="1">
      <alignment horizontal="center" vertical="center"/>
      <protection locked="0"/>
    </xf>
    <xf numFmtId="0" fontId="35" fillId="12" borderId="42" xfId="5" applyFill="1" applyBorder="1" applyAlignment="1" applyProtection="1">
      <alignment horizontal="left" vertical="center" wrapText="1"/>
      <protection locked="0"/>
    </xf>
    <xf numFmtId="0" fontId="35" fillId="12" borderId="40" xfId="5" applyFill="1" applyBorder="1" applyAlignment="1" applyProtection="1">
      <alignment horizontal="left" vertical="center" wrapText="1"/>
      <protection locked="0"/>
    </xf>
    <xf numFmtId="0" fontId="35" fillId="12" borderId="43" xfId="5" applyFill="1" applyBorder="1" applyAlignment="1" applyProtection="1">
      <alignment horizontal="left" vertical="center" wrapText="1"/>
      <protection locked="0"/>
    </xf>
    <xf numFmtId="0" fontId="35" fillId="5" borderId="42" xfId="5" applyBorder="1" applyAlignment="1" applyProtection="1">
      <alignment horizontal="left" vertical="center" wrapText="1"/>
      <protection locked="0"/>
    </xf>
    <xf numFmtId="0" fontId="35" fillId="5" borderId="40" xfId="5" applyBorder="1" applyAlignment="1" applyProtection="1">
      <alignment horizontal="left" vertical="center" wrapText="1"/>
      <protection locked="0"/>
    </xf>
    <xf numFmtId="0" fontId="35" fillId="5" borderId="43" xfId="5" applyBorder="1" applyAlignment="1" applyProtection="1">
      <alignment horizontal="left" vertical="center" wrapText="1"/>
      <protection locked="0"/>
    </xf>
    <xf numFmtId="0" fontId="40" fillId="8" borderId="15" xfId="0" applyFont="1" applyFill="1" applyBorder="1" applyAlignment="1">
      <alignment horizontal="center" vertical="center"/>
    </xf>
    <xf numFmtId="0" fontId="19" fillId="8" borderId="14" xfId="0" applyFont="1" applyFill="1" applyBorder="1" applyAlignment="1">
      <alignment horizontal="center" vertical="top" wrapText="1"/>
    </xf>
    <xf numFmtId="0" fontId="19" fillId="8" borderId="15" xfId="0" applyFont="1" applyFill="1" applyBorder="1" applyAlignment="1">
      <alignment horizontal="center" vertical="top" wrapText="1"/>
    </xf>
    <xf numFmtId="0" fontId="51" fillId="8" borderId="15" xfId="0" applyFont="1" applyFill="1" applyBorder="1" applyAlignment="1">
      <alignment horizontal="center" vertical="top" wrapText="1"/>
    </xf>
    <xf numFmtId="0" fontId="33" fillId="8" borderId="19" xfId="2" applyFill="1" applyBorder="1" applyAlignment="1" applyProtection="1">
      <alignment horizontal="center" vertical="top" wrapText="1"/>
    </xf>
    <xf numFmtId="0" fontId="33" fillId="8" borderId="20" xfId="2" applyFill="1" applyBorder="1" applyAlignment="1" applyProtection="1">
      <alignment horizontal="center" vertical="top" wrapText="1"/>
    </xf>
    <xf numFmtId="0" fontId="59" fillId="6" borderId="42" xfId="0" applyFont="1" applyFill="1" applyBorder="1" applyAlignment="1">
      <alignment horizontal="center" vertical="center"/>
    </xf>
    <xf numFmtId="0" fontId="59" fillId="6" borderId="40" xfId="0" applyFont="1" applyFill="1" applyBorder="1" applyAlignment="1">
      <alignment horizontal="center" vertical="center"/>
    </xf>
    <xf numFmtId="0" fontId="59" fillId="6" borderId="35" xfId="0" applyFont="1" applyFill="1" applyBorder="1" applyAlignment="1">
      <alignment horizontal="center" vertical="center"/>
    </xf>
    <xf numFmtId="0" fontId="0" fillId="0" borderId="34" xfId="0" applyBorder="1" applyAlignment="1" applyProtection="1">
      <alignment horizontal="center" vertical="center" wrapText="1"/>
    </xf>
    <xf numFmtId="0" fontId="35" fillId="12" borderId="42" xfId="5" applyFill="1" applyBorder="1" applyAlignment="1" applyProtection="1">
      <alignment horizontal="center"/>
      <protection locked="0"/>
    </xf>
    <xf numFmtId="0" fontId="35" fillId="12" borderId="43" xfId="5" applyFill="1" applyBorder="1" applyAlignment="1" applyProtection="1">
      <alignment horizontal="center"/>
      <protection locked="0"/>
    </xf>
    <xf numFmtId="43" fontId="35" fillId="12" borderId="31" xfId="5" applyNumberFormat="1" applyFill="1" applyBorder="1" applyAlignment="1" applyProtection="1">
      <alignment horizontal="center" vertical="center"/>
      <protection locked="0"/>
    </xf>
    <xf numFmtId="43" fontId="35" fillId="12" borderId="31" xfId="4" applyFont="1" applyFill="1" applyBorder="1" applyAlignment="1" applyProtection="1">
      <alignment horizontal="center" vertical="center"/>
      <protection locked="0"/>
    </xf>
    <xf numFmtId="43" fontId="35" fillId="12" borderId="38" xfId="4" applyFont="1" applyFill="1" applyBorder="1" applyAlignment="1" applyProtection="1">
      <alignment horizontal="center" vertical="center"/>
      <protection locked="0"/>
    </xf>
    <xf numFmtId="0" fontId="0" fillId="13" borderId="56" xfId="0" applyFill="1" applyBorder="1" applyAlignment="1" applyProtection="1">
      <alignment horizontal="center" vertical="center"/>
    </xf>
    <xf numFmtId="0" fontId="0" fillId="13" borderId="57" xfId="0" applyFill="1" applyBorder="1" applyAlignment="1" applyProtection="1">
      <alignment horizontal="center" vertical="center"/>
    </xf>
    <xf numFmtId="0" fontId="0" fillId="13" borderId="13" xfId="0" applyFill="1" applyBorder="1" applyAlignment="1" applyProtection="1">
      <alignment horizontal="center" vertical="center"/>
    </xf>
  </cellXfs>
  <cellStyles count="7">
    <cellStyle name="Bad" xfId="3" builtinId="27"/>
    <cellStyle name="Comma" xfId="4" builtinId="3"/>
    <cellStyle name="Good" xfId="1" builtinId="26"/>
    <cellStyle name="Hyperlink" xfId="2" builtinId="8"/>
    <cellStyle name="Neutral" xfId="5" builtinId="28"/>
    <cellStyle name="Normal" xfId="0" builtinId="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717550</xdr:colOff>
      <xdr:row>0</xdr:row>
      <xdr:rowOff>139700</xdr:rowOff>
    </xdr:from>
    <xdr:to>
      <xdr:col>2</xdr:col>
      <xdr:colOff>965200</xdr:colOff>
      <xdr:row>6</xdr:row>
      <xdr:rowOff>44450</xdr:rowOff>
    </xdr:to>
    <xdr:sp macro="" textlink="">
      <xdr:nvSpPr>
        <xdr:cNvPr id="1053" name="AutoShape 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895350" y="139700"/>
          <a:ext cx="100330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6350</xdr:rowOff>
    </xdr:from>
    <xdr:to>
      <xdr:col>2</xdr:col>
      <xdr:colOff>88900</xdr:colOff>
      <xdr:row>3</xdr:row>
      <xdr:rowOff>165100</xdr:rowOff>
    </xdr:to>
    <xdr:pic>
      <xdr:nvPicPr>
        <xdr:cNvPr id="1054" name="Picture 6">
          <a:extLst>
            <a:ext uri="{FF2B5EF4-FFF2-40B4-BE49-F238E27FC236}">
              <a16:creationId xmlns:a16="http://schemas.microsoft.com/office/drawing/2014/main" id="{00000000-0008-0000-0000-00001E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6850" y="190500"/>
          <a:ext cx="8255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38100</xdr:rowOff>
    </xdr:from>
    <xdr:to>
      <xdr:col>1</xdr:col>
      <xdr:colOff>1504950</xdr:colOff>
      <xdr:row>4</xdr:row>
      <xdr:rowOff>57150</xdr:rowOff>
    </xdr:to>
    <xdr:pic>
      <xdr:nvPicPr>
        <xdr:cNvPr id="2101" name="logo-image" descr="Home">
          <a:extLst>
            <a:ext uri="{FF2B5EF4-FFF2-40B4-BE49-F238E27FC236}">
              <a16:creationId xmlns:a16="http://schemas.microsoft.com/office/drawing/2014/main" id="{00000000-0008-0000-0900-00003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28600"/>
          <a:ext cx="14859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AF/Componente%204/Informes/GFCC/Oct.%202016/PPRTemplate%202016%20-%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batto/Downloads/Estados%20Financieros%20al%2022-1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FinancialData (2)"/>
      <sheetName val="FinancialData (3)"/>
      <sheetName val="Procurement"/>
      <sheetName val="Risk Assesment"/>
      <sheetName val="Rating"/>
      <sheetName val="Project Indicators"/>
      <sheetName val="Lessons Learned"/>
      <sheetName val="Results Tracker"/>
      <sheetName val="Units for Indicators"/>
    </sheetNames>
    <sheetDataSet>
      <sheetData sheetId="0"/>
      <sheetData sheetId="1"/>
      <sheetData sheetId="2"/>
      <sheetData sheetId="3"/>
      <sheetData sheetId="4"/>
      <sheetData sheetId="5"/>
      <sheetData sheetId="6"/>
      <sheetData sheetId="7"/>
      <sheetData sheetId="8"/>
      <sheetData sheetId="9">
        <row r="147">
          <cell r="G147" t="str">
            <v>Community</v>
          </cell>
        </row>
        <row r="148">
          <cell r="G148" t="str">
            <v>Multi-community</v>
          </cell>
        </row>
        <row r="149">
          <cell r="G149" t="str">
            <v>Departmental</v>
          </cell>
        </row>
        <row r="150">
          <cell r="G150" t="str">
            <v>National</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átula"/>
      <sheetName val="1.1 EERDE Anual"/>
      <sheetName val="Conciliación"/>
      <sheetName val="1.2 Estado Inv."/>
      <sheetName val="1.3 ESP"/>
      <sheetName val="Desemb. ANII"/>
      <sheetName val="Contabilidad"/>
      <sheetName val="Por Resultado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C4">
            <v>2086538.5783333334</v>
          </cell>
          <cell r="D4">
            <v>202576.31666666665</v>
          </cell>
        </row>
        <row r="5">
          <cell r="C5">
            <v>3959901.2683333331</v>
          </cell>
          <cell r="D5">
            <v>363658.31666666688</v>
          </cell>
        </row>
        <row r="6">
          <cell r="C6">
            <v>454867.81916666665</v>
          </cell>
          <cell r="D6">
            <v>83514.673333333281</v>
          </cell>
        </row>
        <row r="7">
          <cell r="C7">
            <v>274412.04416666669</v>
          </cell>
          <cell r="D7">
            <v>-136525.20416666672</v>
          </cell>
        </row>
        <row r="8">
          <cell r="C8">
            <v>22681.789166666666</v>
          </cell>
          <cell r="D8">
            <v>4589.1583333333328</v>
          </cell>
        </row>
        <row r="9">
          <cell r="C9">
            <v>229299.56416666665</v>
          </cell>
          <cell r="D9">
            <v>38606.7558333333</v>
          </cell>
        </row>
        <row r="10">
          <cell r="C10">
            <v>230803.92666666667</v>
          </cell>
          <cell r="D10">
            <v>129028.98583333332</v>
          </cell>
        </row>
        <row r="11">
          <cell r="C11">
            <v>282482.03333333333</v>
          </cell>
          <cell r="D11">
            <v>89502.98583333331</v>
          </cell>
        </row>
        <row r="12">
          <cell r="C12">
            <v>282482.03333333333</v>
          </cell>
          <cell r="D12">
            <v>89502.98583333331</v>
          </cell>
        </row>
        <row r="13">
          <cell r="C13">
            <v>282482.03333333333</v>
          </cell>
          <cell r="D13">
            <v>89502.98583333331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gap.gub.uy/portal/page.aspx?2,MGAP,MGAPAmpliacion,O,es,0,PAG;CONC;599;3;D;proyecto-ganaderos-familiares-y-cambio-climatico-gfcc--donacion-fondo-de-adaptacion-del-protocolo-de-kyoto;1;PAG;" TargetMode="External"/><Relationship Id="rId7" Type="http://schemas.openxmlformats.org/officeDocument/2006/relationships/comments" Target="../comments1.xml"/><Relationship Id="rId2" Type="http://schemas.openxmlformats.org/officeDocument/2006/relationships/hyperlink" Target="mailto:hservetti@mgap.gub.uy" TargetMode="External"/><Relationship Id="rId1" Type="http://schemas.openxmlformats.org/officeDocument/2006/relationships/hyperlink" Target="mailto:mbatto@anii.org.uy"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mbatto@anii.org.uy"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topLeftCell="A12" zoomScale="85" zoomScaleNormal="85" workbookViewId="0">
      <selection activeCell="G16" sqref="G16"/>
    </sheetView>
  </sheetViews>
  <sheetFormatPr defaultColWidth="102.26953125" defaultRowHeight="14" x14ac:dyDescent="0.3"/>
  <cols>
    <col min="1" max="1" width="2.54296875" style="1" customWidth="1"/>
    <col min="2" max="2" width="10.81640625" style="146" customWidth="1"/>
    <col min="3" max="3" width="14.81640625" style="146" customWidth="1"/>
    <col min="4" max="4" width="87.1796875" style="1" customWidth="1"/>
    <col min="5" max="5" width="3.7265625" style="1" customWidth="1"/>
    <col min="6" max="6" width="9.1796875" style="1" customWidth="1"/>
    <col min="7" max="7" width="12.269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7265625" style="1" customWidth="1"/>
    <col min="253" max="254" width="9.1796875" style="1" customWidth="1"/>
    <col min="255" max="255" width="17.26953125" style="1" customWidth="1"/>
    <col min="256" max="16384" width="102.26953125" style="1"/>
  </cols>
  <sheetData>
    <row r="1" spans="2:16" ht="14.5" thickBot="1" x14ac:dyDescent="0.35"/>
    <row r="2" spans="2:16" ht="14.5" thickBot="1" x14ac:dyDescent="0.35">
      <c r="B2" s="147"/>
      <c r="C2" s="148"/>
      <c r="D2" s="83"/>
      <c r="E2" s="84"/>
    </row>
    <row r="3" spans="2:16" ht="18" thickBot="1" x14ac:dyDescent="0.4">
      <c r="B3" s="149"/>
      <c r="C3" s="150"/>
      <c r="D3" s="95" t="s">
        <v>244</v>
      </c>
      <c r="E3" s="86"/>
    </row>
    <row r="4" spans="2:16" ht="14.5" thickBot="1" x14ac:dyDescent="0.35">
      <c r="B4" s="149"/>
      <c r="C4" s="150"/>
      <c r="D4" s="85"/>
      <c r="E4" s="86"/>
    </row>
    <row r="5" spans="2:16" ht="14.5" thickBot="1" x14ac:dyDescent="0.35">
      <c r="B5" s="149"/>
      <c r="C5" s="153" t="s">
        <v>287</v>
      </c>
      <c r="D5" s="355">
        <v>2019</v>
      </c>
      <c r="E5" s="86"/>
    </row>
    <row r="6" spans="2:16" s="3" customFormat="1" ht="14.5" thickBot="1" x14ac:dyDescent="0.35">
      <c r="B6" s="151"/>
      <c r="C6" s="93"/>
      <c r="D6" s="52"/>
      <c r="E6" s="50"/>
      <c r="G6" s="2"/>
      <c r="H6" s="2"/>
      <c r="I6" s="2"/>
      <c r="J6" s="2"/>
      <c r="K6" s="2"/>
      <c r="L6" s="2"/>
      <c r="M6" s="2"/>
      <c r="N6" s="2"/>
      <c r="O6" s="2"/>
      <c r="P6" s="2"/>
    </row>
    <row r="7" spans="2:16" s="3" customFormat="1" ht="30.75" customHeight="1" thickBot="1" x14ac:dyDescent="0.35">
      <c r="B7" s="151"/>
      <c r="C7" s="87" t="s">
        <v>214</v>
      </c>
      <c r="D7" s="17" t="s">
        <v>675</v>
      </c>
      <c r="E7" s="50"/>
      <c r="G7" s="2"/>
      <c r="H7" s="2"/>
      <c r="I7" s="2"/>
      <c r="J7" s="2"/>
      <c r="K7" s="2"/>
      <c r="L7" s="2"/>
      <c r="M7" s="2"/>
      <c r="N7" s="2"/>
      <c r="O7" s="2"/>
      <c r="P7" s="2"/>
    </row>
    <row r="8" spans="2:16" s="3" customFormat="1" hidden="1" x14ac:dyDescent="0.3">
      <c r="B8" s="149"/>
      <c r="C8" s="150"/>
      <c r="D8" s="85"/>
      <c r="E8" s="50"/>
      <c r="G8" s="2"/>
      <c r="H8" s="2"/>
      <c r="I8" s="2"/>
      <c r="J8" s="2"/>
      <c r="K8" s="2"/>
      <c r="L8" s="2"/>
      <c r="M8" s="2"/>
      <c r="N8" s="2"/>
      <c r="O8" s="2"/>
      <c r="P8" s="2"/>
    </row>
    <row r="9" spans="2:16" s="3" customFormat="1" hidden="1" x14ac:dyDescent="0.3">
      <c r="B9" s="149"/>
      <c r="C9" s="150"/>
      <c r="D9" s="85"/>
      <c r="E9" s="50"/>
      <c r="G9" s="2"/>
      <c r="H9" s="2"/>
      <c r="I9" s="2"/>
      <c r="J9" s="2"/>
      <c r="K9" s="2"/>
      <c r="L9" s="2"/>
      <c r="M9" s="2"/>
      <c r="N9" s="2"/>
      <c r="O9" s="2"/>
      <c r="P9" s="2"/>
    </row>
    <row r="10" spans="2:16" s="3" customFormat="1" hidden="1" x14ac:dyDescent="0.3">
      <c r="B10" s="149"/>
      <c r="C10" s="150"/>
      <c r="D10" s="85"/>
      <c r="E10" s="50"/>
      <c r="G10" s="2"/>
      <c r="H10" s="2"/>
      <c r="I10" s="2"/>
      <c r="J10" s="2"/>
      <c r="K10" s="2"/>
      <c r="L10" s="2"/>
      <c r="M10" s="2"/>
      <c r="N10" s="2"/>
      <c r="O10" s="2"/>
      <c r="P10" s="2"/>
    </row>
    <row r="11" spans="2:16" s="3" customFormat="1" hidden="1" x14ac:dyDescent="0.3">
      <c r="B11" s="149"/>
      <c r="C11" s="150"/>
      <c r="D11" s="85"/>
      <c r="E11" s="50"/>
      <c r="G11" s="2"/>
      <c r="H11" s="2"/>
      <c r="I11" s="2"/>
      <c r="J11" s="2"/>
      <c r="K11" s="2"/>
      <c r="L11" s="2"/>
      <c r="M11" s="2"/>
      <c r="N11" s="2"/>
      <c r="O11" s="2"/>
      <c r="P11" s="2"/>
    </row>
    <row r="12" spans="2:16" s="3" customFormat="1" ht="14.5" thickBot="1" x14ac:dyDescent="0.35">
      <c r="B12" s="151"/>
      <c r="C12" s="93"/>
      <c r="D12" s="52"/>
      <c r="E12" s="50"/>
      <c r="G12" s="2"/>
      <c r="H12" s="2"/>
      <c r="I12" s="2"/>
      <c r="J12" s="2"/>
      <c r="K12" s="2"/>
      <c r="L12" s="2"/>
      <c r="M12" s="2"/>
      <c r="N12" s="2"/>
      <c r="O12" s="2"/>
      <c r="P12" s="2"/>
    </row>
    <row r="13" spans="2:16" s="3" customFormat="1" ht="145.5" customHeight="1" thickBot="1" x14ac:dyDescent="0.35">
      <c r="B13" s="151"/>
      <c r="C13" s="88" t="s">
        <v>0</v>
      </c>
      <c r="D13" s="17" t="s">
        <v>676</v>
      </c>
      <c r="E13" s="50"/>
      <c r="G13" s="2"/>
      <c r="H13" s="2"/>
      <c r="I13" s="2"/>
      <c r="J13" s="2"/>
      <c r="K13" s="2"/>
      <c r="L13" s="2"/>
      <c r="M13" s="2"/>
      <c r="N13" s="2"/>
      <c r="O13" s="2"/>
      <c r="P13" s="2"/>
    </row>
    <row r="14" spans="2:16" s="3" customFormat="1" ht="14.5" thickBot="1" x14ac:dyDescent="0.35">
      <c r="B14" s="151"/>
      <c r="C14" s="93"/>
      <c r="D14" s="52"/>
      <c r="E14" s="50"/>
      <c r="G14" s="2"/>
      <c r="H14" s="2" t="s">
        <v>1</v>
      </c>
      <c r="I14" s="2" t="s">
        <v>2</v>
      </c>
      <c r="J14" s="2"/>
      <c r="K14" s="2" t="s">
        <v>3</v>
      </c>
      <c r="L14" s="2" t="s">
        <v>4</v>
      </c>
      <c r="M14" s="2" t="s">
        <v>5</v>
      </c>
      <c r="N14" s="2" t="s">
        <v>6</v>
      </c>
      <c r="O14" s="2" t="s">
        <v>7</v>
      </c>
      <c r="P14" s="2" t="s">
        <v>8</v>
      </c>
    </row>
    <row r="15" spans="2:16" s="3" customFormat="1" x14ac:dyDescent="0.3">
      <c r="B15" s="151"/>
      <c r="C15" s="89" t="s">
        <v>204</v>
      </c>
      <c r="D15" s="18" t="s">
        <v>677</v>
      </c>
      <c r="E15" s="50"/>
      <c r="G15" s="2"/>
      <c r="H15" s="4" t="s">
        <v>9</v>
      </c>
      <c r="I15" s="2" t="s">
        <v>10</v>
      </c>
      <c r="J15" s="2" t="s">
        <v>11</v>
      </c>
      <c r="K15" s="2" t="s">
        <v>12</v>
      </c>
      <c r="L15" s="2">
        <v>1</v>
      </c>
      <c r="M15" s="2">
        <v>1</v>
      </c>
      <c r="N15" s="2" t="s">
        <v>13</v>
      </c>
      <c r="O15" s="2" t="s">
        <v>14</v>
      </c>
      <c r="P15" s="2" t="s">
        <v>15</v>
      </c>
    </row>
    <row r="16" spans="2:16" s="3" customFormat="1" ht="29.25" customHeight="1" x14ac:dyDescent="0.3">
      <c r="B16" s="383" t="s">
        <v>274</v>
      </c>
      <c r="C16" s="384"/>
      <c r="D16" s="19" t="s">
        <v>678</v>
      </c>
      <c r="E16" s="50"/>
      <c r="G16" s="2"/>
      <c r="H16" s="4" t="s">
        <v>16</v>
      </c>
      <c r="I16" s="2" t="s">
        <v>17</v>
      </c>
      <c r="J16" s="2" t="s">
        <v>18</v>
      </c>
      <c r="K16" s="2" t="s">
        <v>19</v>
      </c>
      <c r="L16" s="2">
        <v>2</v>
      </c>
      <c r="M16" s="2">
        <v>2</v>
      </c>
      <c r="N16" s="2" t="s">
        <v>20</v>
      </c>
      <c r="O16" s="2" t="s">
        <v>21</v>
      </c>
      <c r="P16" s="2" t="s">
        <v>22</v>
      </c>
    </row>
    <row r="17" spans="2:16" s="3" customFormat="1" x14ac:dyDescent="0.3">
      <c r="B17" s="151"/>
      <c r="C17" s="89" t="s">
        <v>210</v>
      </c>
      <c r="D17" s="19" t="s">
        <v>611</v>
      </c>
      <c r="E17" s="50"/>
      <c r="G17" s="2"/>
      <c r="H17" s="4" t="s">
        <v>23</v>
      </c>
      <c r="I17" s="2" t="s">
        <v>24</v>
      </c>
      <c r="J17" s="2"/>
      <c r="K17" s="2" t="s">
        <v>25</v>
      </c>
      <c r="L17" s="2">
        <v>3</v>
      </c>
      <c r="M17" s="2">
        <v>3</v>
      </c>
      <c r="N17" s="2" t="s">
        <v>26</v>
      </c>
      <c r="O17" s="2" t="s">
        <v>27</v>
      </c>
      <c r="P17" s="2" t="s">
        <v>28</v>
      </c>
    </row>
    <row r="18" spans="2:16" s="3" customFormat="1" ht="14.5" thickBot="1" x14ac:dyDescent="0.35">
      <c r="B18" s="152"/>
      <c r="C18" s="88" t="s">
        <v>205</v>
      </c>
      <c r="D18" s="144" t="s">
        <v>196</v>
      </c>
      <c r="E18" s="50"/>
      <c r="G18" s="2"/>
      <c r="H18" s="4" t="s">
        <v>29</v>
      </c>
      <c r="I18" s="2"/>
      <c r="J18" s="2"/>
      <c r="K18" s="2" t="s">
        <v>30</v>
      </c>
      <c r="L18" s="2">
        <v>5</v>
      </c>
      <c r="M18" s="2">
        <v>5</v>
      </c>
      <c r="N18" s="2" t="s">
        <v>31</v>
      </c>
      <c r="O18" s="2" t="s">
        <v>32</v>
      </c>
      <c r="P18" s="2" t="s">
        <v>33</v>
      </c>
    </row>
    <row r="19" spans="2:16" s="3" customFormat="1" ht="44.25" customHeight="1" thickBot="1" x14ac:dyDescent="0.35">
      <c r="B19" s="386" t="s">
        <v>206</v>
      </c>
      <c r="C19" s="387"/>
      <c r="D19" s="273" t="s">
        <v>772</v>
      </c>
      <c r="E19" s="50"/>
      <c r="G19" s="2"/>
      <c r="H19" s="4" t="s">
        <v>34</v>
      </c>
      <c r="I19" s="2"/>
      <c r="J19" s="2"/>
      <c r="K19" s="2" t="s">
        <v>35</v>
      </c>
      <c r="L19" s="2"/>
      <c r="M19" s="2"/>
      <c r="N19" s="2"/>
      <c r="O19" s="2" t="s">
        <v>36</v>
      </c>
      <c r="P19" s="2" t="s">
        <v>37</v>
      </c>
    </row>
    <row r="20" spans="2:16" s="3" customFormat="1" x14ac:dyDescent="0.3">
      <c r="B20" s="151"/>
      <c r="C20" s="88"/>
      <c r="D20" s="52"/>
      <c r="E20" s="86"/>
      <c r="F20" s="4"/>
      <c r="G20" s="2"/>
      <c r="H20" s="2"/>
      <c r="J20" s="2"/>
      <c r="K20" s="2"/>
      <c r="L20" s="2"/>
      <c r="M20" s="2" t="s">
        <v>38</v>
      </c>
      <c r="N20" s="2" t="s">
        <v>39</v>
      </c>
    </row>
    <row r="21" spans="2:16" s="3" customFormat="1" x14ac:dyDescent="0.3">
      <c r="B21" s="151"/>
      <c r="C21" s="153" t="s">
        <v>209</v>
      </c>
      <c r="D21" s="52"/>
      <c r="E21" s="86"/>
      <c r="F21" s="4"/>
      <c r="G21" s="2"/>
      <c r="H21" s="2"/>
      <c r="J21" s="2"/>
      <c r="K21" s="2"/>
      <c r="L21" s="2"/>
      <c r="M21" s="2" t="s">
        <v>40</v>
      </c>
      <c r="N21" s="2" t="s">
        <v>41</v>
      </c>
    </row>
    <row r="22" spans="2:16" s="3" customFormat="1" ht="14.5" thickBot="1" x14ac:dyDescent="0.35">
      <c r="B22" s="151"/>
      <c r="C22" s="154" t="s">
        <v>212</v>
      </c>
      <c r="D22" s="52"/>
      <c r="E22" s="50"/>
      <c r="G22" s="2"/>
      <c r="H22" s="4" t="s">
        <v>42</v>
      </c>
      <c r="I22" s="2"/>
      <c r="J22" s="2"/>
      <c r="L22" s="2"/>
      <c r="M22" s="2"/>
      <c r="N22" s="2"/>
      <c r="O22" s="2" t="s">
        <v>43</v>
      </c>
      <c r="P22" s="2" t="s">
        <v>44</v>
      </c>
    </row>
    <row r="23" spans="2:16" s="3" customFormat="1" x14ac:dyDescent="0.3">
      <c r="B23" s="383" t="s">
        <v>211</v>
      </c>
      <c r="C23" s="384"/>
      <c r="D23" s="381">
        <v>40904</v>
      </c>
      <c r="E23" s="50"/>
      <c r="G23" s="2"/>
      <c r="H23" s="4"/>
      <c r="I23" s="2"/>
      <c r="J23" s="2"/>
      <c r="L23" s="2"/>
      <c r="M23" s="2"/>
      <c r="N23" s="2"/>
      <c r="O23" s="2"/>
      <c r="P23" s="2"/>
    </row>
    <row r="24" spans="2:16" s="3" customFormat="1" ht="4.5" customHeight="1" x14ac:dyDescent="0.3">
      <c r="B24" s="383"/>
      <c r="C24" s="384"/>
      <c r="D24" s="382"/>
      <c r="E24" s="50"/>
      <c r="G24" s="2"/>
      <c r="H24" s="4"/>
      <c r="I24" s="2"/>
      <c r="J24" s="2"/>
      <c r="L24" s="2"/>
      <c r="M24" s="2"/>
      <c r="N24" s="2"/>
      <c r="O24" s="2"/>
      <c r="P24" s="2"/>
    </row>
    <row r="25" spans="2:16" s="3" customFormat="1" ht="27.75" customHeight="1" x14ac:dyDescent="0.3">
      <c r="B25" s="383" t="s">
        <v>280</v>
      </c>
      <c r="C25" s="384"/>
      <c r="D25" s="367">
        <v>40904</v>
      </c>
      <c r="E25" s="50"/>
      <c r="F25" s="2"/>
      <c r="G25" s="4"/>
      <c r="H25" s="2"/>
      <c r="I25" s="2"/>
      <c r="K25" s="2"/>
      <c r="L25" s="2"/>
      <c r="M25" s="2"/>
      <c r="N25" s="2" t="s">
        <v>45</v>
      </c>
      <c r="O25" s="2" t="s">
        <v>46</v>
      </c>
    </row>
    <row r="26" spans="2:16" s="3" customFormat="1" ht="32.25" customHeight="1" x14ac:dyDescent="0.3">
      <c r="B26" s="383" t="s">
        <v>213</v>
      </c>
      <c r="C26" s="384"/>
      <c r="D26" s="274">
        <v>41204</v>
      </c>
      <c r="E26" s="50"/>
      <c r="F26" s="2"/>
      <c r="G26" s="4"/>
      <c r="H26" s="2"/>
      <c r="I26" s="2"/>
      <c r="K26" s="2"/>
      <c r="L26" s="2"/>
      <c r="M26" s="2"/>
      <c r="N26" s="2" t="s">
        <v>47</v>
      </c>
      <c r="O26" s="2" t="s">
        <v>48</v>
      </c>
    </row>
    <row r="27" spans="2:16" s="3" customFormat="1" ht="28.5" customHeight="1" x14ac:dyDescent="0.3">
      <c r="B27" s="383" t="s">
        <v>279</v>
      </c>
      <c r="C27" s="384"/>
      <c r="D27" s="21" t="s">
        <v>679</v>
      </c>
      <c r="E27" s="90"/>
      <c r="F27" s="2"/>
      <c r="G27" s="4"/>
      <c r="H27" s="2"/>
      <c r="I27" s="2"/>
      <c r="J27" s="2"/>
      <c r="K27" s="2"/>
      <c r="L27" s="2"/>
      <c r="M27" s="2"/>
      <c r="N27" s="2"/>
      <c r="O27" s="2"/>
    </row>
    <row r="28" spans="2:16" s="3" customFormat="1" ht="14.5" thickBot="1" x14ac:dyDescent="0.35">
      <c r="B28" s="151"/>
      <c r="C28" s="89" t="s">
        <v>283</v>
      </c>
      <c r="D28" s="366">
        <v>2019</v>
      </c>
      <c r="E28" s="50"/>
      <c r="F28" s="2"/>
      <c r="G28" s="4"/>
      <c r="H28" s="2"/>
      <c r="I28" s="2"/>
      <c r="J28" s="2"/>
      <c r="K28" s="2"/>
      <c r="L28" s="2"/>
      <c r="M28" s="2"/>
      <c r="N28" s="2"/>
      <c r="O28" s="2"/>
    </row>
    <row r="29" spans="2:16" s="3" customFormat="1" x14ac:dyDescent="0.3">
      <c r="B29" s="151"/>
      <c r="C29" s="93"/>
      <c r="D29" s="91"/>
      <c r="E29" s="50"/>
      <c r="F29" s="2"/>
      <c r="G29" s="4"/>
      <c r="H29" s="2"/>
      <c r="I29" s="2"/>
      <c r="J29" s="2"/>
      <c r="K29" s="2"/>
      <c r="L29" s="2"/>
      <c r="M29" s="2"/>
      <c r="N29" s="2"/>
      <c r="O29" s="2"/>
    </row>
    <row r="30" spans="2:16" s="3" customFormat="1" ht="14.5" thickBot="1" x14ac:dyDescent="0.35">
      <c r="B30" s="151"/>
      <c r="C30" s="93"/>
      <c r="D30" s="92" t="s">
        <v>49</v>
      </c>
      <c r="E30" s="50"/>
      <c r="G30" s="2"/>
      <c r="H30" s="4" t="s">
        <v>50</v>
      </c>
      <c r="I30" s="2"/>
      <c r="J30" s="2"/>
      <c r="K30" s="2"/>
      <c r="L30" s="2"/>
      <c r="M30" s="2"/>
      <c r="N30" s="2"/>
      <c r="O30" s="2"/>
      <c r="P30" s="2"/>
    </row>
    <row r="31" spans="2:16" s="3" customFormat="1" ht="80.150000000000006" customHeight="1" thickBot="1" x14ac:dyDescent="0.35">
      <c r="B31" s="151"/>
      <c r="C31" s="93"/>
      <c r="D31" s="356" t="s">
        <v>815</v>
      </c>
      <c r="E31" s="50"/>
      <c r="F31" s="5"/>
      <c r="G31" s="2"/>
      <c r="H31" s="4" t="s">
        <v>51</v>
      </c>
      <c r="I31" s="2"/>
      <c r="J31" s="2"/>
      <c r="K31" s="2"/>
      <c r="L31" s="2"/>
      <c r="M31" s="2"/>
      <c r="N31" s="2"/>
      <c r="O31" s="2"/>
      <c r="P31" s="2"/>
    </row>
    <row r="32" spans="2:16" s="3" customFormat="1" ht="32.25" customHeight="1" thickBot="1" x14ac:dyDescent="0.35">
      <c r="B32" s="383" t="s">
        <v>52</v>
      </c>
      <c r="C32" s="385"/>
      <c r="D32" s="52"/>
      <c r="E32" s="50"/>
      <c r="G32" s="2"/>
      <c r="H32" s="4" t="s">
        <v>53</v>
      </c>
      <c r="I32" s="2"/>
      <c r="J32" s="2"/>
      <c r="K32" s="2"/>
      <c r="L32" s="2"/>
      <c r="M32" s="2"/>
      <c r="N32" s="2"/>
      <c r="O32" s="2"/>
      <c r="P32" s="2"/>
    </row>
    <row r="33" spans="1:16" s="3" customFormat="1" ht="17.25" customHeight="1" thickBot="1" x14ac:dyDescent="0.35">
      <c r="B33" s="151"/>
      <c r="C33" s="93"/>
      <c r="D33" s="342" t="s">
        <v>680</v>
      </c>
      <c r="E33" s="50"/>
      <c r="G33" s="2"/>
      <c r="H33" s="4" t="s">
        <v>54</v>
      </c>
      <c r="I33" s="2"/>
      <c r="J33" s="2"/>
      <c r="K33" s="2"/>
      <c r="L33" s="2"/>
      <c r="M33" s="2"/>
      <c r="N33" s="2"/>
      <c r="O33" s="2"/>
      <c r="P33" s="2"/>
    </row>
    <row r="34" spans="1:16" s="3" customFormat="1" x14ac:dyDescent="0.3">
      <c r="B34" s="151"/>
      <c r="C34" s="93"/>
      <c r="D34" s="52"/>
      <c r="E34" s="50"/>
      <c r="F34" s="5"/>
      <c r="G34" s="2"/>
      <c r="H34" s="4" t="s">
        <v>55</v>
      </c>
      <c r="I34" s="2"/>
      <c r="J34" s="2"/>
      <c r="K34" s="2"/>
      <c r="L34" s="2"/>
      <c r="M34" s="2"/>
      <c r="N34" s="2"/>
      <c r="O34" s="2"/>
      <c r="P34" s="2"/>
    </row>
    <row r="35" spans="1:16" s="3" customFormat="1" x14ac:dyDescent="0.3">
      <c r="B35" s="151"/>
      <c r="C35" s="155" t="s">
        <v>56</v>
      </c>
      <c r="D35" s="52"/>
      <c r="E35" s="50"/>
      <c r="G35" s="2"/>
      <c r="H35" s="4" t="s">
        <v>57</v>
      </c>
      <c r="I35" s="2"/>
      <c r="J35" s="2"/>
      <c r="K35" s="2"/>
      <c r="L35" s="2"/>
      <c r="M35" s="2"/>
      <c r="N35" s="2"/>
      <c r="O35" s="2"/>
      <c r="P35" s="2"/>
    </row>
    <row r="36" spans="1:16" s="3" customFormat="1" ht="31.5" customHeight="1" thickBot="1" x14ac:dyDescent="0.35">
      <c r="B36" s="383" t="s">
        <v>58</v>
      </c>
      <c r="C36" s="385"/>
      <c r="D36" s="52"/>
      <c r="E36" s="50"/>
      <c r="G36" s="2"/>
      <c r="H36" s="4" t="s">
        <v>59</v>
      </c>
      <c r="I36" s="2"/>
      <c r="J36" s="2"/>
      <c r="K36" s="2"/>
      <c r="L36" s="2"/>
      <c r="M36" s="2"/>
      <c r="N36" s="2"/>
      <c r="O36" s="2"/>
      <c r="P36" s="2"/>
    </row>
    <row r="37" spans="1:16" s="3" customFormat="1" x14ac:dyDescent="0.3">
      <c r="B37" s="151"/>
      <c r="C37" s="93" t="s">
        <v>60</v>
      </c>
      <c r="D37" s="22"/>
      <c r="E37" s="50"/>
      <c r="G37" s="2"/>
      <c r="H37" s="4" t="s">
        <v>61</v>
      </c>
      <c r="I37" s="2"/>
      <c r="J37" s="2"/>
      <c r="K37" s="2"/>
      <c r="L37" s="2"/>
      <c r="M37" s="2"/>
      <c r="N37" s="2"/>
      <c r="O37" s="2"/>
      <c r="P37" s="2"/>
    </row>
    <row r="38" spans="1:16" s="3" customFormat="1" x14ac:dyDescent="0.3">
      <c r="B38" s="151"/>
      <c r="C38" s="93" t="s">
        <v>62</v>
      </c>
      <c r="D38" s="20"/>
      <c r="E38" s="50"/>
      <c r="G38" s="2"/>
      <c r="H38" s="4" t="s">
        <v>63</v>
      </c>
      <c r="I38" s="2"/>
      <c r="J38" s="2"/>
      <c r="K38" s="2"/>
      <c r="L38" s="2"/>
      <c r="M38" s="2"/>
      <c r="N38" s="2"/>
      <c r="O38" s="2"/>
      <c r="P38" s="2"/>
    </row>
    <row r="39" spans="1:16" s="3" customFormat="1" ht="14.5" thickBot="1" x14ac:dyDescent="0.35">
      <c r="B39" s="151"/>
      <c r="C39" s="93" t="s">
        <v>64</v>
      </c>
      <c r="D39" s="23"/>
      <c r="E39" s="50"/>
      <c r="G39" s="2"/>
      <c r="H39" s="4" t="s">
        <v>65</v>
      </c>
      <c r="I39" s="2"/>
      <c r="J39" s="2"/>
      <c r="K39" s="2"/>
      <c r="L39" s="2"/>
      <c r="M39" s="2"/>
      <c r="N39" s="2"/>
      <c r="O39" s="2"/>
      <c r="P39" s="2"/>
    </row>
    <row r="40" spans="1:16" s="3" customFormat="1" ht="15" customHeight="1" thickBot="1" x14ac:dyDescent="0.35">
      <c r="B40" s="151"/>
      <c r="C40" s="89" t="s">
        <v>208</v>
      </c>
      <c r="D40" s="52"/>
      <c r="E40" s="50"/>
      <c r="G40" s="2"/>
      <c r="H40" s="4" t="s">
        <v>66</v>
      </c>
      <c r="I40" s="2"/>
      <c r="J40" s="2"/>
      <c r="K40" s="2"/>
      <c r="L40" s="2"/>
      <c r="M40" s="2"/>
      <c r="N40" s="2"/>
      <c r="O40" s="2"/>
      <c r="P40" s="2"/>
    </row>
    <row r="41" spans="1:16" s="3" customFormat="1" x14ac:dyDescent="0.3">
      <c r="B41" s="151"/>
      <c r="C41" s="93" t="s">
        <v>60</v>
      </c>
      <c r="D41" s="22"/>
      <c r="E41" s="50"/>
      <c r="G41" s="2"/>
      <c r="H41" s="4" t="s">
        <v>67</v>
      </c>
      <c r="I41" s="2"/>
      <c r="J41" s="2"/>
      <c r="K41" s="2"/>
      <c r="L41" s="2"/>
      <c r="M41" s="2"/>
      <c r="N41" s="2"/>
      <c r="O41" s="2"/>
      <c r="P41" s="2"/>
    </row>
    <row r="42" spans="1:16" s="3" customFormat="1" x14ac:dyDescent="0.3">
      <c r="B42" s="151"/>
      <c r="C42" s="93" t="s">
        <v>62</v>
      </c>
      <c r="D42" s="20"/>
      <c r="E42" s="50"/>
      <c r="G42" s="2"/>
      <c r="H42" s="4" t="s">
        <v>68</v>
      </c>
      <c r="I42" s="2"/>
      <c r="J42" s="2"/>
      <c r="K42" s="2"/>
      <c r="L42" s="2"/>
      <c r="M42" s="2"/>
      <c r="N42" s="2"/>
      <c r="O42" s="2"/>
      <c r="P42" s="2"/>
    </row>
    <row r="43" spans="1:16" s="3" customFormat="1" ht="14.5" thickBot="1" x14ac:dyDescent="0.35">
      <c r="B43" s="151"/>
      <c r="C43" s="93" t="s">
        <v>64</v>
      </c>
      <c r="D43" s="23"/>
      <c r="E43" s="50"/>
      <c r="G43" s="2"/>
      <c r="H43" s="4" t="s">
        <v>69</v>
      </c>
      <c r="I43" s="2"/>
      <c r="J43" s="2"/>
      <c r="K43" s="2"/>
      <c r="L43" s="2"/>
      <c r="M43" s="2"/>
      <c r="N43" s="2"/>
      <c r="O43" s="2"/>
      <c r="P43" s="2"/>
    </row>
    <row r="44" spans="1:16" s="3" customFormat="1" ht="14.5" thickBot="1" x14ac:dyDescent="0.35">
      <c r="B44" s="151"/>
      <c r="C44" s="89" t="s">
        <v>281</v>
      </c>
      <c r="D44" s="52"/>
      <c r="E44" s="50"/>
      <c r="G44" s="2"/>
      <c r="H44" s="4" t="s">
        <v>70</v>
      </c>
      <c r="I44" s="2"/>
      <c r="J44" s="2"/>
      <c r="K44" s="2"/>
      <c r="L44" s="2"/>
      <c r="M44" s="2"/>
      <c r="N44" s="2"/>
      <c r="O44" s="2"/>
      <c r="P44" s="2"/>
    </row>
    <row r="45" spans="1:16" s="3" customFormat="1" x14ac:dyDescent="0.3">
      <c r="B45" s="151"/>
      <c r="C45" s="93" t="s">
        <v>60</v>
      </c>
      <c r="D45" s="22" t="s">
        <v>681</v>
      </c>
      <c r="E45" s="50"/>
      <c r="G45" s="2"/>
      <c r="H45" s="4" t="s">
        <v>71</v>
      </c>
      <c r="I45" s="2"/>
      <c r="J45" s="2"/>
      <c r="K45" s="2"/>
      <c r="L45" s="2"/>
      <c r="M45" s="2"/>
      <c r="N45" s="2"/>
      <c r="O45" s="2"/>
      <c r="P45" s="2"/>
    </row>
    <row r="46" spans="1:16" s="3" customFormat="1" ht="14.5" x14ac:dyDescent="0.35">
      <c r="B46" s="151"/>
      <c r="C46" s="93" t="s">
        <v>62</v>
      </c>
      <c r="D46" s="275" t="s">
        <v>682</v>
      </c>
      <c r="E46" s="50"/>
      <c r="G46" s="2"/>
      <c r="H46" s="4" t="s">
        <v>72</v>
      </c>
      <c r="I46" s="2"/>
      <c r="J46" s="2"/>
      <c r="K46" s="2"/>
      <c r="L46" s="2"/>
      <c r="M46" s="2"/>
      <c r="N46" s="2"/>
      <c r="O46" s="2"/>
      <c r="P46" s="2"/>
    </row>
    <row r="47" spans="1:16" ht="14.5" thickBot="1" x14ac:dyDescent="0.35">
      <c r="A47" s="3"/>
      <c r="B47" s="151"/>
      <c r="C47" s="93" t="s">
        <v>64</v>
      </c>
      <c r="D47" s="368">
        <v>43945</v>
      </c>
      <c r="E47" s="50"/>
      <c r="H47" s="4" t="s">
        <v>73</v>
      </c>
    </row>
    <row r="48" spans="1:16" ht="14.5" thickBot="1" x14ac:dyDescent="0.35">
      <c r="B48" s="151"/>
      <c r="C48" s="89" t="s">
        <v>207</v>
      </c>
      <c r="D48" s="52"/>
      <c r="E48" s="50"/>
      <c r="H48" s="4" t="s">
        <v>74</v>
      </c>
    </row>
    <row r="49" spans="2:8" x14ac:dyDescent="0.3">
      <c r="B49" s="151"/>
      <c r="C49" s="93" t="s">
        <v>60</v>
      </c>
      <c r="D49" s="22" t="s">
        <v>786</v>
      </c>
      <c r="E49" s="50"/>
      <c r="H49" s="4" t="s">
        <v>75</v>
      </c>
    </row>
    <row r="50" spans="2:8" ht="14.5" x14ac:dyDescent="0.35">
      <c r="B50" s="151"/>
      <c r="C50" s="93" t="s">
        <v>62</v>
      </c>
      <c r="D50" s="275" t="s">
        <v>787</v>
      </c>
      <c r="E50" s="50"/>
      <c r="H50" s="4" t="s">
        <v>76</v>
      </c>
    </row>
    <row r="51" spans="2:8" ht="14.5" thickBot="1" x14ac:dyDescent="0.35">
      <c r="B51" s="151"/>
      <c r="C51" s="93" t="s">
        <v>64</v>
      </c>
      <c r="D51" s="23"/>
      <c r="E51" s="50"/>
      <c r="H51" s="4" t="s">
        <v>77</v>
      </c>
    </row>
    <row r="52" spans="2:8" ht="14.5" thickBot="1" x14ac:dyDescent="0.35">
      <c r="B52" s="151"/>
      <c r="C52" s="89" t="s">
        <v>207</v>
      </c>
      <c r="D52" s="52"/>
      <c r="E52" s="50"/>
      <c r="H52" s="4" t="s">
        <v>78</v>
      </c>
    </row>
    <row r="53" spans="2:8" x14ac:dyDescent="0.3">
      <c r="B53" s="151"/>
      <c r="C53" s="93" t="s">
        <v>60</v>
      </c>
      <c r="D53" s="22" t="s">
        <v>683</v>
      </c>
      <c r="E53" s="50"/>
      <c r="H53" s="4" t="s">
        <v>79</v>
      </c>
    </row>
    <row r="54" spans="2:8" x14ac:dyDescent="0.3">
      <c r="B54" s="151"/>
      <c r="C54" s="93" t="s">
        <v>62</v>
      </c>
      <c r="D54" s="20" t="s">
        <v>684</v>
      </c>
      <c r="E54" s="50"/>
      <c r="H54" s="4" t="s">
        <v>80</v>
      </c>
    </row>
    <row r="55" spans="2:8" ht="14.5" thickBot="1" x14ac:dyDescent="0.35">
      <c r="B55" s="151"/>
      <c r="C55" s="93" t="s">
        <v>64</v>
      </c>
      <c r="D55" s="23"/>
      <c r="E55" s="50"/>
      <c r="H55" s="4" t="s">
        <v>81</v>
      </c>
    </row>
    <row r="56" spans="2:8" ht="14.5" thickBot="1" x14ac:dyDescent="0.35">
      <c r="B56" s="151"/>
      <c r="C56" s="89" t="s">
        <v>207</v>
      </c>
      <c r="D56" s="52"/>
      <c r="E56" s="50"/>
      <c r="H56" s="4" t="s">
        <v>82</v>
      </c>
    </row>
    <row r="57" spans="2:8" x14ac:dyDescent="0.3">
      <c r="B57" s="151"/>
      <c r="C57" s="93" t="s">
        <v>60</v>
      </c>
      <c r="D57" s="22"/>
      <c r="E57" s="50"/>
      <c r="H57" s="4" t="s">
        <v>83</v>
      </c>
    </row>
    <row r="58" spans="2:8" x14ac:dyDescent="0.3">
      <c r="B58" s="151"/>
      <c r="C58" s="93" t="s">
        <v>62</v>
      </c>
      <c r="D58" s="20"/>
      <c r="E58" s="50"/>
      <c r="H58" s="4" t="s">
        <v>84</v>
      </c>
    </row>
    <row r="59" spans="2:8" ht="14.5" thickBot="1" x14ac:dyDescent="0.35">
      <c r="B59" s="151"/>
      <c r="C59" s="93" t="s">
        <v>64</v>
      </c>
      <c r="D59" s="23"/>
      <c r="E59" s="50"/>
      <c r="H59" s="4" t="s">
        <v>85</v>
      </c>
    </row>
    <row r="60" spans="2:8" ht="14.5" thickBot="1" x14ac:dyDescent="0.35">
      <c r="B60" s="156"/>
      <c r="C60" s="157"/>
      <c r="D60" s="94"/>
      <c r="E60" s="62"/>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46" r:id="rId1" xr:uid="{00000000-0004-0000-0000-000000000000}"/>
    <hyperlink ref="D50" r:id="rId2" xr:uid="{00000000-0004-0000-0000-000001000000}"/>
    <hyperlink ref="D33" r:id="rId3" xr:uid="{00000000-0004-0000-0000-000002000000}"/>
  </hyperlinks>
  <pageMargins left="0.7" right="0.7" top="0.75" bottom="0.75" header="0.3" footer="0.3"/>
  <pageSetup orientation="landscape" r:id="rId4"/>
  <drawing r:id="rId5"/>
  <legacy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4"/>
  <sheetViews>
    <sheetView workbookViewId="0">
      <selection activeCell="H2" sqref="H2"/>
    </sheetView>
  </sheetViews>
  <sheetFormatPr defaultColWidth="9.1796875" defaultRowHeight="14.5" x14ac:dyDescent="0.35"/>
  <cols>
    <col min="1" max="1" width="2.453125" customWidth="1"/>
    <col min="2" max="2" width="109.26953125" customWidth="1"/>
    <col min="3" max="3" width="2.453125" customWidth="1"/>
  </cols>
  <sheetData>
    <row r="1" spans="2:2" ht="15.5" thickBot="1" x14ac:dyDescent="0.4">
      <c r="B1" s="42" t="s">
        <v>238</v>
      </c>
    </row>
    <row r="2" spans="2:2" ht="273.5" thickBot="1" x14ac:dyDescent="0.4">
      <c r="B2" s="43" t="s">
        <v>239</v>
      </c>
    </row>
    <row r="3" spans="2:2" ht="15.5" thickBot="1" x14ac:dyDescent="0.4">
      <c r="B3" s="42" t="s">
        <v>240</v>
      </c>
    </row>
    <row r="4" spans="2:2" ht="247.5" thickBot="1" x14ac:dyDescent="0.4">
      <c r="B4" s="44" t="s">
        <v>241</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62"/>
  <sheetViews>
    <sheetView zoomScale="55" zoomScaleNormal="55" workbookViewId="0">
      <selection activeCell="K34" sqref="K34"/>
    </sheetView>
  </sheetViews>
  <sheetFormatPr defaultColWidth="9.1796875" defaultRowHeight="14" x14ac:dyDescent="0.3"/>
  <cols>
    <col min="1" max="1" width="1.453125" style="25" customWidth="1"/>
    <col min="2" max="2" width="1.54296875" style="24" customWidth="1"/>
    <col min="3" max="3" width="10.26953125" style="24" customWidth="1"/>
    <col min="4" max="4" width="21" style="24" customWidth="1"/>
    <col min="5" max="5" width="63.1796875" style="25" customWidth="1"/>
    <col min="6" max="6" width="22.7265625" style="25" customWidth="1"/>
    <col min="7" max="7" width="13.54296875" style="25" customWidth="1"/>
    <col min="8" max="8" width="1.1796875" style="25" customWidth="1"/>
    <col min="9" max="9" width="1.453125" style="25" customWidth="1"/>
    <col min="10" max="10" width="10.54296875" style="25" bestFit="1" customWidth="1"/>
    <col min="11" max="13" width="18.1796875" style="25" customWidth="1"/>
    <col min="14" max="14" width="18.26953125" style="25" customWidth="1"/>
    <col min="15" max="15" width="9.26953125" style="25" customWidth="1"/>
    <col min="16" max="16384" width="9.1796875" style="25"/>
  </cols>
  <sheetData>
    <row r="1" spans="2:15" ht="14.5" thickBot="1" x14ac:dyDescent="0.35"/>
    <row r="2" spans="2:15" ht="14.5" thickBot="1" x14ac:dyDescent="0.35">
      <c r="B2" s="72"/>
      <c r="C2" s="73"/>
      <c r="D2" s="73"/>
      <c r="E2" s="74"/>
      <c r="F2" s="74"/>
      <c r="G2" s="74"/>
      <c r="H2" s="75"/>
    </row>
    <row r="3" spans="2:15" ht="20.5" thickBot="1" x14ac:dyDescent="0.45">
      <c r="B3" s="76"/>
      <c r="C3" s="400" t="s">
        <v>825</v>
      </c>
      <c r="D3" s="401"/>
      <c r="E3" s="401"/>
      <c r="F3" s="401"/>
      <c r="G3" s="402"/>
      <c r="H3" s="77"/>
    </row>
    <row r="4" spans="2:15" x14ac:dyDescent="0.3">
      <c r="B4" s="403"/>
      <c r="C4" s="404"/>
      <c r="D4" s="404"/>
      <c r="E4" s="404"/>
      <c r="F4" s="404"/>
      <c r="G4" s="79"/>
      <c r="H4" s="77"/>
    </row>
    <row r="5" spans="2:15" x14ac:dyDescent="0.3">
      <c r="B5" s="78"/>
      <c r="C5" s="405"/>
      <c r="D5" s="405"/>
      <c r="E5" s="405"/>
      <c r="F5" s="405"/>
      <c r="G5" s="79"/>
      <c r="H5" s="77"/>
    </row>
    <row r="6" spans="2:15" x14ac:dyDescent="0.3">
      <c r="B6" s="78"/>
      <c r="C6" s="51"/>
      <c r="D6" s="56"/>
      <c r="E6" s="52"/>
      <c r="F6" s="79"/>
      <c r="G6" s="79"/>
      <c r="H6" s="77"/>
    </row>
    <row r="7" spans="2:15" x14ac:dyDescent="0.3">
      <c r="B7" s="78"/>
      <c r="C7" s="394" t="s">
        <v>236</v>
      </c>
      <c r="D7" s="394"/>
      <c r="E7" s="53"/>
      <c r="F7" s="79"/>
      <c r="G7" s="79"/>
      <c r="H7" s="77"/>
    </row>
    <row r="8" spans="2:15" ht="27.75" customHeight="1" thickBot="1" x14ac:dyDescent="0.35">
      <c r="B8" s="78"/>
      <c r="C8" s="406" t="s">
        <v>250</v>
      </c>
      <c r="D8" s="406"/>
      <c r="E8" s="406"/>
      <c r="F8" s="406"/>
      <c r="G8" s="79"/>
      <c r="H8" s="77"/>
    </row>
    <row r="9" spans="2:15" ht="50.15" customHeight="1" thickBot="1" x14ac:dyDescent="0.35">
      <c r="B9" s="78"/>
      <c r="C9" s="407" t="s">
        <v>836</v>
      </c>
      <c r="D9" s="407"/>
      <c r="E9" s="408">
        <v>8105951</v>
      </c>
      <c r="F9" s="409"/>
      <c r="G9" s="79"/>
      <c r="H9" s="77"/>
      <c r="K9" s="26"/>
      <c r="L9" s="363"/>
    </row>
    <row r="10" spans="2:15" ht="100" customHeight="1" thickBot="1" x14ac:dyDescent="0.35">
      <c r="B10" s="78"/>
      <c r="C10" s="394" t="s">
        <v>237</v>
      </c>
      <c r="D10" s="394"/>
      <c r="E10" s="410"/>
      <c r="F10" s="411"/>
      <c r="G10" s="79"/>
      <c r="H10" s="77"/>
    </row>
    <row r="11" spans="2:15" ht="14.5" thickBot="1" x14ac:dyDescent="0.35">
      <c r="B11" s="78"/>
      <c r="C11" s="56"/>
      <c r="D11" s="56"/>
      <c r="E11" s="79"/>
      <c r="F11" s="79"/>
      <c r="G11" s="79"/>
      <c r="H11" s="77"/>
    </row>
    <row r="12" spans="2:15" ht="18.75" customHeight="1" thickBot="1" x14ac:dyDescent="0.35">
      <c r="B12" s="78"/>
      <c r="C12" s="394" t="s">
        <v>314</v>
      </c>
      <c r="D12" s="394"/>
      <c r="E12" s="408">
        <v>0</v>
      </c>
      <c r="F12" s="409"/>
      <c r="G12" s="79"/>
      <c r="H12" s="77"/>
    </row>
    <row r="13" spans="2:15" ht="15" customHeight="1" x14ac:dyDescent="0.3">
      <c r="B13" s="78"/>
      <c r="C13" s="412" t="s">
        <v>313</v>
      </c>
      <c r="D13" s="412"/>
      <c r="E13" s="412"/>
      <c r="F13" s="412"/>
      <c r="G13" s="79"/>
      <c r="H13" s="77"/>
    </row>
    <row r="14" spans="2:15" ht="15" customHeight="1" x14ac:dyDescent="0.3">
      <c r="B14" s="78"/>
      <c r="C14" s="377"/>
      <c r="D14" s="377"/>
      <c r="E14" s="377"/>
      <c r="F14" s="377"/>
      <c r="G14" s="79"/>
      <c r="H14" s="77"/>
    </row>
    <row r="15" spans="2:15" ht="14.5" thickBot="1" x14ac:dyDescent="0.35">
      <c r="B15" s="78"/>
      <c r="C15" s="394" t="s">
        <v>218</v>
      </c>
      <c r="D15" s="394"/>
      <c r="E15" s="79"/>
      <c r="F15" s="79"/>
      <c r="G15" s="79"/>
      <c r="H15" s="77"/>
      <c r="J15" s="26"/>
      <c r="K15" s="26"/>
      <c r="L15" s="26"/>
      <c r="M15" s="26"/>
      <c r="N15" s="26"/>
      <c r="O15" s="26"/>
    </row>
    <row r="16" spans="2:15" ht="60" customHeight="1" thickBot="1" x14ac:dyDescent="0.35">
      <c r="B16" s="78"/>
      <c r="C16" s="394" t="s">
        <v>290</v>
      </c>
      <c r="D16" s="394"/>
      <c r="E16" s="161" t="s">
        <v>219</v>
      </c>
      <c r="F16" s="162" t="s">
        <v>220</v>
      </c>
      <c r="G16" s="79"/>
      <c r="H16" s="77"/>
      <c r="J16" s="26"/>
      <c r="K16" s="373"/>
      <c r="L16" s="362"/>
      <c r="M16" s="373"/>
      <c r="N16" s="373"/>
      <c r="O16" s="26"/>
    </row>
    <row r="17" spans="2:15" ht="56" x14ac:dyDescent="0.3">
      <c r="B17" s="78"/>
      <c r="C17" s="56"/>
      <c r="D17" s="56"/>
      <c r="E17" s="36" t="s">
        <v>743</v>
      </c>
      <c r="F17" s="288">
        <f>+'[3]Por Resultados'!$C$4</f>
        <v>2086538.5783333334</v>
      </c>
      <c r="G17" s="79"/>
      <c r="H17" s="77"/>
      <c r="J17" s="310"/>
      <c r="K17" s="27"/>
      <c r="L17" s="361"/>
      <c r="M17" s="27"/>
      <c r="N17" s="27"/>
      <c r="O17" s="26"/>
    </row>
    <row r="18" spans="2:15" ht="56" x14ac:dyDescent="0.3">
      <c r="B18" s="78"/>
      <c r="C18" s="56"/>
      <c r="D18" s="56"/>
      <c r="E18" s="28" t="s">
        <v>744</v>
      </c>
      <c r="F18" s="289">
        <f>+'[3]Por Resultados'!$C$5</f>
        <v>3959901.2683333331</v>
      </c>
      <c r="G18" s="79"/>
      <c r="H18" s="77"/>
      <c r="J18" s="310"/>
      <c r="K18" s="369"/>
      <c r="L18" s="361"/>
      <c r="M18" s="27"/>
      <c r="N18" s="27"/>
      <c r="O18" s="26"/>
    </row>
    <row r="19" spans="2:15" ht="56" x14ac:dyDescent="0.3">
      <c r="B19" s="78"/>
      <c r="C19" s="56"/>
      <c r="D19" s="56"/>
      <c r="E19" s="28" t="s">
        <v>745</v>
      </c>
      <c r="F19" s="289">
        <f>+'[3]Por Resultados'!$C$6</f>
        <v>454867.81916666665</v>
      </c>
      <c r="G19" s="79"/>
      <c r="H19" s="77"/>
      <c r="J19" s="310"/>
      <c r="K19" s="27"/>
      <c r="L19" s="361"/>
      <c r="M19" s="27"/>
      <c r="N19" s="27"/>
      <c r="O19" s="26"/>
    </row>
    <row r="20" spans="2:15" ht="28" x14ac:dyDescent="0.3">
      <c r="B20" s="78"/>
      <c r="C20" s="56"/>
      <c r="D20" s="56"/>
      <c r="E20" s="28" t="s">
        <v>746</v>
      </c>
      <c r="F20" s="289">
        <f>+'[3]Por Resultados'!$C$7</f>
        <v>274412.04416666669</v>
      </c>
      <c r="G20" s="79"/>
      <c r="H20" s="77"/>
      <c r="J20" s="310"/>
      <c r="K20" s="27"/>
      <c r="L20" s="361"/>
      <c r="M20" s="27"/>
      <c r="N20" s="27"/>
      <c r="O20" s="26"/>
    </row>
    <row r="21" spans="2:15" ht="56" x14ac:dyDescent="0.3">
      <c r="B21" s="78"/>
      <c r="C21" s="56"/>
      <c r="D21" s="56"/>
      <c r="E21" s="28" t="s">
        <v>747</v>
      </c>
      <c r="F21" s="289">
        <f>+'[3]Por Resultados'!$C$8</f>
        <v>22681.789166666666</v>
      </c>
      <c r="G21" s="79"/>
      <c r="H21" s="77"/>
      <c r="J21" s="310"/>
      <c r="K21" s="27"/>
      <c r="L21" s="361"/>
      <c r="M21" s="27"/>
      <c r="N21" s="27"/>
      <c r="O21" s="26"/>
    </row>
    <row r="22" spans="2:15" ht="42" x14ac:dyDescent="0.3">
      <c r="B22" s="78"/>
      <c r="C22" s="56"/>
      <c r="D22" s="56"/>
      <c r="E22" s="28" t="s">
        <v>748</v>
      </c>
      <c r="F22" s="289">
        <f>+'[3]Por Resultados'!$C$9</f>
        <v>229299.56416666665</v>
      </c>
      <c r="G22" s="79"/>
      <c r="H22" s="77"/>
      <c r="J22" s="310"/>
      <c r="K22" s="27"/>
      <c r="L22" s="361"/>
      <c r="M22" s="27"/>
      <c r="N22" s="27"/>
      <c r="O22" s="26"/>
    </row>
    <row r="23" spans="2:15" ht="28" x14ac:dyDescent="0.3">
      <c r="B23" s="78"/>
      <c r="C23" s="56"/>
      <c r="D23" s="56"/>
      <c r="E23" s="28" t="s">
        <v>749</v>
      </c>
      <c r="F23" s="289">
        <f>+'[3]Por Resultados'!$C$10</f>
        <v>230803.92666666667</v>
      </c>
      <c r="G23" s="79"/>
      <c r="H23" s="77"/>
      <c r="J23" s="310"/>
      <c r="K23" s="27"/>
      <c r="L23" s="361"/>
      <c r="M23" s="27"/>
      <c r="N23" s="27"/>
      <c r="O23" s="26"/>
    </row>
    <row r="24" spans="2:15" ht="28" x14ac:dyDescent="0.3">
      <c r="B24" s="78"/>
      <c r="C24" s="56"/>
      <c r="D24" s="56"/>
      <c r="E24" s="28" t="s">
        <v>750</v>
      </c>
      <c r="F24" s="289">
        <f>+'[3]Por Resultados'!$C$11</f>
        <v>282482.03333333333</v>
      </c>
      <c r="G24" s="79"/>
      <c r="H24" s="77"/>
      <c r="J24" s="310"/>
      <c r="K24" s="27"/>
      <c r="L24" s="361"/>
      <c r="M24" s="27"/>
      <c r="N24" s="27"/>
      <c r="O24" s="26"/>
    </row>
    <row r="25" spans="2:15" ht="42" x14ac:dyDescent="0.3">
      <c r="B25" s="78"/>
      <c r="C25" s="56"/>
      <c r="D25" s="56"/>
      <c r="E25" s="28" t="s">
        <v>751</v>
      </c>
      <c r="F25" s="289">
        <f>+'[3]Por Resultados'!$C$12</f>
        <v>282482.03333333333</v>
      </c>
      <c r="G25" s="79"/>
      <c r="H25" s="77"/>
      <c r="J25" s="310"/>
      <c r="K25" s="27"/>
      <c r="L25" s="361"/>
      <c r="M25" s="27"/>
      <c r="N25" s="27"/>
      <c r="O25" s="26"/>
    </row>
    <row r="26" spans="2:15" ht="56" x14ac:dyDescent="0.3">
      <c r="B26" s="78"/>
      <c r="C26" s="56"/>
      <c r="D26" s="56"/>
      <c r="E26" s="28" t="s">
        <v>752</v>
      </c>
      <c r="F26" s="289">
        <f>+'[3]Por Resultados'!$C$13</f>
        <v>282482.03333333333</v>
      </c>
      <c r="G26" s="79"/>
      <c r="H26" s="77"/>
      <c r="J26" s="310"/>
      <c r="K26" s="27"/>
      <c r="L26" s="361"/>
      <c r="M26" s="27"/>
      <c r="N26" s="27"/>
      <c r="O26" s="26"/>
    </row>
    <row r="27" spans="2:15" ht="14.5" thickBot="1" x14ac:dyDescent="0.35">
      <c r="B27" s="78"/>
      <c r="C27" s="56"/>
      <c r="D27" s="56"/>
      <c r="E27" s="158"/>
      <c r="F27" s="290"/>
      <c r="G27" s="79"/>
      <c r="H27" s="77"/>
      <c r="J27" s="310"/>
      <c r="K27" s="27"/>
      <c r="L27" s="27"/>
      <c r="M27" s="27"/>
      <c r="N27" s="27"/>
      <c r="O27" s="26"/>
    </row>
    <row r="28" spans="2:15" ht="14.5" thickBot="1" x14ac:dyDescent="0.35">
      <c r="B28" s="78"/>
      <c r="C28" s="56"/>
      <c r="D28" s="56"/>
      <c r="E28" s="160" t="s">
        <v>284</v>
      </c>
      <c r="F28" s="378">
        <f>SUM(F17:F27)</f>
        <v>8105951.0899999999</v>
      </c>
      <c r="G28" s="79"/>
      <c r="H28" s="77"/>
      <c r="J28" s="310"/>
      <c r="K28" s="27"/>
      <c r="L28" s="27"/>
      <c r="M28" s="27"/>
      <c r="N28" s="27"/>
      <c r="O28" s="26"/>
    </row>
    <row r="29" spans="2:15" x14ac:dyDescent="0.3">
      <c r="B29" s="78"/>
      <c r="C29" s="56"/>
      <c r="D29" s="56"/>
      <c r="E29" s="79"/>
      <c r="F29" s="79"/>
      <c r="G29" s="79"/>
      <c r="H29" s="77"/>
      <c r="J29" s="26"/>
      <c r="K29" s="26"/>
      <c r="L29" s="26"/>
      <c r="M29" s="26"/>
      <c r="N29" s="26"/>
      <c r="O29" s="26"/>
    </row>
    <row r="30" spans="2:15" ht="34.5" customHeight="1" thickBot="1" x14ac:dyDescent="0.35">
      <c r="B30" s="78"/>
      <c r="C30" s="394" t="s">
        <v>288</v>
      </c>
      <c r="D30" s="394"/>
      <c r="E30" s="79"/>
      <c r="F30" s="292"/>
      <c r="G30" s="79"/>
      <c r="H30" s="77"/>
      <c r="J30" s="26"/>
      <c r="K30" s="26"/>
      <c r="L30" s="26"/>
      <c r="M30" s="26"/>
      <c r="N30" s="26"/>
      <c r="O30" s="26"/>
    </row>
    <row r="31" spans="2:15" ht="60" customHeight="1" thickBot="1" x14ac:dyDescent="0.35">
      <c r="B31" s="78"/>
      <c r="C31" s="394" t="s">
        <v>291</v>
      </c>
      <c r="D31" s="394"/>
      <c r="E31" s="376" t="s">
        <v>219</v>
      </c>
      <c r="F31" s="163" t="s">
        <v>221</v>
      </c>
      <c r="G31" s="109" t="s">
        <v>251</v>
      </c>
      <c r="H31" s="77"/>
    </row>
    <row r="32" spans="2:15" ht="50" x14ac:dyDescent="0.3">
      <c r="B32" s="78"/>
      <c r="C32" s="56"/>
      <c r="D32" s="56"/>
      <c r="E32" s="301" t="s">
        <v>743</v>
      </c>
      <c r="F32" s="341">
        <v>245018.10298732013</v>
      </c>
      <c r="G32" s="379">
        <v>44094</v>
      </c>
      <c r="H32" s="77"/>
      <c r="J32" s="311"/>
    </row>
    <row r="33" spans="2:10" ht="50" x14ac:dyDescent="0.3">
      <c r="B33" s="78"/>
      <c r="C33" s="56"/>
      <c r="D33" s="56"/>
      <c r="E33" s="301" t="s">
        <v>744</v>
      </c>
      <c r="F33" s="341">
        <v>465003.38256823504</v>
      </c>
      <c r="G33" s="379">
        <v>44094</v>
      </c>
      <c r="H33" s="77"/>
      <c r="J33" s="311"/>
    </row>
    <row r="34" spans="2:10" ht="50" x14ac:dyDescent="0.3">
      <c r="B34" s="78"/>
      <c r="C34" s="56"/>
      <c r="D34" s="56"/>
      <c r="E34" s="301" t="s">
        <v>745</v>
      </c>
      <c r="F34" s="341">
        <v>52190.01785160404</v>
      </c>
      <c r="G34" s="379">
        <v>44094</v>
      </c>
      <c r="H34" s="77"/>
      <c r="J34" s="311"/>
    </row>
    <row r="35" spans="2:10" ht="25" x14ac:dyDescent="0.3">
      <c r="B35" s="78"/>
      <c r="C35" s="56"/>
      <c r="D35" s="56"/>
      <c r="E35" s="301" t="s">
        <v>746</v>
      </c>
      <c r="F35" s="341">
        <v>31485.123546420793</v>
      </c>
      <c r="G35" s="379">
        <v>44094</v>
      </c>
      <c r="H35" s="77"/>
      <c r="J35" s="311"/>
    </row>
    <row r="36" spans="2:10" ht="50" x14ac:dyDescent="0.3">
      <c r="B36" s="78"/>
      <c r="C36" s="56"/>
      <c r="D36" s="56"/>
      <c r="E36" s="301" t="s">
        <v>747</v>
      </c>
      <c r="F36" s="341">
        <v>2602.4329082750824</v>
      </c>
      <c r="G36" s="379">
        <v>44094</v>
      </c>
      <c r="H36" s="77"/>
      <c r="J36" s="311"/>
    </row>
    <row r="37" spans="2:10" ht="43.5" x14ac:dyDescent="0.3">
      <c r="B37" s="78"/>
      <c r="C37" s="56"/>
      <c r="D37" s="56"/>
      <c r="E37" s="303" t="s">
        <v>748</v>
      </c>
      <c r="F37" s="341">
        <v>26309.067915922438</v>
      </c>
      <c r="G37" s="379">
        <v>44094</v>
      </c>
      <c r="H37" s="77"/>
      <c r="J37" s="311"/>
    </row>
    <row r="38" spans="2:10" ht="25" x14ac:dyDescent="0.3">
      <c r="B38" s="78"/>
      <c r="C38" s="56"/>
      <c r="D38" s="56"/>
      <c r="E38" s="301" t="s">
        <v>749</v>
      </c>
      <c r="F38" s="341">
        <v>35900.965120971909</v>
      </c>
      <c r="G38" s="379">
        <v>44094</v>
      </c>
      <c r="H38" s="77"/>
      <c r="J38" s="311"/>
    </row>
    <row r="39" spans="2:10" ht="29" x14ac:dyDescent="0.3">
      <c r="B39" s="78"/>
      <c r="C39" s="56"/>
      <c r="D39" s="56"/>
      <c r="E39" s="303" t="s">
        <v>750</v>
      </c>
      <c r="F39" s="341">
        <v>43939.363478194537</v>
      </c>
      <c r="G39" s="379">
        <v>44094</v>
      </c>
      <c r="H39" s="77"/>
      <c r="J39" s="311"/>
    </row>
    <row r="40" spans="2:10" ht="43.5" x14ac:dyDescent="0.3">
      <c r="B40" s="78"/>
      <c r="C40" s="56"/>
      <c r="D40" s="56"/>
      <c r="E40" s="303" t="s">
        <v>751</v>
      </c>
      <c r="F40" s="341">
        <v>43939.363478194537</v>
      </c>
      <c r="G40" s="379">
        <v>44094</v>
      </c>
      <c r="H40" s="77"/>
      <c r="J40" s="311"/>
    </row>
    <row r="41" spans="2:10" ht="58.5" thickBot="1" x14ac:dyDescent="0.35">
      <c r="B41" s="78"/>
      <c r="C41" s="56"/>
      <c r="D41" s="56"/>
      <c r="E41" s="303" t="s">
        <v>752</v>
      </c>
      <c r="F41" s="341">
        <v>43939.363478194537</v>
      </c>
      <c r="G41" s="379">
        <v>44094</v>
      </c>
      <c r="H41" s="77"/>
      <c r="J41" s="311"/>
    </row>
    <row r="42" spans="2:10" ht="14.5" thickBot="1" x14ac:dyDescent="0.35">
      <c r="B42" s="78"/>
      <c r="C42" s="56"/>
      <c r="D42" s="56"/>
      <c r="E42" s="160" t="s">
        <v>284</v>
      </c>
      <c r="F42" s="291">
        <f>SUM(F32:F41)</f>
        <v>990327.18333333323</v>
      </c>
      <c r="G42" s="159"/>
      <c r="H42" s="77"/>
      <c r="J42" s="311"/>
    </row>
    <row r="43" spans="2:10" x14ac:dyDescent="0.3">
      <c r="B43" s="78"/>
      <c r="C43" s="56"/>
      <c r="D43" s="56"/>
      <c r="E43" s="79"/>
      <c r="F43" s="79"/>
      <c r="G43" s="79"/>
      <c r="H43" s="77"/>
    </row>
    <row r="44" spans="2:10" ht="34.5" customHeight="1" thickBot="1" x14ac:dyDescent="0.35">
      <c r="B44" s="78"/>
      <c r="C44" s="394" t="s">
        <v>292</v>
      </c>
      <c r="D44" s="394"/>
      <c r="E44" s="394"/>
      <c r="F44" s="394"/>
      <c r="G44" s="165"/>
      <c r="H44" s="77"/>
    </row>
    <row r="45" spans="2:10" ht="63.75" customHeight="1" thickBot="1" x14ac:dyDescent="0.35">
      <c r="B45" s="78"/>
      <c r="C45" s="394" t="s">
        <v>215</v>
      </c>
      <c r="D45" s="394"/>
      <c r="E45" s="374">
        <v>1766396.2979249982</v>
      </c>
      <c r="F45" s="375"/>
      <c r="G45" s="79"/>
      <c r="H45" s="77"/>
    </row>
    <row r="46" spans="2:10" ht="14.5" thickBot="1" x14ac:dyDescent="0.35">
      <c r="B46" s="78"/>
      <c r="C46" s="395"/>
      <c r="D46" s="395"/>
      <c r="E46" s="395"/>
      <c r="F46" s="395"/>
      <c r="G46" s="79"/>
      <c r="H46" s="77"/>
    </row>
    <row r="47" spans="2:10" ht="59.25" customHeight="1" thickBot="1" x14ac:dyDescent="0.35">
      <c r="B47" s="78"/>
      <c r="C47" s="394" t="s">
        <v>216</v>
      </c>
      <c r="D47" s="394"/>
      <c r="E47" s="396" t="s">
        <v>817</v>
      </c>
      <c r="F47" s="397"/>
      <c r="G47" s="79"/>
      <c r="H47" s="77"/>
    </row>
    <row r="48" spans="2:10" ht="100" customHeight="1" thickBot="1" x14ac:dyDescent="0.35">
      <c r="B48" s="78"/>
      <c r="C48" s="394" t="s">
        <v>217</v>
      </c>
      <c r="D48" s="394"/>
      <c r="E48" s="398" t="s">
        <v>826</v>
      </c>
      <c r="F48" s="399"/>
      <c r="G48" s="79"/>
      <c r="H48" s="77"/>
    </row>
    <row r="49" spans="2:8" x14ac:dyDescent="0.3">
      <c r="B49" s="78"/>
      <c r="C49" s="56"/>
      <c r="D49" s="56"/>
      <c r="E49" s="79"/>
      <c r="F49" s="79"/>
      <c r="G49" s="79"/>
      <c r="H49" s="77"/>
    </row>
    <row r="50" spans="2:8" ht="14.5" thickBot="1" x14ac:dyDescent="0.35">
      <c r="B50" s="80"/>
      <c r="C50" s="393"/>
      <c r="D50" s="393"/>
      <c r="E50" s="81"/>
      <c r="F50" s="61"/>
      <c r="G50" s="61"/>
      <c r="H50" s="82"/>
    </row>
    <row r="51" spans="2:8" s="29" customFormat="1" ht="65.150000000000006" customHeight="1" x14ac:dyDescent="0.3">
      <c r="B51" s="372"/>
      <c r="C51" s="388"/>
      <c r="D51" s="388"/>
      <c r="E51" s="391"/>
      <c r="F51" s="391"/>
      <c r="G51" s="16"/>
    </row>
    <row r="52" spans="2:8" ht="59.25" customHeight="1" x14ac:dyDescent="0.3">
      <c r="B52" s="372"/>
      <c r="C52" s="371"/>
      <c r="D52" s="371"/>
      <c r="E52" s="27"/>
      <c r="F52" s="27"/>
      <c r="G52" s="16"/>
    </row>
    <row r="53" spans="2:8" ht="50.15" customHeight="1" x14ac:dyDescent="0.3">
      <c r="B53" s="372"/>
      <c r="C53" s="390"/>
      <c r="D53" s="390"/>
      <c r="E53" s="392"/>
      <c r="F53" s="392"/>
      <c r="G53" s="16"/>
    </row>
    <row r="54" spans="2:8" ht="100" customHeight="1" x14ac:dyDescent="0.3">
      <c r="B54" s="372"/>
      <c r="C54" s="390"/>
      <c r="D54" s="390"/>
      <c r="E54" s="389"/>
      <c r="F54" s="389"/>
      <c r="G54" s="16"/>
    </row>
    <row r="55" spans="2:8" x14ac:dyDescent="0.3">
      <c r="B55" s="372"/>
      <c r="C55" s="372"/>
      <c r="D55" s="372"/>
      <c r="E55" s="16"/>
      <c r="F55" s="16"/>
      <c r="G55" s="16"/>
    </row>
    <row r="56" spans="2:8" x14ac:dyDescent="0.3">
      <c r="B56" s="372"/>
      <c r="C56" s="388"/>
      <c r="D56" s="388"/>
      <c r="E56" s="16"/>
      <c r="F56" s="16"/>
      <c r="G56" s="16"/>
    </row>
    <row r="57" spans="2:8" ht="50.15" customHeight="1" x14ac:dyDescent="0.3">
      <c r="B57" s="372"/>
      <c r="C57" s="388"/>
      <c r="D57" s="388"/>
      <c r="E57" s="389"/>
      <c r="F57" s="389"/>
      <c r="G57" s="16"/>
    </row>
    <row r="58" spans="2:8" ht="100" customHeight="1" x14ac:dyDescent="0.3">
      <c r="B58" s="372"/>
      <c r="C58" s="390"/>
      <c r="D58" s="390"/>
      <c r="E58" s="389"/>
      <c r="F58" s="389"/>
      <c r="G58" s="16"/>
    </row>
    <row r="59" spans="2:8" x14ac:dyDescent="0.3">
      <c r="B59" s="372"/>
      <c r="C59" s="30"/>
      <c r="D59" s="372"/>
      <c r="E59" s="31"/>
      <c r="F59" s="16"/>
      <c r="G59" s="16"/>
    </row>
    <row r="60" spans="2:8" x14ac:dyDescent="0.3">
      <c r="B60" s="372"/>
      <c r="C60" s="30"/>
      <c r="D60" s="30"/>
      <c r="E60" s="31"/>
      <c r="F60" s="31"/>
      <c r="G60" s="15"/>
    </row>
    <row r="61" spans="2:8" x14ac:dyDescent="0.3">
      <c r="E61" s="32"/>
      <c r="F61" s="32"/>
    </row>
    <row r="62" spans="2:8" x14ac:dyDescent="0.3">
      <c r="E62" s="32"/>
      <c r="F62" s="32"/>
    </row>
  </sheetData>
  <mergeCells count="35">
    <mergeCell ref="C15:D15"/>
    <mergeCell ref="C3:G3"/>
    <mergeCell ref="B4:F4"/>
    <mergeCell ref="C5:F5"/>
    <mergeCell ref="C7:D7"/>
    <mergeCell ref="C8:F8"/>
    <mergeCell ref="C9:D9"/>
    <mergeCell ref="E9:F9"/>
    <mergeCell ref="C10:D10"/>
    <mergeCell ref="E10:F10"/>
    <mergeCell ref="C12:D12"/>
    <mergeCell ref="E12:F12"/>
    <mergeCell ref="C13:F13"/>
    <mergeCell ref="C50:D50"/>
    <mergeCell ref="C16:D16"/>
    <mergeCell ref="C30:D30"/>
    <mergeCell ref="C31:D31"/>
    <mergeCell ref="C44:F44"/>
    <mergeCell ref="C45:D45"/>
    <mergeCell ref="C46:F46"/>
    <mergeCell ref="C47:D47"/>
    <mergeCell ref="E47:F47"/>
    <mergeCell ref="C48:D48"/>
    <mergeCell ref="E48:F48"/>
    <mergeCell ref="C51:D51"/>
    <mergeCell ref="E51:F51"/>
    <mergeCell ref="C53:D53"/>
    <mergeCell ref="E53:F53"/>
    <mergeCell ref="C54:D54"/>
    <mergeCell ref="E54:F54"/>
    <mergeCell ref="C56:D56"/>
    <mergeCell ref="C57:D57"/>
    <mergeCell ref="E57:F57"/>
    <mergeCell ref="C58:D58"/>
    <mergeCell ref="E58:F58"/>
  </mergeCells>
  <dataValidations count="2">
    <dataValidation type="list" allowBlank="1" showInputMessage="1" showErrorMessage="1" sqref="E57" xr:uid="{00000000-0002-0000-0100-000000000000}">
      <formula1>$K$63:$K$64</formula1>
    </dataValidation>
    <dataValidation type="whole" allowBlank="1" showInputMessage="1" showErrorMessage="1" sqref="E53 E9" xr:uid="{00000000-0002-0000-0100-000001000000}">
      <formula1>-999999999</formula1>
      <formula2>999999999</formula2>
    </dataValidation>
  </dataValidations>
  <pageMargins left="0.25" right="0.25" top="0.18" bottom="0.19" header="0.17" footer="0.17"/>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57"/>
  <sheetViews>
    <sheetView topLeftCell="A30" zoomScale="70" zoomScaleNormal="70" workbookViewId="0">
      <selection activeCell="G40" sqref="G40"/>
    </sheetView>
  </sheetViews>
  <sheetFormatPr defaultColWidth="9.1796875" defaultRowHeight="14" x14ac:dyDescent="0.3"/>
  <cols>
    <col min="1" max="1" width="1.453125" style="25" customWidth="1"/>
    <col min="2" max="2" width="1.54296875" style="24" customWidth="1"/>
    <col min="3" max="3" width="10.26953125" style="24" customWidth="1"/>
    <col min="4" max="4" width="21" style="24" customWidth="1"/>
    <col min="5" max="5" width="27.54296875" style="25" customWidth="1"/>
    <col min="6" max="6" width="22.7265625" style="25" customWidth="1"/>
    <col min="7" max="7" width="13.54296875" style="25" customWidth="1"/>
    <col min="8" max="8" width="1.1796875" style="25" customWidth="1"/>
    <col min="9" max="9" width="1.453125" style="25" customWidth="1"/>
    <col min="10" max="10" width="10.54296875" style="25" bestFit="1" customWidth="1"/>
    <col min="11" max="13" width="18.1796875" style="25" customWidth="1"/>
    <col min="14" max="14" width="18.26953125" style="25" customWidth="1"/>
    <col min="15" max="15" width="9.26953125" style="25" customWidth="1"/>
    <col min="16" max="16384" width="9.1796875" style="25"/>
  </cols>
  <sheetData>
    <row r="1" spans="2:15" ht="14.5" thickBot="1" x14ac:dyDescent="0.35"/>
    <row r="2" spans="2:15" ht="14.5" thickBot="1" x14ac:dyDescent="0.35">
      <c r="B2" s="72"/>
      <c r="C2" s="73"/>
      <c r="D2" s="73"/>
      <c r="E2" s="74"/>
      <c r="F2" s="74"/>
      <c r="G2" s="74"/>
      <c r="H2" s="75"/>
    </row>
    <row r="3" spans="2:15" ht="20.5" thickBot="1" x14ac:dyDescent="0.45">
      <c r="B3" s="76"/>
      <c r="C3" s="400" t="s">
        <v>825</v>
      </c>
      <c r="D3" s="401"/>
      <c r="E3" s="401"/>
      <c r="F3" s="401"/>
      <c r="G3" s="402"/>
      <c r="H3" s="77"/>
    </row>
    <row r="4" spans="2:15" x14ac:dyDescent="0.3">
      <c r="B4" s="403"/>
      <c r="C4" s="404"/>
      <c r="D4" s="404"/>
      <c r="E4" s="404"/>
      <c r="F4" s="404"/>
      <c r="G4" s="79"/>
      <c r="H4" s="77"/>
    </row>
    <row r="5" spans="2:15" x14ac:dyDescent="0.3">
      <c r="B5" s="78"/>
      <c r="C5" s="405"/>
      <c r="D5" s="405"/>
      <c r="E5" s="405"/>
      <c r="F5" s="405"/>
      <c r="G5" s="79"/>
      <c r="H5" s="77"/>
    </row>
    <row r="6" spans="2:15" x14ac:dyDescent="0.3">
      <c r="B6" s="78"/>
      <c r="C6" s="51"/>
      <c r="D6" s="56"/>
      <c r="E6" s="52"/>
      <c r="F6" s="79"/>
      <c r="G6" s="79"/>
      <c r="H6" s="77"/>
    </row>
    <row r="7" spans="2:15" x14ac:dyDescent="0.3">
      <c r="B7" s="78"/>
      <c r="C7" s="394" t="s">
        <v>236</v>
      </c>
      <c r="D7" s="394"/>
      <c r="E7" s="53"/>
      <c r="F7" s="79"/>
      <c r="G7" s="79"/>
      <c r="H7" s="77"/>
    </row>
    <row r="8" spans="2:15" ht="27.75" customHeight="1" thickBot="1" x14ac:dyDescent="0.35">
      <c r="B8" s="78"/>
      <c r="C8" s="406" t="s">
        <v>250</v>
      </c>
      <c r="D8" s="406"/>
      <c r="E8" s="406"/>
      <c r="F8" s="406"/>
      <c r="G8" s="79"/>
      <c r="H8" s="77"/>
    </row>
    <row r="9" spans="2:15" ht="50.15" customHeight="1" thickBot="1" x14ac:dyDescent="0.35">
      <c r="B9" s="78"/>
      <c r="C9" s="407" t="s">
        <v>816</v>
      </c>
      <c r="D9" s="407"/>
      <c r="E9" s="408">
        <f>+FinancialData!E9</f>
        <v>8105951</v>
      </c>
      <c r="F9" s="409"/>
      <c r="G9" s="79"/>
      <c r="H9" s="77"/>
      <c r="K9" s="26"/>
    </row>
    <row r="10" spans="2:15" ht="100" customHeight="1" thickBot="1" x14ac:dyDescent="0.35">
      <c r="B10" s="78"/>
      <c r="C10" s="394" t="s">
        <v>237</v>
      </c>
      <c r="D10" s="394"/>
      <c r="E10" s="410"/>
      <c r="F10" s="411"/>
      <c r="G10" s="79"/>
      <c r="H10" s="77"/>
    </row>
    <row r="11" spans="2:15" ht="14.5" thickBot="1" x14ac:dyDescent="0.35">
      <c r="B11" s="78"/>
      <c r="C11" s="56"/>
      <c r="D11" s="56"/>
      <c r="E11" s="79"/>
      <c r="F11" s="79"/>
      <c r="G11" s="79"/>
      <c r="H11" s="77"/>
    </row>
    <row r="12" spans="2:15" ht="18.75" customHeight="1" thickBot="1" x14ac:dyDescent="0.35">
      <c r="B12" s="78"/>
      <c r="C12" s="394" t="s">
        <v>314</v>
      </c>
      <c r="D12" s="394"/>
      <c r="E12" s="408"/>
      <c r="F12" s="409"/>
      <c r="G12" s="79"/>
      <c r="H12" s="77"/>
    </row>
    <row r="13" spans="2:15" ht="15" customHeight="1" x14ac:dyDescent="0.3">
      <c r="B13" s="78"/>
      <c r="C13" s="412" t="s">
        <v>313</v>
      </c>
      <c r="D13" s="412"/>
      <c r="E13" s="412"/>
      <c r="F13" s="412"/>
      <c r="G13" s="79"/>
      <c r="H13" s="77"/>
    </row>
    <row r="14" spans="2:15" ht="15" customHeight="1" x14ac:dyDescent="0.3">
      <c r="B14" s="78"/>
      <c r="C14" s="377"/>
      <c r="D14" s="377"/>
      <c r="E14" s="377"/>
      <c r="F14" s="377"/>
      <c r="G14" s="79"/>
      <c r="H14" s="77"/>
    </row>
    <row r="15" spans="2:15" ht="14.5" thickBot="1" x14ac:dyDescent="0.35">
      <c r="B15" s="78"/>
      <c r="C15" s="394" t="s">
        <v>218</v>
      </c>
      <c r="D15" s="394"/>
      <c r="E15" s="79"/>
      <c r="F15" s="79"/>
      <c r="G15" s="79"/>
      <c r="H15" s="77"/>
      <c r="J15" s="26"/>
      <c r="K15" s="26"/>
      <c r="L15" s="26"/>
      <c r="M15" s="26"/>
      <c r="N15" s="26"/>
      <c r="O15" s="26"/>
    </row>
    <row r="16" spans="2:15" ht="50.15" customHeight="1" thickBot="1" x14ac:dyDescent="0.35">
      <c r="B16" s="78"/>
      <c r="C16" s="394" t="s">
        <v>290</v>
      </c>
      <c r="D16" s="394"/>
      <c r="E16" s="161" t="s">
        <v>219</v>
      </c>
      <c r="F16" s="162" t="s">
        <v>220</v>
      </c>
      <c r="G16" s="79"/>
      <c r="H16" s="77"/>
      <c r="J16" s="26"/>
      <c r="K16" s="373"/>
      <c r="L16" s="373"/>
      <c r="M16" s="373"/>
      <c r="N16" s="373"/>
      <c r="O16" s="26"/>
    </row>
    <row r="17" spans="2:15" ht="126" x14ac:dyDescent="0.3">
      <c r="B17" s="78"/>
      <c r="C17" s="56"/>
      <c r="D17" s="56"/>
      <c r="E17" s="36" t="s">
        <v>743</v>
      </c>
      <c r="F17" s="288">
        <f>+FinancialData!F17</f>
        <v>2086538.5783333334</v>
      </c>
      <c r="G17" s="79"/>
      <c r="H17" s="77"/>
      <c r="J17" s="310"/>
      <c r="K17" s="361"/>
      <c r="L17" s="27"/>
      <c r="M17" s="27"/>
      <c r="N17" s="27"/>
      <c r="O17" s="26"/>
    </row>
    <row r="18" spans="2:15" ht="140" x14ac:dyDescent="0.3">
      <c r="B18" s="78"/>
      <c r="C18" s="56"/>
      <c r="D18" s="56"/>
      <c r="E18" s="28" t="s">
        <v>744</v>
      </c>
      <c r="F18" s="289">
        <f>+FinancialData!F18</f>
        <v>3959901.2683333331</v>
      </c>
      <c r="G18" s="79"/>
      <c r="H18" s="77"/>
      <c r="J18" s="310"/>
      <c r="K18" s="361"/>
      <c r="L18" s="27"/>
      <c r="M18" s="27"/>
      <c r="N18" s="27"/>
      <c r="O18" s="26"/>
    </row>
    <row r="19" spans="2:15" ht="126" x14ac:dyDescent="0.3">
      <c r="B19" s="78"/>
      <c r="C19" s="56"/>
      <c r="D19" s="56"/>
      <c r="E19" s="28" t="s">
        <v>745</v>
      </c>
      <c r="F19" s="289">
        <f>+FinancialData!F19</f>
        <v>454867.81916666665</v>
      </c>
      <c r="G19" s="79"/>
      <c r="H19" s="77"/>
      <c r="J19" s="310"/>
      <c r="K19" s="361"/>
      <c r="L19" s="27"/>
      <c r="M19" s="27"/>
      <c r="N19" s="27"/>
      <c r="O19" s="26"/>
    </row>
    <row r="20" spans="2:15" ht="70" x14ac:dyDescent="0.3">
      <c r="B20" s="78"/>
      <c r="C20" s="56"/>
      <c r="D20" s="56"/>
      <c r="E20" s="28" t="s">
        <v>746</v>
      </c>
      <c r="F20" s="289">
        <f>+FinancialData!F20</f>
        <v>274412.04416666669</v>
      </c>
      <c r="G20" s="79"/>
      <c r="H20" s="77"/>
      <c r="J20" s="310"/>
      <c r="K20" s="361"/>
      <c r="L20" s="27"/>
      <c r="M20" s="27"/>
      <c r="N20" s="27"/>
      <c r="O20" s="26"/>
    </row>
    <row r="21" spans="2:15" ht="112" x14ac:dyDescent="0.3">
      <c r="B21" s="78"/>
      <c r="C21" s="56"/>
      <c r="D21" s="56"/>
      <c r="E21" s="28" t="s">
        <v>747</v>
      </c>
      <c r="F21" s="289">
        <f>+FinancialData!F21</f>
        <v>22681.789166666666</v>
      </c>
      <c r="G21" s="79"/>
      <c r="H21" s="77"/>
      <c r="J21" s="310"/>
      <c r="K21" s="361"/>
      <c r="L21" s="27"/>
      <c r="M21" s="27"/>
      <c r="N21" s="27"/>
      <c r="O21" s="26"/>
    </row>
    <row r="22" spans="2:15" ht="84" x14ac:dyDescent="0.3">
      <c r="B22" s="78"/>
      <c r="C22" s="56"/>
      <c r="D22" s="56"/>
      <c r="E22" s="28" t="s">
        <v>748</v>
      </c>
      <c r="F22" s="289">
        <f>+FinancialData!F22</f>
        <v>229299.56416666665</v>
      </c>
      <c r="G22" s="79"/>
      <c r="H22" s="77"/>
      <c r="J22" s="310"/>
      <c r="K22" s="361"/>
      <c r="L22" s="27"/>
      <c r="M22" s="27"/>
      <c r="N22" s="27"/>
      <c r="O22" s="26"/>
    </row>
    <row r="23" spans="2:15" ht="56" x14ac:dyDescent="0.3">
      <c r="B23" s="78"/>
      <c r="C23" s="56"/>
      <c r="D23" s="56"/>
      <c r="E23" s="28" t="s">
        <v>749</v>
      </c>
      <c r="F23" s="289">
        <f>+FinancialData!F23</f>
        <v>230803.92666666667</v>
      </c>
      <c r="G23" s="79"/>
      <c r="H23" s="77"/>
      <c r="J23" s="310"/>
      <c r="K23" s="361"/>
      <c r="L23" s="27"/>
      <c r="M23" s="27"/>
      <c r="N23" s="27"/>
      <c r="O23" s="26"/>
    </row>
    <row r="24" spans="2:15" ht="56" x14ac:dyDescent="0.3">
      <c r="B24" s="78"/>
      <c r="C24" s="56"/>
      <c r="D24" s="56"/>
      <c r="E24" s="28" t="s">
        <v>750</v>
      </c>
      <c r="F24" s="289">
        <f>+FinancialData!F24</f>
        <v>282482.03333333333</v>
      </c>
      <c r="G24" s="79"/>
      <c r="H24" s="77"/>
      <c r="J24" s="310"/>
      <c r="K24" s="361"/>
      <c r="L24" s="27"/>
      <c r="M24" s="27"/>
      <c r="N24" s="27"/>
      <c r="O24" s="26"/>
    </row>
    <row r="25" spans="2:15" ht="98" x14ac:dyDescent="0.3">
      <c r="B25" s="78"/>
      <c r="C25" s="56"/>
      <c r="D25" s="56"/>
      <c r="E25" s="28" t="s">
        <v>751</v>
      </c>
      <c r="F25" s="289">
        <f>+FinancialData!F25</f>
        <v>282482.03333333333</v>
      </c>
      <c r="G25" s="79"/>
      <c r="H25" s="77"/>
      <c r="J25" s="310"/>
      <c r="K25" s="361"/>
      <c r="L25" s="27"/>
      <c r="M25" s="27"/>
      <c r="N25" s="27"/>
      <c r="O25" s="26"/>
    </row>
    <row r="26" spans="2:15" ht="112" x14ac:dyDescent="0.3">
      <c r="B26" s="78"/>
      <c r="C26" s="56"/>
      <c r="D26" s="56"/>
      <c r="E26" s="28" t="s">
        <v>752</v>
      </c>
      <c r="F26" s="289">
        <f>+FinancialData!F26</f>
        <v>282482.03333333333</v>
      </c>
      <c r="G26" s="79"/>
      <c r="H26" s="77"/>
      <c r="J26" s="310"/>
      <c r="K26" s="361"/>
      <c r="L26" s="27"/>
      <c r="M26" s="27"/>
      <c r="N26" s="27"/>
      <c r="O26" s="26"/>
    </row>
    <row r="27" spans="2:15" ht="14.5" thickBot="1" x14ac:dyDescent="0.35">
      <c r="B27" s="78"/>
      <c r="C27" s="56"/>
      <c r="D27" s="56"/>
      <c r="E27" s="158"/>
      <c r="F27" s="290"/>
      <c r="G27" s="79"/>
      <c r="H27" s="77"/>
      <c r="J27" s="310"/>
      <c r="K27" s="361"/>
      <c r="L27" s="27"/>
      <c r="M27" s="27"/>
      <c r="N27" s="27"/>
      <c r="O27" s="26"/>
    </row>
    <row r="28" spans="2:15" ht="14.5" thickBot="1" x14ac:dyDescent="0.35">
      <c r="B28" s="78"/>
      <c r="C28" s="56"/>
      <c r="D28" s="56"/>
      <c r="E28" s="160" t="s">
        <v>284</v>
      </c>
      <c r="F28" s="291">
        <f>SUM(F17:F27)</f>
        <v>8105951.0899999999</v>
      </c>
      <c r="G28" s="79"/>
      <c r="H28" s="77"/>
      <c r="J28" s="310"/>
      <c r="K28" s="361"/>
      <c r="L28" s="27"/>
      <c r="M28" s="27"/>
      <c r="N28" s="27"/>
      <c r="O28" s="26"/>
    </row>
    <row r="29" spans="2:15" x14ac:dyDescent="0.3">
      <c r="B29" s="78"/>
      <c r="C29" s="56"/>
      <c r="D29" s="56"/>
      <c r="E29" s="79"/>
      <c r="F29" s="79"/>
      <c r="G29" s="79"/>
      <c r="H29" s="77"/>
      <c r="J29" s="26"/>
      <c r="K29" s="26"/>
      <c r="L29" s="26"/>
      <c r="M29" s="26"/>
      <c r="N29" s="26"/>
      <c r="O29" s="26"/>
    </row>
    <row r="30" spans="2:15" ht="34.5" customHeight="1" thickBot="1" x14ac:dyDescent="0.35">
      <c r="B30" s="78"/>
      <c r="C30" s="394" t="s">
        <v>288</v>
      </c>
      <c r="D30" s="394"/>
      <c r="E30" s="79"/>
      <c r="F30" s="292"/>
      <c r="G30" s="79"/>
      <c r="H30" s="77"/>
      <c r="J30" s="26"/>
      <c r="K30" s="26"/>
      <c r="L30" s="26"/>
      <c r="M30" s="26"/>
      <c r="N30" s="26"/>
      <c r="O30" s="26"/>
    </row>
    <row r="31" spans="2:15" ht="50.15" customHeight="1" thickBot="1" x14ac:dyDescent="0.35">
      <c r="B31" s="78"/>
      <c r="C31" s="394" t="s">
        <v>291</v>
      </c>
      <c r="D31" s="394"/>
      <c r="E31" s="376" t="s">
        <v>219</v>
      </c>
      <c r="F31" s="163" t="s">
        <v>221</v>
      </c>
      <c r="G31" s="109" t="s">
        <v>251</v>
      </c>
      <c r="H31" s="77"/>
    </row>
    <row r="32" spans="2:15" x14ac:dyDescent="0.3">
      <c r="B32" s="78"/>
      <c r="C32" s="56"/>
      <c r="D32" s="56"/>
      <c r="E32" s="301" t="s">
        <v>784</v>
      </c>
      <c r="F32" s="302">
        <v>1020000</v>
      </c>
      <c r="G32" s="309">
        <v>43739</v>
      </c>
      <c r="H32" s="77"/>
      <c r="J32" s="311"/>
    </row>
    <row r="33" spans="2:10" x14ac:dyDescent="0.3">
      <c r="B33" s="78"/>
      <c r="C33" s="56"/>
      <c r="D33" s="56"/>
      <c r="E33" s="301" t="s">
        <v>692</v>
      </c>
      <c r="F33" s="302">
        <v>115152.30578875457</v>
      </c>
      <c r="G33" s="309">
        <v>43739</v>
      </c>
      <c r="H33" s="77"/>
      <c r="J33" s="311"/>
    </row>
    <row r="34" spans="2:10" x14ac:dyDescent="0.3">
      <c r="B34" s="78"/>
      <c r="C34" s="56"/>
      <c r="D34" s="56"/>
      <c r="E34" s="301" t="s">
        <v>694</v>
      </c>
      <c r="F34" s="302">
        <v>172735.76693966993</v>
      </c>
      <c r="G34" s="309">
        <v>43739</v>
      </c>
      <c r="H34" s="77"/>
      <c r="J34" s="311"/>
    </row>
    <row r="35" spans="2:10" x14ac:dyDescent="0.3">
      <c r="B35" s="78"/>
      <c r="C35" s="56"/>
      <c r="D35" s="56"/>
      <c r="E35" s="301" t="s">
        <v>785</v>
      </c>
      <c r="F35" s="302">
        <v>89853.585880729399</v>
      </c>
      <c r="G35" s="309">
        <v>43739</v>
      </c>
      <c r="H35" s="77"/>
      <c r="J35" s="311"/>
    </row>
    <row r="36" spans="2:10" ht="15" thickBot="1" x14ac:dyDescent="0.35">
      <c r="B36" s="78"/>
      <c r="C36" s="56"/>
      <c r="D36" s="56"/>
      <c r="E36" s="303"/>
      <c r="F36" s="302"/>
      <c r="G36" s="309"/>
      <c r="H36" s="77"/>
      <c r="J36" s="311"/>
    </row>
    <row r="37" spans="2:10" ht="14.5" thickBot="1" x14ac:dyDescent="0.35">
      <c r="B37" s="78"/>
      <c r="C37" s="56"/>
      <c r="D37" s="56"/>
      <c r="E37" s="160" t="s">
        <v>284</v>
      </c>
      <c r="F37" s="291">
        <f>SUM(F32:F36)</f>
        <v>1397741.6586091537</v>
      </c>
      <c r="G37" s="159"/>
      <c r="H37" s="77"/>
      <c r="J37" s="311"/>
    </row>
    <row r="38" spans="2:10" x14ac:dyDescent="0.3">
      <c r="B38" s="78"/>
      <c r="C38" s="56"/>
      <c r="D38" s="56"/>
      <c r="E38" s="79"/>
      <c r="F38" s="79"/>
      <c r="G38" s="79"/>
      <c r="H38" s="77"/>
    </row>
    <row r="39" spans="2:10" ht="34.5" customHeight="1" thickBot="1" x14ac:dyDescent="0.35">
      <c r="B39" s="78"/>
      <c r="C39" s="394" t="s">
        <v>292</v>
      </c>
      <c r="D39" s="394"/>
      <c r="E39" s="394"/>
      <c r="F39" s="394"/>
      <c r="G39" s="165"/>
      <c r="H39" s="77"/>
    </row>
    <row r="40" spans="2:10" ht="63.75" customHeight="1" thickBot="1" x14ac:dyDescent="0.35">
      <c r="B40" s="78"/>
      <c r="C40" s="394" t="s">
        <v>215</v>
      </c>
      <c r="D40" s="394"/>
      <c r="E40" s="374">
        <v>1766396.2979249982</v>
      </c>
      <c r="F40" s="375"/>
      <c r="G40" s="79"/>
      <c r="H40" s="77"/>
    </row>
    <row r="41" spans="2:10" ht="14.5" thickBot="1" x14ac:dyDescent="0.35">
      <c r="B41" s="78"/>
      <c r="C41" s="395"/>
      <c r="D41" s="395"/>
      <c r="E41" s="395"/>
      <c r="F41" s="395"/>
      <c r="G41" s="79"/>
      <c r="H41" s="77"/>
    </row>
    <row r="42" spans="2:10" ht="59.25" customHeight="1" thickBot="1" x14ac:dyDescent="0.35">
      <c r="B42" s="78"/>
      <c r="C42" s="394" t="s">
        <v>216</v>
      </c>
      <c r="D42" s="394"/>
      <c r="E42" s="396" t="s">
        <v>817</v>
      </c>
      <c r="F42" s="397"/>
      <c r="G42" s="79"/>
      <c r="H42" s="77"/>
    </row>
    <row r="43" spans="2:10" ht="100" customHeight="1" thickBot="1" x14ac:dyDescent="0.35">
      <c r="B43" s="78"/>
      <c r="C43" s="394" t="s">
        <v>217</v>
      </c>
      <c r="D43" s="394"/>
      <c r="E43" s="398" t="s">
        <v>826</v>
      </c>
      <c r="F43" s="399"/>
      <c r="G43" s="79"/>
      <c r="H43" s="77"/>
    </row>
    <row r="44" spans="2:10" x14ac:dyDescent="0.3">
      <c r="B44" s="78"/>
      <c r="C44" s="56"/>
      <c r="D44" s="56"/>
      <c r="E44" s="79"/>
      <c r="F44" s="79"/>
      <c r="G44" s="79"/>
      <c r="H44" s="77"/>
    </row>
    <row r="45" spans="2:10" ht="14.5" thickBot="1" x14ac:dyDescent="0.35">
      <c r="B45" s="80"/>
      <c r="C45" s="393"/>
      <c r="D45" s="393"/>
      <c r="E45" s="81"/>
      <c r="F45" s="61"/>
      <c r="G45" s="61"/>
      <c r="H45" s="82"/>
    </row>
    <row r="46" spans="2:10" s="29" customFormat="1" ht="65.150000000000006" customHeight="1" x14ac:dyDescent="0.3">
      <c r="B46" s="372"/>
      <c r="C46" s="388"/>
      <c r="D46" s="388"/>
      <c r="E46" s="391"/>
      <c r="F46" s="391"/>
      <c r="G46" s="16"/>
    </row>
    <row r="47" spans="2:10" ht="59.25" customHeight="1" x14ac:dyDescent="0.3">
      <c r="B47" s="372"/>
      <c r="C47" s="371"/>
      <c r="D47" s="371"/>
      <c r="E47" s="27"/>
      <c r="F47" s="27"/>
      <c r="G47" s="16"/>
    </row>
    <row r="48" spans="2:10" ht="50.15" customHeight="1" x14ac:dyDescent="0.3">
      <c r="B48" s="372"/>
      <c r="C48" s="390"/>
      <c r="D48" s="390"/>
      <c r="E48" s="392"/>
      <c r="F48" s="392"/>
      <c r="G48" s="16"/>
    </row>
    <row r="49" spans="2:7" ht="100" customHeight="1" x14ac:dyDescent="0.3">
      <c r="B49" s="372"/>
      <c r="C49" s="390"/>
      <c r="D49" s="390"/>
      <c r="E49" s="389"/>
      <c r="F49" s="389"/>
      <c r="G49" s="16"/>
    </row>
    <row r="50" spans="2:7" x14ac:dyDescent="0.3">
      <c r="B50" s="372"/>
      <c r="C50" s="372"/>
      <c r="D50" s="372"/>
      <c r="E50" s="16"/>
      <c r="F50" s="16"/>
      <c r="G50" s="16"/>
    </row>
    <row r="51" spans="2:7" x14ac:dyDescent="0.3">
      <c r="B51" s="372"/>
      <c r="C51" s="388"/>
      <c r="D51" s="388"/>
      <c r="E51" s="16"/>
      <c r="F51" s="16"/>
      <c r="G51" s="16"/>
    </row>
    <row r="52" spans="2:7" ht="50.15" customHeight="1" x14ac:dyDescent="0.3">
      <c r="B52" s="372"/>
      <c r="C52" s="388"/>
      <c r="D52" s="388"/>
      <c r="E52" s="389"/>
      <c r="F52" s="389"/>
      <c r="G52" s="16"/>
    </row>
    <row r="53" spans="2:7" ht="100" customHeight="1" x14ac:dyDescent="0.3">
      <c r="B53" s="372"/>
      <c r="C53" s="390"/>
      <c r="D53" s="390"/>
      <c r="E53" s="389"/>
      <c r="F53" s="389"/>
      <c r="G53" s="16"/>
    </row>
    <row r="54" spans="2:7" x14ac:dyDescent="0.3">
      <c r="B54" s="372"/>
      <c r="C54" s="30"/>
      <c r="D54" s="372"/>
      <c r="E54" s="31"/>
      <c r="F54" s="16"/>
      <c r="G54" s="16"/>
    </row>
    <row r="55" spans="2:7" x14ac:dyDescent="0.3">
      <c r="B55" s="372"/>
      <c r="C55" s="30"/>
      <c r="D55" s="30"/>
      <c r="E55" s="31"/>
      <c r="F55" s="31"/>
      <c r="G55" s="15"/>
    </row>
    <row r="56" spans="2:7" x14ac:dyDescent="0.3">
      <c r="E56" s="32"/>
      <c r="F56" s="32"/>
    </row>
    <row r="57" spans="2:7" x14ac:dyDescent="0.3">
      <c r="E57" s="32"/>
      <c r="F57" s="32"/>
    </row>
  </sheetData>
  <mergeCells count="35">
    <mergeCell ref="C15:D15"/>
    <mergeCell ref="C3:G3"/>
    <mergeCell ref="B4:F4"/>
    <mergeCell ref="C5:F5"/>
    <mergeCell ref="C7:D7"/>
    <mergeCell ref="C8:F8"/>
    <mergeCell ref="C9:D9"/>
    <mergeCell ref="E9:F9"/>
    <mergeCell ref="C10:D10"/>
    <mergeCell ref="E10:F10"/>
    <mergeCell ref="C12:D12"/>
    <mergeCell ref="E12:F12"/>
    <mergeCell ref="C13:F13"/>
    <mergeCell ref="C45:D45"/>
    <mergeCell ref="C16:D16"/>
    <mergeCell ref="C30:D30"/>
    <mergeCell ref="C31:D31"/>
    <mergeCell ref="C39:F39"/>
    <mergeCell ref="C40:D40"/>
    <mergeCell ref="C41:F41"/>
    <mergeCell ref="C42:D42"/>
    <mergeCell ref="E42:F42"/>
    <mergeCell ref="C43:D43"/>
    <mergeCell ref="E43:F43"/>
    <mergeCell ref="C46:D46"/>
    <mergeCell ref="E46:F46"/>
    <mergeCell ref="C48:D48"/>
    <mergeCell ref="E48:F48"/>
    <mergeCell ref="C49:D49"/>
    <mergeCell ref="E49:F49"/>
    <mergeCell ref="C51:D51"/>
    <mergeCell ref="C52:D52"/>
    <mergeCell ref="E52:F52"/>
    <mergeCell ref="C53:D53"/>
    <mergeCell ref="E53:F53"/>
  </mergeCells>
  <dataValidations count="2">
    <dataValidation type="whole" allowBlank="1" showInputMessage="1" showErrorMessage="1" sqref="E48 E9" xr:uid="{00000000-0002-0000-0200-000000000000}">
      <formula1>-999999999</formula1>
      <formula2>999999999</formula2>
    </dataValidation>
    <dataValidation type="list" allowBlank="1" showInputMessage="1" showErrorMessage="1" sqref="E52" xr:uid="{00000000-0002-0000-0200-000001000000}">
      <formula1>$K$58:$K$59</formula1>
    </dataValidation>
  </dataValidations>
  <pageMargins left="0.25" right="0.25" top="0.18" bottom="0.19"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3"/>
  <sheetViews>
    <sheetView topLeftCell="A46" zoomScale="85" zoomScaleNormal="85" workbookViewId="0">
      <selection activeCell="K12" sqref="K12"/>
    </sheetView>
  </sheetViews>
  <sheetFormatPr defaultColWidth="9.1796875" defaultRowHeight="14" x14ac:dyDescent="0.3"/>
  <cols>
    <col min="1" max="1" width="1.453125" style="25" customWidth="1"/>
    <col min="2" max="2" width="1.54296875" style="24" customWidth="1"/>
    <col min="3" max="3" width="10.26953125" style="24" customWidth="1"/>
    <col min="4" max="4" width="21" style="24" customWidth="1"/>
    <col min="5" max="5" width="27.54296875" style="25" customWidth="1"/>
    <col min="6" max="6" width="22.7265625" style="25" customWidth="1"/>
    <col min="7" max="7" width="13.54296875" style="25" customWidth="1"/>
    <col min="8" max="8" width="1.1796875" style="25" customWidth="1"/>
    <col min="9" max="9" width="1.453125" style="25" customWidth="1"/>
    <col min="10" max="10" width="10.54296875" style="357" bestFit="1" customWidth="1"/>
    <col min="11" max="13" width="18.1796875" style="25" customWidth="1"/>
    <col min="14" max="14" width="18.26953125" style="25" customWidth="1"/>
    <col min="15" max="15" width="9.26953125" style="25" customWidth="1"/>
    <col min="16" max="16384" width="9.1796875" style="25"/>
  </cols>
  <sheetData>
    <row r="1" spans="2:15" ht="14.5" thickBot="1" x14ac:dyDescent="0.35"/>
    <row r="2" spans="2:15" ht="14.5" thickBot="1" x14ac:dyDescent="0.35">
      <c r="B2" s="72"/>
      <c r="C2" s="73"/>
      <c r="D2" s="73"/>
      <c r="E2" s="74"/>
      <c r="F2" s="74"/>
      <c r="G2" s="74"/>
      <c r="H2" s="75"/>
    </row>
    <row r="3" spans="2:15" ht="20.5" thickBot="1" x14ac:dyDescent="0.45">
      <c r="B3" s="76"/>
      <c r="C3" s="400" t="s">
        <v>825</v>
      </c>
      <c r="D3" s="401"/>
      <c r="E3" s="401"/>
      <c r="F3" s="401"/>
      <c r="G3" s="402"/>
      <c r="H3" s="77"/>
    </row>
    <row r="4" spans="2:15" x14ac:dyDescent="0.3">
      <c r="B4" s="403"/>
      <c r="C4" s="404"/>
      <c r="D4" s="404"/>
      <c r="E4" s="404"/>
      <c r="F4" s="404"/>
      <c r="G4" s="79"/>
      <c r="H4" s="77"/>
    </row>
    <row r="5" spans="2:15" x14ac:dyDescent="0.3">
      <c r="B5" s="78"/>
      <c r="C5" s="405"/>
      <c r="D5" s="405"/>
      <c r="E5" s="405"/>
      <c r="F5" s="405"/>
      <c r="G5" s="79"/>
      <c r="H5" s="77"/>
    </row>
    <row r="6" spans="2:15" x14ac:dyDescent="0.3">
      <c r="B6" s="78"/>
      <c r="C6" s="51"/>
      <c r="D6" s="56"/>
      <c r="E6" s="52"/>
      <c r="F6" s="79"/>
      <c r="G6" s="79"/>
      <c r="H6" s="77"/>
    </row>
    <row r="7" spans="2:15" x14ac:dyDescent="0.3">
      <c r="B7" s="78"/>
      <c r="C7" s="394" t="s">
        <v>236</v>
      </c>
      <c r="D7" s="394"/>
      <c r="E7" s="53"/>
      <c r="F7" s="79"/>
      <c r="G7" s="79"/>
      <c r="H7" s="77"/>
    </row>
    <row r="8" spans="2:15" ht="27.75" customHeight="1" thickBot="1" x14ac:dyDescent="0.35">
      <c r="B8" s="78"/>
      <c r="C8" s="406" t="s">
        <v>250</v>
      </c>
      <c r="D8" s="406"/>
      <c r="E8" s="406"/>
      <c r="F8" s="406"/>
      <c r="G8" s="79"/>
      <c r="H8" s="77"/>
    </row>
    <row r="9" spans="2:15" ht="50.15" customHeight="1" thickBot="1" x14ac:dyDescent="0.35">
      <c r="B9" s="78"/>
      <c r="C9" s="407" t="s">
        <v>816</v>
      </c>
      <c r="D9" s="407"/>
      <c r="E9" s="408">
        <f>+'FinancialData (2)'!E9:F9</f>
        <v>8105951</v>
      </c>
      <c r="F9" s="409"/>
      <c r="G9" s="79"/>
      <c r="H9" s="77"/>
      <c r="K9" s="26"/>
    </row>
    <row r="10" spans="2:15" ht="100" customHeight="1" thickBot="1" x14ac:dyDescent="0.35">
      <c r="B10" s="78"/>
      <c r="C10" s="394" t="s">
        <v>237</v>
      </c>
      <c r="D10" s="394"/>
      <c r="E10" s="410"/>
      <c r="F10" s="411"/>
      <c r="G10" s="79"/>
      <c r="H10" s="77"/>
    </row>
    <row r="11" spans="2:15" ht="14.5" thickBot="1" x14ac:dyDescent="0.35">
      <c r="B11" s="78"/>
      <c r="C11" s="56"/>
      <c r="D11" s="56"/>
      <c r="E11" s="79"/>
      <c r="F11" s="79"/>
      <c r="G11" s="79"/>
      <c r="H11" s="77"/>
    </row>
    <row r="12" spans="2:15" ht="18.75" customHeight="1" thickBot="1" x14ac:dyDescent="0.35">
      <c r="B12" s="78"/>
      <c r="C12" s="394" t="s">
        <v>314</v>
      </c>
      <c r="D12" s="394"/>
      <c r="E12" s="408">
        <v>0</v>
      </c>
      <c r="F12" s="409"/>
      <c r="G12" s="79"/>
      <c r="H12" s="77"/>
    </row>
    <row r="13" spans="2:15" ht="15" customHeight="1" x14ac:dyDescent="0.3">
      <c r="B13" s="78"/>
      <c r="C13" s="412" t="s">
        <v>313</v>
      </c>
      <c r="D13" s="412"/>
      <c r="E13" s="412"/>
      <c r="F13" s="412"/>
      <c r="G13" s="79"/>
      <c r="H13" s="77"/>
    </row>
    <row r="14" spans="2:15" ht="15" customHeight="1" x14ac:dyDescent="0.3">
      <c r="B14" s="78"/>
      <c r="C14" s="377"/>
      <c r="D14" s="377"/>
      <c r="E14" s="377"/>
      <c r="F14" s="377"/>
      <c r="G14" s="79"/>
      <c r="H14" s="77"/>
    </row>
    <row r="15" spans="2:15" ht="14.5" thickBot="1" x14ac:dyDescent="0.35">
      <c r="B15" s="78"/>
      <c r="C15" s="394" t="s">
        <v>218</v>
      </c>
      <c r="D15" s="394"/>
      <c r="E15" s="79"/>
      <c r="F15" s="79"/>
      <c r="G15" s="79"/>
      <c r="H15" s="77"/>
      <c r="J15" s="360"/>
      <c r="K15" s="26"/>
      <c r="L15" s="26"/>
      <c r="M15" s="26"/>
      <c r="N15" s="26"/>
      <c r="O15" s="26"/>
    </row>
    <row r="16" spans="2:15" ht="50.15" customHeight="1" thickBot="1" x14ac:dyDescent="0.35">
      <c r="B16" s="78"/>
      <c r="C16" s="394" t="s">
        <v>290</v>
      </c>
      <c r="D16" s="394"/>
      <c r="E16" s="161" t="s">
        <v>219</v>
      </c>
      <c r="F16" s="162" t="s">
        <v>220</v>
      </c>
      <c r="G16" s="79"/>
      <c r="H16" s="77"/>
      <c r="J16" s="360"/>
      <c r="K16" s="373"/>
      <c r="L16" s="373"/>
      <c r="M16" s="373"/>
      <c r="N16" s="373"/>
      <c r="O16" s="26"/>
    </row>
    <row r="17" spans="2:15" ht="126" x14ac:dyDescent="0.3">
      <c r="B17" s="78"/>
      <c r="C17" s="56"/>
      <c r="D17" s="56"/>
      <c r="E17" s="36" t="s">
        <v>743</v>
      </c>
      <c r="F17" s="288">
        <f>+'[3]Por Resultados'!D4</f>
        <v>202576.31666666665</v>
      </c>
      <c r="G17" s="79"/>
      <c r="H17" s="77"/>
      <c r="J17" s="360"/>
      <c r="K17" s="27"/>
      <c r="L17" s="27"/>
      <c r="M17" s="27"/>
      <c r="N17" s="27"/>
      <c r="O17" s="26"/>
    </row>
    <row r="18" spans="2:15" ht="140" x14ac:dyDescent="0.3">
      <c r="B18" s="78"/>
      <c r="C18" s="56"/>
      <c r="D18" s="56"/>
      <c r="E18" s="28" t="s">
        <v>744</v>
      </c>
      <c r="F18" s="289">
        <f>+'[3]Por Resultados'!D5</f>
        <v>363658.31666666688</v>
      </c>
      <c r="G18" s="79"/>
      <c r="H18" s="77"/>
      <c r="J18" s="360"/>
      <c r="K18" s="27"/>
      <c r="L18" s="27"/>
      <c r="M18" s="27"/>
      <c r="N18" s="27"/>
      <c r="O18" s="26"/>
    </row>
    <row r="19" spans="2:15" ht="126" x14ac:dyDescent="0.3">
      <c r="B19" s="78"/>
      <c r="C19" s="56"/>
      <c r="D19" s="56"/>
      <c r="E19" s="28" t="s">
        <v>745</v>
      </c>
      <c r="F19" s="289">
        <f>+'[3]Por Resultados'!D6</f>
        <v>83514.673333333281</v>
      </c>
      <c r="G19" s="79"/>
      <c r="H19" s="77"/>
      <c r="J19" s="360"/>
      <c r="K19" s="27"/>
      <c r="L19" s="27"/>
      <c r="M19" s="27"/>
      <c r="N19" s="27"/>
      <c r="O19" s="26"/>
    </row>
    <row r="20" spans="2:15" ht="70" x14ac:dyDescent="0.3">
      <c r="B20" s="78"/>
      <c r="C20" s="56"/>
      <c r="D20" s="56"/>
      <c r="E20" s="28" t="s">
        <v>746</v>
      </c>
      <c r="F20" s="289">
        <f>+'[3]Por Resultados'!D7</f>
        <v>-136525.20416666672</v>
      </c>
      <c r="G20" s="79"/>
      <c r="H20" s="77"/>
      <c r="J20" s="360"/>
      <c r="K20" s="27"/>
      <c r="L20" s="27"/>
      <c r="M20" s="27"/>
      <c r="N20" s="27"/>
      <c r="O20" s="26"/>
    </row>
    <row r="21" spans="2:15" ht="112" x14ac:dyDescent="0.3">
      <c r="B21" s="78"/>
      <c r="C21" s="56"/>
      <c r="D21" s="56"/>
      <c r="E21" s="28" t="s">
        <v>747</v>
      </c>
      <c r="F21" s="289">
        <f>+'[3]Por Resultados'!D8</f>
        <v>4589.1583333333328</v>
      </c>
      <c r="G21" s="79"/>
      <c r="H21" s="77"/>
      <c r="J21" s="360"/>
      <c r="K21" s="27"/>
      <c r="L21" s="27"/>
      <c r="M21" s="27"/>
      <c r="N21" s="27"/>
      <c r="O21" s="26"/>
    </row>
    <row r="22" spans="2:15" ht="84" x14ac:dyDescent="0.3">
      <c r="B22" s="78"/>
      <c r="C22" s="56"/>
      <c r="D22" s="56"/>
      <c r="E22" s="28" t="s">
        <v>748</v>
      </c>
      <c r="F22" s="289">
        <f>+'[3]Por Resultados'!D9</f>
        <v>38606.7558333333</v>
      </c>
      <c r="G22" s="79"/>
      <c r="H22" s="77"/>
      <c r="J22" s="360"/>
      <c r="K22" s="27"/>
      <c r="L22" s="27"/>
      <c r="M22" s="27"/>
      <c r="N22" s="27"/>
      <c r="O22" s="26"/>
    </row>
    <row r="23" spans="2:15" ht="56" x14ac:dyDescent="0.3">
      <c r="B23" s="78"/>
      <c r="C23" s="56"/>
      <c r="D23" s="56"/>
      <c r="E23" s="28" t="s">
        <v>749</v>
      </c>
      <c r="F23" s="289">
        <f>+'[3]Por Resultados'!D10</f>
        <v>129028.98583333332</v>
      </c>
      <c r="G23" s="79"/>
      <c r="H23" s="77"/>
      <c r="J23" s="360"/>
      <c r="K23" s="27"/>
      <c r="L23" s="27"/>
      <c r="M23" s="27"/>
      <c r="N23" s="27"/>
      <c r="O23" s="26"/>
    </row>
    <row r="24" spans="2:15" ht="56" x14ac:dyDescent="0.3">
      <c r="B24" s="78"/>
      <c r="C24" s="56"/>
      <c r="D24" s="56"/>
      <c r="E24" s="28" t="s">
        <v>750</v>
      </c>
      <c r="F24" s="289">
        <f>+'[3]Por Resultados'!D11</f>
        <v>89502.98583333331</v>
      </c>
      <c r="G24" s="79"/>
      <c r="H24" s="77"/>
      <c r="J24" s="360"/>
      <c r="K24" s="27"/>
      <c r="L24" s="27"/>
      <c r="M24" s="27"/>
      <c r="N24" s="27"/>
      <c r="O24" s="26"/>
    </row>
    <row r="25" spans="2:15" ht="98" x14ac:dyDescent="0.3">
      <c r="B25" s="78"/>
      <c r="C25" s="56"/>
      <c r="D25" s="56"/>
      <c r="E25" s="28" t="s">
        <v>751</v>
      </c>
      <c r="F25" s="289">
        <f>+'[3]Por Resultados'!D12</f>
        <v>89502.98583333331</v>
      </c>
      <c r="G25" s="79"/>
      <c r="H25" s="77"/>
      <c r="J25" s="360"/>
      <c r="K25" s="27"/>
      <c r="L25" s="27"/>
      <c r="M25" s="27"/>
      <c r="N25" s="27"/>
      <c r="O25" s="26"/>
    </row>
    <row r="26" spans="2:15" ht="112" x14ac:dyDescent="0.3">
      <c r="B26" s="78"/>
      <c r="C26" s="56"/>
      <c r="D26" s="56"/>
      <c r="E26" s="28" t="s">
        <v>752</v>
      </c>
      <c r="F26" s="289">
        <f>+'[3]Por Resultados'!D13</f>
        <v>89502.98583333331</v>
      </c>
      <c r="G26" s="79"/>
      <c r="H26" s="77"/>
      <c r="J26" s="360"/>
      <c r="K26" s="27"/>
      <c r="L26" s="27"/>
      <c r="M26" s="27"/>
      <c r="N26" s="27"/>
      <c r="O26" s="26"/>
    </row>
    <row r="27" spans="2:15" ht="14.5" thickBot="1" x14ac:dyDescent="0.35">
      <c r="B27" s="78"/>
      <c r="C27" s="56"/>
      <c r="D27" s="56"/>
      <c r="E27" s="158"/>
      <c r="F27" s="290"/>
      <c r="G27" s="79"/>
      <c r="H27" s="77"/>
      <c r="J27" s="360"/>
      <c r="K27" s="27"/>
      <c r="L27" s="27"/>
      <c r="M27" s="27"/>
      <c r="N27" s="27"/>
      <c r="O27" s="26"/>
    </row>
    <row r="28" spans="2:15" ht="14.5" thickBot="1" x14ac:dyDescent="0.35">
      <c r="B28" s="78"/>
      <c r="C28" s="56"/>
      <c r="D28" s="56"/>
      <c r="E28" s="160" t="s">
        <v>284</v>
      </c>
      <c r="F28" s="291">
        <f>SUM(F17:F27)</f>
        <v>953957.9600000002</v>
      </c>
      <c r="G28" s="79"/>
      <c r="H28" s="77"/>
      <c r="J28" s="360"/>
      <c r="K28" s="27"/>
      <c r="L28" s="27"/>
      <c r="M28" s="27"/>
      <c r="N28" s="27"/>
      <c r="O28" s="26"/>
    </row>
    <row r="29" spans="2:15" x14ac:dyDescent="0.3">
      <c r="B29" s="78"/>
      <c r="C29" s="56"/>
      <c r="D29" s="56"/>
      <c r="E29" s="79"/>
      <c r="F29" s="79"/>
      <c r="G29" s="79"/>
      <c r="H29" s="77"/>
      <c r="J29" s="360"/>
      <c r="K29" s="26"/>
      <c r="L29" s="26"/>
      <c r="M29" s="26"/>
      <c r="N29" s="26"/>
      <c r="O29" s="26"/>
    </row>
    <row r="30" spans="2:15" ht="34.5" customHeight="1" thickBot="1" x14ac:dyDescent="0.35">
      <c r="B30" s="78"/>
      <c r="C30" s="394" t="s">
        <v>288</v>
      </c>
      <c r="D30" s="394"/>
      <c r="E30" s="79"/>
      <c r="F30" s="292"/>
      <c r="G30" s="79"/>
      <c r="H30" s="77"/>
      <c r="J30" s="360"/>
      <c r="K30" s="26"/>
      <c r="L30" s="26"/>
      <c r="M30" s="26"/>
      <c r="N30" s="26"/>
      <c r="O30" s="26"/>
    </row>
    <row r="31" spans="2:15" ht="50.15" customHeight="1" thickBot="1" x14ac:dyDescent="0.35">
      <c r="B31" s="78"/>
      <c r="C31" s="394" t="s">
        <v>291</v>
      </c>
      <c r="D31" s="394"/>
      <c r="E31" s="376" t="s">
        <v>219</v>
      </c>
      <c r="F31" s="163" t="s">
        <v>221</v>
      </c>
      <c r="G31" s="109" t="s">
        <v>251</v>
      </c>
      <c r="H31" s="77"/>
    </row>
    <row r="32" spans="2:15" ht="112.5" x14ac:dyDescent="0.3">
      <c r="B32" s="78"/>
      <c r="C32" s="56"/>
      <c r="D32" s="56"/>
      <c r="E32" s="301" t="s">
        <v>743</v>
      </c>
      <c r="F32" s="341">
        <v>368190.02598496893</v>
      </c>
      <c r="G32" s="309">
        <v>43739</v>
      </c>
      <c r="H32" s="77"/>
      <c r="K32" s="359"/>
    </row>
    <row r="33" spans="2:11" ht="125" x14ac:dyDescent="0.3">
      <c r="B33" s="78"/>
      <c r="C33" s="56"/>
      <c r="D33" s="56"/>
      <c r="E33" s="301" t="s">
        <v>744</v>
      </c>
      <c r="F33" s="341">
        <v>702827.65889961703</v>
      </c>
      <c r="G33" s="309">
        <v>43739</v>
      </c>
      <c r="H33" s="77"/>
      <c r="K33" s="359"/>
    </row>
    <row r="34" spans="2:11" ht="112.5" x14ac:dyDescent="0.3">
      <c r="B34" s="78"/>
      <c r="C34" s="56"/>
      <c r="D34" s="56"/>
      <c r="E34" s="301" t="s">
        <v>745</v>
      </c>
      <c r="F34" s="341">
        <v>72574.980505722371</v>
      </c>
      <c r="G34" s="309">
        <v>43739</v>
      </c>
      <c r="H34" s="77"/>
      <c r="K34" s="359"/>
    </row>
    <row r="35" spans="2:11" ht="62.5" x14ac:dyDescent="0.3">
      <c r="B35" s="78"/>
      <c r="C35" s="56"/>
      <c r="D35" s="56"/>
      <c r="E35" s="301" t="s">
        <v>746</v>
      </c>
      <c r="F35" s="341">
        <v>80311.054642989446</v>
      </c>
      <c r="G35" s="309">
        <v>43739</v>
      </c>
      <c r="H35" s="77"/>
      <c r="K35" s="359"/>
    </row>
    <row r="36" spans="2:11" ht="100" x14ac:dyDescent="0.3">
      <c r="B36" s="78"/>
      <c r="C36" s="56"/>
      <c r="D36" s="56"/>
      <c r="E36" s="301" t="s">
        <v>747</v>
      </c>
      <c r="F36" s="341">
        <v>3535.9127686391453</v>
      </c>
      <c r="G36" s="309">
        <v>43739</v>
      </c>
      <c r="H36" s="77"/>
      <c r="K36" s="359"/>
    </row>
    <row r="37" spans="2:11" ht="87" x14ac:dyDescent="0.3">
      <c r="B37" s="78"/>
      <c r="C37" s="56"/>
      <c r="D37" s="56"/>
      <c r="E37" s="303" t="s">
        <v>748</v>
      </c>
      <c r="F37" s="341">
        <v>37267.832527220395</v>
      </c>
      <c r="G37" s="309">
        <v>43739</v>
      </c>
      <c r="H37" s="77"/>
      <c r="K37" s="359"/>
    </row>
    <row r="38" spans="2:11" ht="50" x14ac:dyDescent="0.3">
      <c r="B38" s="78"/>
      <c r="C38" s="56"/>
      <c r="D38" s="56"/>
      <c r="E38" s="301" t="s">
        <v>749</v>
      </c>
      <c r="F38" s="341">
        <v>19890.270029556341</v>
      </c>
      <c r="G38" s="309">
        <v>43739</v>
      </c>
      <c r="H38" s="77"/>
      <c r="K38" s="359"/>
    </row>
    <row r="39" spans="2:11" ht="58" x14ac:dyDescent="0.3">
      <c r="B39" s="78"/>
      <c r="C39" s="56"/>
      <c r="D39" s="56"/>
      <c r="E39" s="303" t="s">
        <v>750</v>
      </c>
      <c r="F39" s="341">
        <v>37714.641083479997</v>
      </c>
      <c r="G39" s="309">
        <v>43739</v>
      </c>
      <c r="H39" s="77"/>
      <c r="K39" s="359"/>
    </row>
    <row r="40" spans="2:11" ht="116" x14ac:dyDescent="0.3">
      <c r="B40" s="78"/>
      <c r="C40" s="56"/>
      <c r="D40" s="56"/>
      <c r="E40" s="303" t="s">
        <v>751</v>
      </c>
      <c r="F40" s="341">
        <v>37714.641083479997</v>
      </c>
      <c r="G40" s="309">
        <v>43739</v>
      </c>
      <c r="H40" s="77"/>
      <c r="K40" s="359"/>
    </row>
    <row r="41" spans="2:11" ht="130.5" x14ac:dyDescent="0.3">
      <c r="B41" s="78"/>
      <c r="C41" s="56"/>
      <c r="D41" s="56"/>
      <c r="E41" s="303" t="s">
        <v>752</v>
      </c>
      <c r="F41" s="341">
        <v>37714.641083479997</v>
      </c>
      <c r="G41" s="309">
        <v>43739</v>
      </c>
      <c r="H41" s="77"/>
      <c r="K41" s="359"/>
    </row>
    <row r="42" spans="2:11" ht="15" thickBot="1" x14ac:dyDescent="0.35">
      <c r="B42" s="78"/>
      <c r="C42" s="56"/>
      <c r="D42" s="56"/>
      <c r="E42" s="303"/>
      <c r="F42" s="302"/>
      <c r="G42" s="309"/>
      <c r="H42" s="77"/>
    </row>
    <row r="43" spans="2:11" ht="14.5" thickBot="1" x14ac:dyDescent="0.35">
      <c r="B43" s="78"/>
      <c r="C43" s="56"/>
      <c r="D43" s="56"/>
      <c r="E43" s="160" t="s">
        <v>284</v>
      </c>
      <c r="F43" s="291">
        <f>SUM(F32:F42)</f>
        <v>1397741.6586091539</v>
      </c>
      <c r="G43" s="159"/>
      <c r="H43" s="77"/>
    </row>
    <row r="44" spans="2:11" x14ac:dyDescent="0.3">
      <c r="B44" s="78"/>
      <c r="C44" s="56"/>
      <c r="D44" s="56"/>
      <c r="E44" s="79"/>
      <c r="F44" s="79"/>
      <c r="G44" s="79"/>
      <c r="H44" s="77"/>
    </row>
    <row r="45" spans="2:11" ht="34.5" customHeight="1" thickBot="1" x14ac:dyDescent="0.35">
      <c r="B45" s="78"/>
      <c r="C45" s="394" t="s">
        <v>292</v>
      </c>
      <c r="D45" s="394"/>
      <c r="E45" s="394"/>
      <c r="F45" s="394"/>
      <c r="G45" s="165"/>
      <c r="H45" s="77"/>
    </row>
    <row r="46" spans="2:11" ht="63.75" customHeight="1" thickBot="1" x14ac:dyDescent="0.35">
      <c r="B46" s="78"/>
      <c r="C46" s="394" t="s">
        <v>215</v>
      </c>
      <c r="D46" s="394"/>
      <c r="E46" s="374">
        <v>1766396.2979249982</v>
      </c>
      <c r="F46" s="375"/>
      <c r="G46" s="79"/>
      <c r="H46" s="77"/>
    </row>
    <row r="47" spans="2:11" ht="14.5" thickBot="1" x14ac:dyDescent="0.35">
      <c r="B47" s="78"/>
      <c r="C47" s="395"/>
      <c r="D47" s="395"/>
      <c r="E47" s="395"/>
      <c r="F47" s="395"/>
      <c r="G47" s="79"/>
      <c r="H47" s="77"/>
    </row>
    <row r="48" spans="2:11" ht="59.25" customHeight="1" thickBot="1" x14ac:dyDescent="0.35">
      <c r="B48" s="78"/>
      <c r="C48" s="394" t="s">
        <v>216</v>
      </c>
      <c r="D48" s="394"/>
      <c r="E48" s="396" t="s">
        <v>817</v>
      </c>
      <c r="F48" s="397"/>
      <c r="G48" s="79"/>
      <c r="H48" s="77"/>
    </row>
    <row r="49" spans="2:10" ht="100" customHeight="1" thickBot="1" x14ac:dyDescent="0.35">
      <c r="B49" s="78"/>
      <c r="C49" s="394" t="s">
        <v>217</v>
      </c>
      <c r="D49" s="394"/>
      <c r="E49" s="398" t="s">
        <v>826</v>
      </c>
      <c r="F49" s="399"/>
      <c r="G49" s="79"/>
      <c r="H49" s="77"/>
    </row>
    <row r="50" spans="2:10" x14ac:dyDescent="0.3">
      <c r="B50" s="78"/>
      <c r="C50" s="56"/>
      <c r="D50" s="56"/>
      <c r="E50" s="79"/>
      <c r="F50" s="79"/>
      <c r="G50" s="79"/>
      <c r="H50" s="77"/>
    </row>
    <row r="51" spans="2:10" ht="14.5" thickBot="1" x14ac:dyDescent="0.35">
      <c r="B51" s="80"/>
      <c r="C51" s="393"/>
      <c r="D51" s="393"/>
      <c r="E51" s="81"/>
      <c r="F51" s="61"/>
      <c r="G51" s="61"/>
      <c r="H51" s="82"/>
    </row>
    <row r="52" spans="2:10" s="29" customFormat="1" ht="65.150000000000006" customHeight="1" x14ac:dyDescent="0.3">
      <c r="B52" s="372"/>
      <c r="C52" s="388"/>
      <c r="D52" s="388"/>
      <c r="E52" s="391"/>
      <c r="F52" s="391"/>
      <c r="G52" s="16"/>
      <c r="J52" s="358"/>
    </row>
    <row r="53" spans="2:10" ht="59.25" customHeight="1" x14ac:dyDescent="0.3">
      <c r="B53" s="372"/>
      <c r="C53" s="371"/>
      <c r="D53" s="371"/>
      <c r="E53" s="27"/>
      <c r="F53" s="27"/>
      <c r="G53" s="16"/>
    </row>
    <row r="54" spans="2:10" ht="50.15" customHeight="1" x14ac:dyDescent="0.3">
      <c r="B54" s="372"/>
      <c r="C54" s="390"/>
      <c r="D54" s="390"/>
      <c r="E54" s="392"/>
      <c r="F54" s="392"/>
      <c r="G54" s="16"/>
    </row>
    <row r="55" spans="2:10" ht="100" customHeight="1" x14ac:dyDescent="0.3">
      <c r="B55" s="372"/>
      <c r="C55" s="390"/>
      <c r="D55" s="390"/>
      <c r="E55" s="389"/>
      <c r="F55" s="389"/>
      <c r="G55" s="16"/>
    </row>
    <row r="56" spans="2:10" x14ac:dyDescent="0.3">
      <c r="B56" s="372"/>
      <c r="C56" s="372"/>
      <c r="D56" s="372"/>
      <c r="E56" s="16"/>
      <c r="F56" s="16"/>
      <c r="G56" s="16"/>
    </row>
    <row r="57" spans="2:10" x14ac:dyDescent="0.3">
      <c r="B57" s="372"/>
      <c r="C57" s="388"/>
      <c r="D57" s="388"/>
      <c r="E57" s="16"/>
      <c r="F57" s="16"/>
      <c r="G57" s="16"/>
    </row>
    <row r="58" spans="2:10" ht="50.15" customHeight="1" x14ac:dyDescent="0.3">
      <c r="B58" s="372"/>
      <c r="C58" s="388"/>
      <c r="D58" s="388"/>
      <c r="E58" s="389"/>
      <c r="F58" s="389"/>
      <c r="G58" s="16"/>
    </row>
    <row r="59" spans="2:10" ht="100" customHeight="1" x14ac:dyDescent="0.3">
      <c r="B59" s="372"/>
      <c r="C59" s="390"/>
      <c r="D59" s="390"/>
      <c r="E59" s="389"/>
      <c r="F59" s="389"/>
      <c r="G59" s="16"/>
    </row>
    <row r="60" spans="2:10" x14ac:dyDescent="0.3">
      <c r="B60" s="372"/>
      <c r="C60" s="30"/>
      <c r="D60" s="372"/>
      <c r="E60" s="31"/>
      <c r="F60" s="16"/>
      <c r="G60" s="16"/>
    </row>
    <row r="61" spans="2:10" x14ac:dyDescent="0.3">
      <c r="B61" s="372"/>
      <c r="C61" s="30"/>
      <c r="D61" s="30"/>
      <c r="E61" s="31"/>
      <c r="F61" s="31"/>
      <c r="G61" s="15"/>
    </row>
    <row r="62" spans="2:10" x14ac:dyDescent="0.3">
      <c r="E62" s="32"/>
      <c r="F62" s="32"/>
    </row>
    <row r="63" spans="2:10" x14ac:dyDescent="0.3">
      <c r="E63" s="32"/>
      <c r="F63" s="32"/>
    </row>
  </sheetData>
  <mergeCells count="35">
    <mergeCell ref="C15:D15"/>
    <mergeCell ref="C3:G3"/>
    <mergeCell ref="B4:F4"/>
    <mergeCell ref="C5:F5"/>
    <mergeCell ref="C7:D7"/>
    <mergeCell ref="C8:F8"/>
    <mergeCell ref="C9:D9"/>
    <mergeCell ref="E9:F9"/>
    <mergeCell ref="C10:D10"/>
    <mergeCell ref="E10:F10"/>
    <mergeCell ref="C12:D12"/>
    <mergeCell ref="E12:F12"/>
    <mergeCell ref="C13:F13"/>
    <mergeCell ref="C51:D51"/>
    <mergeCell ref="C16:D16"/>
    <mergeCell ref="C30:D30"/>
    <mergeCell ref="C31:D31"/>
    <mergeCell ref="C45:F45"/>
    <mergeCell ref="C46:D46"/>
    <mergeCell ref="C47:F47"/>
    <mergeCell ref="C48:D48"/>
    <mergeCell ref="E48:F48"/>
    <mergeCell ref="C49:D49"/>
    <mergeCell ref="E49:F49"/>
    <mergeCell ref="C52:D52"/>
    <mergeCell ref="E52:F52"/>
    <mergeCell ref="C54:D54"/>
    <mergeCell ref="E54:F54"/>
    <mergeCell ref="C55:D55"/>
    <mergeCell ref="E55:F55"/>
    <mergeCell ref="C57:D57"/>
    <mergeCell ref="C58:D58"/>
    <mergeCell ref="E58:F58"/>
    <mergeCell ref="C59:D59"/>
    <mergeCell ref="E59:F59"/>
  </mergeCells>
  <dataValidations count="2">
    <dataValidation type="list" allowBlank="1" showInputMessage="1" showErrorMessage="1" sqref="E58" xr:uid="{00000000-0002-0000-0300-000000000000}">
      <formula1>$K$64:$K$65</formula1>
    </dataValidation>
    <dataValidation type="whole" allowBlank="1" showInputMessage="1" showErrorMessage="1" sqref="E54 E9" xr:uid="{00000000-0002-0000-0300-000001000000}">
      <formula1>-999999999</formula1>
      <formula2>999999999</formula2>
    </dataValidation>
  </dataValidations>
  <pageMargins left="0.25" right="0.25" top="0.18" bottom="0.19" header="0.17" footer="0.17"/>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G60"/>
  <sheetViews>
    <sheetView tabSelected="1" zoomScale="82" zoomScaleNormal="82" workbookViewId="0">
      <selection activeCell="K11" sqref="K11"/>
    </sheetView>
  </sheetViews>
  <sheetFormatPr defaultColWidth="9.1796875" defaultRowHeight="14.5" x14ac:dyDescent="0.35"/>
  <cols>
    <col min="1" max="2" width="1.81640625" customWidth="1"/>
    <col min="3" max="3" width="37.54296875" customWidth="1"/>
    <col min="4" max="4" width="22.81640625" customWidth="1"/>
    <col min="5" max="5" width="74.7265625" customWidth="1"/>
    <col min="6" max="6" width="3.81640625" customWidth="1"/>
    <col min="7" max="7" width="2" customWidth="1"/>
    <col min="8" max="8" width="1.54296875" customWidth="1"/>
  </cols>
  <sheetData>
    <row r="1" spans="2:7" ht="15" thickBot="1" x14ac:dyDescent="0.4"/>
    <row r="2" spans="2:7" ht="15" thickBot="1" x14ac:dyDescent="0.4">
      <c r="B2" s="96"/>
      <c r="C2" s="97"/>
      <c r="D2" s="97"/>
      <c r="E2" s="97"/>
      <c r="F2" s="97"/>
      <c r="G2" s="98"/>
    </row>
    <row r="3" spans="2:7" ht="20.5" thickBot="1" x14ac:dyDescent="0.45">
      <c r="B3" s="99"/>
      <c r="C3" s="312" t="s">
        <v>222</v>
      </c>
      <c r="D3" s="313"/>
      <c r="E3" s="313"/>
      <c r="F3" s="314"/>
      <c r="G3" s="63"/>
    </row>
    <row r="4" spans="2:7" x14ac:dyDescent="0.35">
      <c r="B4" s="316"/>
      <c r="C4" s="317"/>
      <c r="D4" s="317"/>
      <c r="E4" s="317"/>
      <c r="F4" s="317"/>
      <c r="G4" s="63"/>
    </row>
    <row r="5" spans="2:7" x14ac:dyDescent="0.35">
      <c r="B5" s="64"/>
      <c r="C5" s="321"/>
      <c r="D5" s="321"/>
      <c r="E5" s="321"/>
      <c r="F5" s="321"/>
      <c r="G5" s="63"/>
    </row>
    <row r="6" spans="2:7" x14ac:dyDescent="0.35">
      <c r="B6" s="64"/>
      <c r="C6" s="65"/>
      <c r="D6" s="66"/>
      <c r="E6" s="65"/>
      <c r="F6" s="66"/>
      <c r="G6" s="63"/>
    </row>
    <row r="7" spans="2:7" x14ac:dyDescent="0.35">
      <c r="B7" s="64"/>
      <c r="C7" s="315" t="s">
        <v>233</v>
      </c>
      <c r="D7" s="315"/>
      <c r="E7" s="67"/>
      <c r="F7" s="66"/>
      <c r="G7" s="63"/>
    </row>
    <row r="8" spans="2:7" ht="15.75" customHeight="1" thickBot="1" x14ac:dyDescent="0.4">
      <c r="B8" s="64"/>
      <c r="C8" s="320" t="s">
        <v>299</v>
      </c>
      <c r="D8" s="320"/>
      <c r="E8" s="320"/>
      <c r="F8" s="320"/>
      <c r="G8" s="63"/>
    </row>
    <row r="9" spans="2:7" ht="15.75" customHeight="1" thickBot="1" x14ac:dyDescent="0.4">
      <c r="B9" s="64"/>
      <c r="C9" s="37" t="s">
        <v>235</v>
      </c>
      <c r="D9" s="38" t="s">
        <v>234</v>
      </c>
      <c r="E9" s="327" t="s">
        <v>275</v>
      </c>
      <c r="F9" s="328"/>
      <c r="G9" s="63"/>
    </row>
    <row r="10" spans="2:7" ht="66.75" customHeight="1" x14ac:dyDescent="0.35">
      <c r="B10" s="64"/>
      <c r="C10" s="39" t="s">
        <v>802</v>
      </c>
      <c r="D10" s="276" t="s">
        <v>686</v>
      </c>
      <c r="E10" s="353" t="s">
        <v>822</v>
      </c>
      <c r="F10" s="329"/>
      <c r="G10" s="63"/>
    </row>
    <row r="11" spans="2:7" ht="63.75" customHeight="1" x14ac:dyDescent="0.35">
      <c r="B11" s="64"/>
      <c r="C11" s="40" t="s">
        <v>803</v>
      </c>
      <c r="D11" s="277" t="s">
        <v>686</v>
      </c>
      <c r="E11" s="353" t="s">
        <v>778</v>
      </c>
      <c r="F11" s="331"/>
      <c r="G11" s="63"/>
    </row>
    <row r="12" spans="2:7" ht="121.5" customHeight="1" x14ac:dyDescent="0.35">
      <c r="B12" s="64"/>
      <c r="C12" s="40" t="s">
        <v>804</v>
      </c>
      <c r="D12" s="277" t="s">
        <v>686</v>
      </c>
      <c r="E12" s="353" t="s">
        <v>779</v>
      </c>
      <c r="F12" s="331"/>
      <c r="G12" s="63"/>
    </row>
    <row r="13" spans="2:7" ht="90.75" customHeight="1" x14ac:dyDescent="0.35">
      <c r="B13" s="64"/>
      <c r="C13" s="40" t="s">
        <v>805</v>
      </c>
      <c r="D13" s="277" t="s">
        <v>686</v>
      </c>
      <c r="E13" s="353" t="s">
        <v>788</v>
      </c>
      <c r="F13" s="331"/>
      <c r="G13" s="63"/>
    </row>
    <row r="14" spans="2:7" ht="78" customHeight="1" x14ac:dyDescent="0.35">
      <c r="B14" s="64"/>
      <c r="C14" s="40" t="s">
        <v>806</v>
      </c>
      <c r="D14" s="277" t="s">
        <v>686</v>
      </c>
      <c r="E14" s="353" t="s">
        <v>789</v>
      </c>
      <c r="F14" s="331"/>
      <c r="G14" s="63"/>
    </row>
    <row r="15" spans="2:7" ht="76.5" customHeight="1" x14ac:dyDescent="0.35">
      <c r="B15" s="64"/>
      <c r="C15" s="40" t="s">
        <v>807</v>
      </c>
      <c r="D15" s="277" t="s">
        <v>686</v>
      </c>
      <c r="E15" s="353" t="s">
        <v>687</v>
      </c>
      <c r="F15" s="331"/>
      <c r="G15" s="63"/>
    </row>
    <row r="16" spans="2:7" ht="76.5" customHeight="1" x14ac:dyDescent="0.35">
      <c r="B16" s="64"/>
      <c r="C16" s="40" t="s">
        <v>808</v>
      </c>
      <c r="D16" s="277" t="s">
        <v>686</v>
      </c>
      <c r="E16" s="353" t="s">
        <v>780</v>
      </c>
      <c r="F16" s="331"/>
      <c r="G16" s="63"/>
    </row>
    <row r="17" spans="2:7" ht="30" customHeight="1" x14ac:dyDescent="0.35">
      <c r="B17" s="64"/>
      <c r="C17" s="40"/>
      <c r="D17" s="40"/>
      <c r="E17" s="330"/>
      <c r="F17" s="331"/>
      <c r="G17" s="63"/>
    </row>
    <row r="18" spans="2:7" ht="30" customHeight="1" x14ac:dyDescent="0.35">
      <c r="B18" s="64"/>
      <c r="C18" s="40"/>
      <c r="D18" s="40"/>
      <c r="E18" s="330"/>
      <c r="F18" s="331"/>
      <c r="G18" s="63"/>
    </row>
    <row r="19" spans="2:7" ht="30" customHeight="1" x14ac:dyDescent="0.35">
      <c r="B19" s="64"/>
      <c r="C19" s="40"/>
      <c r="D19" s="40"/>
      <c r="E19" s="330"/>
      <c r="F19" s="331"/>
      <c r="G19" s="63"/>
    </row>
    <row r="20" spans="2:7" ht="30" customHeight="1" thickBot="1" x14ac:dyDescent="0.4">
      <c r="B20" s="64"/>
      <c r="C20" s="41"/>
      <c r="D20" s="41"/>
      <c r="E20" s="332"/>
      <c r="F20" s="333"/>
      <c r="G20" s="63"/>
    </row>
    <row r="21" spans="2:7" x14ac:dyDescent="0.35">
      <c r="B21" s="64"/>
      <c r="C21" s="66"/>
      <c r="D21" s="66"/>
      <c r="E21" s="66"/>
      <c r="F21" s="66"/>
      <c r="G21" s="63"/>
    </row>
    <row r="22" spans="2:7" x14ac:dyDescent="0.35">
      <c r="B22" s="64"/>
      <c r="C22" s="323" t="s">
        <v>258</v>
      </c>
      <c r="D22" s="323"/>
      <c r="E22" s="323"/>
      <c r="F22" s="323"/>
      <c r="G22" s="63"/>
    </row>
    <row r="23" spans="2:7" ht="15" thickBot="1" x14ac:dyDescent="0.4">
      <c r="B23" s="64"/>
      <c r="C23" s="324" t="s">
        <v>273</v>
      </c>
      <c r="D23" s="324"/>
      <c r="E23" s="324"/>
      <c r="F23" s="324"/>
      <c r="G23" s="63"/>
    </row>
    <row r="24" spans="2:7" ht="15.75" customHeight="1" thickBot="1" x14ac:dyDescent="0.4">
      <c r="B24" s="64"/>
      <c r="C24" s="37" t="s">
        <v>235</v>
      </c>
      <c r="D24" s="38" t="s">
        <v>234</v>
      </c>
      <c r="E24" s="327" t="s">
        <v>275</v>
      </c>
      <c r="F24" s="328"/>
      <c r="G24" s="63"/>
    </row>
    <row r="25" spans="2:7" ht="89.25" customHeight="1" x14ac:dyDescent="0.35">
      <c r="B25" s="64"/>
      <c r="C25" s="39" t="s">
        <v>689</v>
      </c>
      <c r="D25" s="276" t="s">
        <v>685</v>
      </c>
      <c r="E25" s="352" t="s">
        <v>688</v>
      </c>
      <c r="F25" s="329"/>
      <c r="G25" s="63"/>
    </row>
    <row r="26" spans="2:7" ht="100.5" customHeight="1" x14ac:dyDescent="0.35">
      <c r="B26" s="64"/>
      <c r="C26" s="40" t="s">
        <v>809</v>
      </c>
      <c r="D26" s="277" t="s">
        <v>685</v>
      </c>
      <c r="E26" s="353" t="s">
        <v>690</v>
      </c>
      <c r="F26" s="331"/>
      <c r="G26" s="63"/>
    </row>
    <row r="27" spans="2:7" ht="72.75" customHeight="1" x14ac:dyDescent="0.35">
      <c r="B27" s="64"/>
      <c r="C27" s="40" t="s">
        <v>696</v>
      </c>
      <c r="D27" s="277" t="s">
        <v>685</v>
      </c>
      <c r="E27" s="353" t="s">
        <v>790</v>
      </c>
      <c r="F27" s="331"/>
      <c r="G27" s="63"/>
    </row>
    <row r="28" spans="2:7" ht="40" customHeight="1" thickBot="1" x14ac:dyDescent="0.4">
      <c r="B28" s="64"/>
      <c r="C28" s="41"/>
      <c r="D28" s="41"/>
      <c r="E28" s="332"/>
      <c r="F28" s="333"/>
      <c r="G28" s="63"/>
    </row>
    <row r="29" spans="2:7" x14ac:dyDescent="0.35">
      <c r="B29" s="64"/>
      <c r="C29" s="66"/>
      <c r="D29" s="66"/>
      <c r="E29" s="66"/>
      <c r="F29" s="66"/>
      <c r="G29" s="63"/>
    </row>
    <row r="30" spans="2:7" x14ac:dyDescent="0.35">
      <c r="B30" s="64"/>
      <c r="C30" s="66"/>
      <c r="D30" s="66"/>
      <c r="E30" s="66"/>
      <c r="F30" s="66"/>
      <c r="G30" s="63"/>
    </row>
    <row r="31" spans="2:7" ht="31.5" customHeight="1" x14ac:dyDescent="0.35">
      <c r="B31" s="64"/>
      <c r="C31" s="322" t="s">
        <v>257</v>
      </c>
      <c r="D31" s="322"/>
      <c r="E31" s="322"/>
      <c r="F31" s="322"/>
      <c r="G31" s="63"/>
    </row>
    <row r="32" spans="2:7" ht="15.75" customHeight="1" thickBot="1" x14ac:dyDescent="0.4">
      <c r="B32" s="64"/>
      <c r="C32" s="320" t="s">
        <v>276</v>
      </c>
      <c r="D32" s="320"/>
      <c r="E32" s="71"/>
      <c r="F32" s="71"/>
      <c r="G32" s="63"/>
    </row>
    <row r="33" spans="2:7" ht="125.25" customHeight="1" thickBot="1" x14ac:dyDescent="0.4">
      <c r="B33" s="64"/>
      <c r="C33" s="354" t="s">
        <v>791</v>
      </c>
      <c r="D33" s="318"/>
      <c r="E33" s="318"/>
      <c r="F33" s="319"/>
      <c r="G33" s="63"/>
    </row>
    <row r="34" spans="2:7" x14ac:dyDescent="0.35">
      <c r="B34" s="64"/>
      <c r="C34" s="66"/>
      <c r="D34" s="66"/>
      <c r="E34" s="66"/>
      <c r="F34" s="66"/>
      <c r="G34" s="63"/>
    </row>
    <row r="35" spans="2:7" x14ac:dyDescent="0.35">
      <c r="B35" s="64"/>
      <c r="C35" s="66"/>
      <c r="D35" s="66"/>
      <c r="E35" s="66"/>
      <c r="F35" s="66"/>
      <c r="G35" s="63"/>
    </row>
    <row r="36" spans="2:7" x14ac:dyDescent="0.35">
      <c r="B36" s="64"/>
      <c r="C36" s="66"/>
      <c r="D36" s="66"/>
      <c r="E36" s="66"/>
      <c r="F36" s="66"/>
      <c r="G36" s="63"/>
    </row>
    <row r="37" spans="2:7" ht="15" thickBot="1" x14ac:dyDescent="0.4">
      <c r="B37" s="68"/>
      <c r="C37" s="69"/>
      <c r="D37" s="69"/>
      <c r="E37" s="69"/>
      <c r="F37" s="69"/>
      <c r="G37" s="70"/>
    </row>
    <row r="38" spans="2:7" x14ac:dyDescent="0.35">
      <c r="B38" s="8"/>
      <c r="C38" s="8"/>
      <c r="D38" s="8"/>
      <c r="E38" s="8"/>
      <c r="F38" s="8"/>
      <c r="G38" s="8"/>
    </row>
    <row r="39" spans="2:7" x14ac:dyDescent="0.35">
      <c r="B39" s="8"/>
      <c r="C39" s="8"/>
      <c r="D39" s="8"/>
      <c r="E39" s="8"/>
      <c r="F39" s="8"/>
      <c r="G39" s="8"/>
    </row>
    <row r="40" spans="2:7" x14ac:dyDescent="0.35">
      <c r="B40" s="8"/>
      <c r="C40" s="8"/>
      <c r="D40" s="8"/>
      <c r="E40" s="8"/>
      <c r="F40" s="8"/>
      <c r="G40" s="8"/>
    </row>
    <row r="41" spans="2:7" x14ac:dyDescent="0.35">
      <c r="B41" s="8"/>
      <c r="C41" s="8"/>
      <c r="D41" s="8"/>
      <c r="E41" s="8"/>
      <c r="F41" s="8"/>
      <c r="G41" s="8"/>
    </row>
    <row r="42" spans="2:7" x14ac:dyDescent="0.35">
      <c r="B42" s="8"/>
      <c r="C42" s="8"/>
      <c r="D42" s="8"/>
      <c r="E42" s="8"/>
      <c r="F42" s="8"/>
      <c r="G42" s="8"/>
    </row>
    <row r="43" spans="2:7" x14ac:dyDescent="0.35">
      <c r="B43" s="8"/>
      <c r="C43" s="8"/>
      <c r="D43" s="8"/>
      <c r="E43" s="8"/>
      <c r="F43" s="8"/>
      <c r="G43" s="8"/>
    </row>
    <row r="44" spans="2:7" x14ac:dyDescent="0.35">
      <c r="B44" s="8"/>
      <c r="C44" s="7"/>
      <c r="D44" s="7"/>
      <c r="E44" s="7"/>
      <c r="F44" s="8"/>
      <c r="G44" s="8"/>
    </row>
    <row r="45" spans="2:7" x14ac:dyDescent="0.35">
      <c r="B45" s="8"/>
      <c r="C45" s="7"/>
      <c r="D45" s="7"/>
      <c r="E45" s="7"/>
      <c r="F45" s="8"/>
      <c r="G45" s="8"/>
    </row>
    <row r="46" spans="2:7" x14ac:dyDescent="0.35">
      <c r="B46" s="8"/>
      <c r="C46" s="12"/>
      <c r="D46" s="12"/>
      <c r="E46" s="12"/>
      <c r="F46" s="12"/>
      <c r="G46" s="8"/>
    </row>
    <row r="47" spans="2:7" x14ac:dyDescent="0.35">
      <c r="B47" s="8"/>
      <c r="C47" s="8"/>
      <c r="D47" s="8"/>
      <c r="E47" s="13"/>
      <c r="F47" s="13"/>
      <c r="G47" s="8"/>
    </row>
    <row r="48" spans="2:7" x14ac:dyDescent="0.35">
      <c r="B48" s="8"/>
      <c r="C48" s="8"/>
      <c r="D48" s="8"/>
      <c r="E48" s="14"/>
      <c r="F48" s="14"/>
      <c r="G48" s="8"/>
    </row>
    <row r="49" spans="2:7" x14ac:dyDescent="0.35">
      <c r="B49" s="8"/>
      <c r="C49" s="8"/>
      <c r="D49" s="8"/>
      <c r="E49" s="8"/>
      <c r="F49" s="8"/>
      <c r="G49" s="8"/>
    </row>
    <row r="50" spans="2:7" x14ac:dyDescent="0.35">
      <c r="B50" s="8"/>
      <c r="C50" s="7"/>
      <c r="D50" s="7"/>
      <c r="E50" s="7"/>
      <c r="F50" s="8"/>
      <c r="G50" s="8"/>
    </row>
    <row r="51" spans="2:7" x14ac:dyDescent="0.35">
      <c r="B51" s="8"/>
      <c r="C51" s="7"/>
      <c r="D51" s="7"/>
      <c r="E51" s="7"/>
      <c r="F51" s="7"/>
      <c r="G51" s="8"/>
    </row>
    <row r="52" spans="2:7" x14ac:dyDescent="0.35">
      <c r="B52" s="8"/>
      <c r="C52" s="7"/>
      <c r="D52" s="7"/>
      <c r="E52" s="7"/>
      <c r="F52" s="7"/>
      <c r="G52" s="8"/>
    </row>
    <row r="53" spans="2:7" x14ac:dyDescent="0.35">
      <c r="B53" s="8"/>
      <c r="C53" s="8"/>
      <c r="D53" s="8"/>
      <c r="E53" s="13"/>
      <c r="F53" s="13"/>
      <c r="G53" s="8"/>
    </row>
    <row r="54" spans="2:7" x14ac:dyDescent="0.35">
      <c r="B54" s="8"/>
      <c r="C54" s="8"/>
      <c r="D54" s="8"/>
      <c r="E54" s="14"/>
      <c r="F54" s="14"/>
      <c r="G54" s="8"/>
    </row>
    <row r="55" spans="2:7" x14ac:dyDescent="0.35">
      <c r="B55" s="8"/>
      <c r="C55" s="8"/>
      <c r="D55" s="8"/>
      <c r="E55" s="8"/>
      <c r="F55" s="8"/>
      <c r="G55" s="8"/>
    </row>
    <row r="56" spans="2:7" x14ac:dyDescent="0.35">
      <c r="B56" s="8"/>
      <c r="C56" s="7"/>
      <c r="D56" s="7"/>
      <c r="E56" s="8"/>
      <c r="F56" s="8"/>
      <c r="G56" s="8"/>
    </row>
    <row r="57" spans="2:7" x14ac:dyDescent="0.35">
      <c r="B57" s="8"/>
      <c r="C57" s="7"/>
      <c r="D57" s="7"/>
      <c r="E57" s="14"/>
      <c r="F57" s="14"/>
      <c r="G57" s="8"/>
    </row>
    <row r="58" spans="2:7" x14ac:dyDescent="0.35">
      <c r="B58" s="8"/>
      <c r="C58" s="8"/>
      <c r="D58" s="8"/>
      <c r="E58" s="14"/>
      <c r="F58" s="14"/>
      <c r="G58" s="8"/>
    </row>
    <row r="59" spans="2:7" x14ac:dyDescent="0.35">
      <c r="B59" s="8"/>
      <c r="C59" s="9"/>
      <c r="D59" s="8"/>
      <c r="E59" s="9"/>
      <c r="F59" s="8"/>
      <c r="G59" s="8"/>
    </row>
    <row r="60" spans="2:7" x14ac:dyDescent="0.35">
      <c r="B60" s="8"/>
      <c r="C60" s="9"/>
      <c r="D60" s="9"/>
      <c r="E60" s="9"/>
      <c r="F60" s="9"/>
      <c r="G60" s="10"/>
    </row>
  </sheetData>
  <dataValidations count="2">
    <dataValidation type="whole" allowBlank="1" showInputMessage="1" showErrorMessage="1" sqref="E53 E47" xr:uid="{00000000-0002-0000-0500-000000000000}">
      <formula1>-999999999</formula1>
      <formula2>999999999</formula2>
    </dataValidation>
    <dataValidation type="list" allowBlank="1" showInputMessage="1" showErrorMessage="1" sqref="E57" xr:uid="{00000000-0002-0000-0500-000001000000}">
      <formula1>$K$64:$K$65</formula1>
    </dataValidation>
  </dataValidations>
  <pageMargins left="0.25" right="0.25" top="0.17" bottom="0.17" header="0.17" footer="0.17"/>
  <pageSetup paperSize="9" scale="6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Z108"/>
  <sheetViews>
    <sheetView topLeftCell="A4" zoomScale="70" zoomScaleNormal="70" workbookViewId="0">
      <selection activeCell="I27" sqref="I27"/>
    </sheetView>
  </sheetViews>
  <sheetFormatPr defaultColWidth="9.1796875" defaultRowHeight="14.5" x14ac:dyDescent="0.35"/>
  <cols>
    <col min="1" max="1" width="2.1796875" customWidth="1"/>
    <col min="2" max="2" width="2.26953125" customWidth="1"/>
    <col min="3" max="3" width="22.54296875" style="11" customWidth="1"/>
    <col min="4" max="4" width="15.54296875" customWidth="1"/>
    <col min="5" max="5" width="19.54296875" customWidth="1"/>
    <col min="6" max="6" width="12.453125" hidden="1" customWidth="1"/>
    <col min="7" max="7" width="22" bestFit="1" customWidth="1"/>
    <col min="8" max="8" width="107.7265625" customWidth="1"/>
    <col min="9" max="9" width="13.81640625" customWidth="1"/>
    <col min="10" max="10" width="2.7265625" customWidth="1"/>
    <col min="11" max="11" width="2" customWidth="1"/>
    <col min="12" max="12" width="40.7265625" customWidth="1"/>
  </cols>
  <sheetData>
    <row r="1" spans="1:52" ht="15" thickBot="1" x14ac:dyDescent="0.4">
      <c r="A1" s="25"/>
      <c r="B1" s="25"/>
      <c r="C1" s="24"/>
      <c r="D1" s="25"/>
      <c r="E1" s="25"/>
      <c r="F1" s="25"/>
      <c r="G1" s="25"/>
      <c r="H1" s="106"/>
      <c r="I1" s="106"/>
      <c r="J1" s="25"/>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row>
    <row r="2" spans="1:52" ht="15" thickBot="1" x14ac:dyDescent="0.4">
      <c r="A2" s="25"/>
      <c r="B2" s="45"/>
      <c r="C2" s="46"/>
      <c r="D2" s="47"/>
      <c r="E2" s="47"/>
      <c r="F2" s="47"/>
      <c r="G2" s="47"/>
      <c r="H2" s="121"/>
      <c r="I2" s="121"/>
      <c r="J2" s="48"/>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row>
    <row r="3" spans="1:52" ht="20.5" thickBot="1" x14ac:dyDescent="0.45">
      <c r="A3" s="25"/>
      <c r="B3" s="99"/>
      <c r="C3" s="400" t="s">
        <v>254</v>
      </c>
      <c r="D3" s="401"/>
      <c r="E3" s="401"/>
      <c r="F3" s="401"/>
      <c r="G3" s="401"/>
      <c r="H3" s="401"/>
      <c r="I3" s="402"/>
      <c r="J3" s="101"/>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row>
    <row r="4" spans="1:52" ht="15" customHeight="1" x14ac:dyDescent="0.35">
      <c r="A4" s="25"/>
      <c r="B4" s="49"/>
      <c r="C4" s="417" t="s">
        <v>223</v>
      </c>
      <c r="D4" s="417"/>
      <c r="E4" s="417"/>
      <c r="F4" s="417"/>
      <c r="G4" s="417"/>
      <c r="H4" s="417"/>
      <c r="I4" s="417"/>
      <c r="J4" s="50"/>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row>
    <row r="5" spans="1:52" ht="15" customHeight="1" x14ac:dyDescent="0.35">
      <c r="A5" s="25"/>
      <c r="B5" s="49"/>
      <c r="C5" s="143"/>
      <c r="D5" s="143"/>
      <c r="E5" s="143"/>
      <c r="F5" s="143"/>
      <c r="G5" s="143"/>
      <c r="H5" s="143"/>
      <c r="I5" s="143"/>
      <c r="J5" s="50"/>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row>
    <row r="6" spans="1:52" x14ac:dyDescent="0.35">
      <c r="A6" s="25"/>
      <c r="B6" s="49"/>
      <c r="C6" s="51"/>
      <c r="D6" s="52"/>
      <c r="E6" s="52"/>
      <c r="F6" s="52"/>
      <c r="G6" s="52"/>
      <c r="H6" s="122"/>
      <c r="I6" s="122"/>
      <c r="J6" s="50"/>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row>
    <row r="7" spans="1:52" ht="15" thickBot="1" x14ac:dyDescent="0.4">
      <c r="A7" s="25"/>
      <c r="B7" s="49"/>
      <c r="C7" s="51"/>
      <c r="D7" s="416" t="s">
        <v>255</v>
      </c>
      <c r="E7" s="416"/>
      <c r="F7" s="416" t="s">
        <v>259</v>
      </c>
      <c r="G7" s="416"/>
      <c r="H7" s="120" t="s">
        <v>260</v>
      </c>
      <c r="I7" s="120" t="s">
        <v>232</v>
      </c>
      <c r="J7" s="50"/>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row>
    <row r="8" spans="1:52" s="11" customFormat="1" ht="60.75" customHeight="1" thickBot="1" x14ac:dyDescent="0.4">
      <c r="A8" s="24"/>
      <c r="B8" s="54"/>
      <c r="C8" s="119" t="s">
        <v>252</v>
      </c>
      <c r="D8" s="414" t="s">
        <v>691</v>
      </c>
      <c r="E8" s="415"/>
      <c r="F8" s="414" t="s">
        <v>763</v>
      </c>
      <c r="G8" s="415"/>
      <c r="H8" s="343" t="s">
        <v>818</v>
      </c>
      <c r="I8" s="278" t="s">
        <v>20</v>
      </c>
      <c r="J8" s="55"/>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row>
    <row r="9" spans="1:52" s="11" customFormat="1" ht="107.25" customHeight="1" thickBot="1" x14ac:dyDescent="0.4">
      <c r="A9" s="24"/>
      <c r="B9" s="54"/>
      <c r="C9" s="119"/>
      <c r="D9" s="414" t="s">
        <v>692</v>
      </c>
      <c r="E9" s="415"/>
      <c r="F9" s="414" t="s">
        <v>693</v>
      </c>
      <c r="G9" s="415"/>
      <c r="H9" s="370" t="s">
        <v>828</v>
      </c>
      <c r="I9" s="278" t="s">
        <v>20</v>
      </c>
      <c r="J9" s="55"/>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row>
    <row r="10" spans="1:52" s="11" customFormat="1" ht="147" customHeight="1" thickBot="1" x14ac:dyDescent="0.4">
      <c r="A10" s="24"/>
      <c r="B10" s="54"/>
      <c r="C10" s="119"/>
      <c r="D10" s="414" t="s">
        <v>694</v>
      </c>
      <c r="E10" s="415"/>
      <c r="F10" s="414" t="s">
        <v>695</v>
      </c>
      <c r="G10" s="415"/>
      <c r="H10" s="370" t="s">
        <v>829</v>
      </c>
      <c r="I10" s="278" t="s">
        <v>801</v>
      </c>
      <c r="J10" s="55"/>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row>
    <row r="11" spans="1:52" s="11" customFormat="1" ht="18.75" customHeight="1" thickBot="1" x14ac:dyDescent="0.4">
      <c r="A11" s="24"/>
      <c r="B11" s="54"/>
      <c r="C11" s="117"/>
      <c r="D11" s="56"/>
      <c r="E11" s="56"/>
      <c r="F11" s="56"/>
      <c r="G11" s="56"/>
      <c r="H11" s="127" t="s">
        <v>256</v>
      </c>
      <c r="I11" s="279" t="s">
        <v>20</v>
      </c>
      <c r="J11" s="55"/>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row>
    <row r="12" spans="1:52" s="11" customFormat="1" ht="18.75" customHeight="1" x14ac:dyDescent="0.35">
      <c r="A12" s="24"/>
      <c r="B12" s="54"/>
      <c r="C12" s="166"/>
      <c r="D12" s="56"/>
      <c r="E12" s="56"/>
      <c r="F12" s="56"/>
      <c r="G12" s="56"/>
      <c r="H12" s="128"/>
      <c r="I12" s="51"/>
      <c r="J12" s="55"/>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row>
    <row r="13" spans="1:52" s="11" customFormat="1" ht="15" thickBot="1" x14ac:dyDescent="0.4">
      <c r="A13" s="24"/>
      <c r="B13" s="54"/>
      <c r="C13" s="145"/>
      <c r="D13" s="424" t="s">
        <v>282</v>
      </c>
      <c r="E13" s="424"/>
      <c r="F13" s="424"/>
      <c r="G13" s="424"/>
      <c r="H13" s="424"/>
      <c r="I13" s="424"/>
      <c r="J13" s="55"/>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row>
    <row r="14" spans="1:52" s="11" customFormat="1" ht="15" thickBot="1" x14ac:dyDescent="0.4">
      <c r="A14" s="24"/>
      <c r="B14" s="54"/>
      <c r="C14" s="145"/>
      <c r="D14" s="93" t="s">
        <v>60</v>
      </c>
      <c r="E14" s="418"/>
      <c r="F14" s="419"/>
      <c r="G14" s="419"/>
      <c r="H14" s="420"/>
      <c r="I14" s="56"/>
      <c r="J14" s="55"/>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row>
    <row r="15" spans="1:52" s="11" customFormat="1" ht="15" thickBot="1" x14ac:dyDescent="0.4">
      <c r="A15" s="24"/>
      <c r="B15" s="54"/>
      <c r="C15" s="145"/>
      <c r="D15" s="93" t="s">
        <v>62</v>
      </c>
      <c r="E15" s="421"/>
      <c r="F15" s="422"/>
      <c r="G15" s="422"/>
      <c r="H15" s="423"/>
      <c r="I15" s="56"/>
      <c r="J15" s="55"/>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row>
    <row r="16" spans="1:52" s="11" customFormat="1" ht="13.5" customHeight="1" x14ac:dyDescent="0.35">
      <c r="A16" s="24"/>
      <c r="B16" s="54"/>
      <c r="C16" s="145"/>
      <c r="D16" s="56"/>
      <c r="E16" s="56"/>
      <c r="F16" s="56"/>
      <c r="G16" s="56"/>
      <c r="H16" s="56"/>
      <c r="I16" s="56"/>
      <c r="J16" s="55"/>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row>
    <row r="17" spans="1:52" s="11" customFormat="1" ht="30.75" customHeight="1" thickBot="1" x14ac:dyDescent="0.4">
      <c r="A17" s="24"/>
      <c r="B17" s="54"/>
      <c r="C17" s="413" t="s">
        <v>224</v>
      </c>
      <c r="D17" s="413"/>
      <c r="E17" s="413"/>
      <c r="F17" s="413"/>
      <c r="G17" s="413"/>
      <c r="H17" s="413"/>
      <c r="I17" s="122"/>
      <c r="J17" s="55"/>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row>
    <row r="18" spans="1:52" s="11" customFormat="1" ht="54" customHeight="1" x14ac:dyDescent="0.35">
      <c r="A18" s="24"/>
      <c r="B18" s="54"/>
      <c r="C18" s="125"/>
      <c r="D18" s="434" t="s">
        <v>827</v>
      </c>
      <c r="E18" s="435"/>
      <c r="F18" s="435"/>
      <c r="G18" s="435"/>
      <c r="H18" s="435"/>
      <c r="I18" s="436"/>
      <c r="J18" s="55"/>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row>
    <row r="19" spans="1:52" s="11" customFormat="1" ht="63.75" customHeight="1" x14ac:dyDescent="0.35">
      <c r="A19" s="24"/>
      <c r="B19" s="54"/>
      <c r="C19" s="125"/>
      <c r="D19" s="437"/>
      <c r="E19" s="438"/>
      <c r="F19" s="438"/>
      <c r="G19" s="438"/>
      <c r="H19" s="438"/>
      <c r="I19" s="439"/>
      <c r="J19" s="55"/>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row>
    <row r="20" spans="1:52" s="11" customFormat="1" ht="5.25" customHeight="1" x14ac:dyDescent="0.35">
      <c r="A20" s="24"/>
      <c r="B20" s="54"/>
      <c r="C20" s="125"/>
      <c r="D20" s="437"/>
      <c r="E20" s="438"/>
      <c r="F20" s="438"/>
      <c r="G20" s="438"/>
      <c r="H20" s="438"/>
      <c r="I20" s="439"/>
      <c r="J20" s="55"/>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row>
    <row r="21" spans="1:52" s="11" customFormat="1" ht="3" customHeight="1" thickBot="1" x14ac:dyDescent="0.4">
      <c r="A21" s="24"/>
      <c r="B21" s="54"/>
      <c r="C21" s="125"/>
      <c r="D21" s="440"/>
      <c r="E21" s="441"/>
      <c r="F21" s="441"/>
      <c r="G21" s="441"/>
      <c r="H21" s="441"/>
      <c r="I21" s="442"/>
      <c r="J21" s="55"/>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row>
    <row r="22" spans="1:52" s="11" customFormat="1" x14ac:dyDescent="0.35">
      <c r="A22" s="24"/>
      <c r="B22" s="54"/>
      <c r="C22" s="118"/>
      <c r="D22" s="118"/>
      <c r="E22" s="118"/>
      <c r="F22" s="125"/>
      <c r="G22" s="118"/>
      <c r="H22" s="122"/>
      <c r="I22" s="122"/>
      <c r="J22" s="55"/>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row>
    <row r="23" spans="1:52" ht="15.75" customHeight="1" thickBot="1" x14ac:dyDescent="0.4">
      <c r="A23" s="25"/>
      <c r="B23" s="54"/>
      <c r="C23" s="57"/>
      <c r="D23" s="416" t="s">
        <v>255</v>
      </c>
      <c r="E23" s="416"/>
      <c r="F23" s="416" t="s">
        <v>259</v>
      </c>
      <c r="G23" s="416"/>
      <c r="H23" s="120" t="s">
        <v>260</v>
      </c>
      <c r="I23" s="120" t="s">
        <v>232</v>
      </c>
      <c r="J23" s="55"/>
      <c r="K23" s="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row>
    <row r="24" spans="1:52" ht="87.5" thickBot="1" x14ac:dyDescent="0.4">
      <c r="A24" s="25"/>
      <c r="B24" s="54"/>
      <c r="C24" s="119" t="s">
        <v>253</v>
      </c>
      <c r="D24" s="414" t="s">
        <v>691</v>
      </c>
      <c r="E24" s="415"/>
      <c r="F24" s="414" t="s">
        <v>763</v>
      </c>
      <c r="G24" s="415"/>
      <c r="H24" s="380" t="s">
        <v>830</v>
      </c>
      <c r="I24" s="278" t="s">
        <v>20</v>
      </c>
      <c r="J24" s="55"/>
      <c r="K24" s="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row>
    <row r="25" spans="1:52" ht="73" thickBot="1" x14ac:dyDescent="0.4">
      <c r="A25" s="25"/>
      <c r="B25" s="54"/>
      <c r="C25" s="119"/>
      <c r="D25" s="414" t="s">
        <v>692</v>
      </c>
      <c r="E25" s="415"/>
      <c r="F25" s="414" t="s">
        <v>693</v>
      </c>
      <c r="G25" s="415"/>
      <c r="H25" s="380" t="s">
        <v>831</v>
      </c>
      <c r="I25" s="278" t="s">
        <v>20</v>
      </c>
      <c r="J25" s="55"/>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row>
    <row r="26" spans="1:52" ht="78" customHeight="1" thickBot="1" x14ac:dyDescent="0.4">
      <c r="A26" s="25"/>
      <c r="B26" s="54"/>
      <c r="C26" s="119"/>
      <c r="D26" s="414" t="s">
        <v>694</v>
      </c>
      <c r="E26" s="415"/>
      <c r="F26" s="414" t="s">
        <v>695</v>
      </c>
      <c r="G26" s="415"/>
      <c r="H26" s="380" t="s">
        <v>832</v>
      </c>
      <c r="I26" s="278" t="s">
        <v>801</v>
      </c>
      <c r="J26" s="55"/>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row>
    <row r="27" spans="1:52" ht="18.75" customHeight="1" thickBot="1" x14ac:dyDescent="0.4">
      <c r="A27" s="25"/>
      <c r="B27" s="54"/>
      <c r="C27" s="51"/>
      <c r="D27" s="51"/>
      <c r="E27" s="51"/>
      <c r="F27" s="51"/>
      <c r="G27" s="51"/>
      <c r="H27" s="127" t="s">
        <v>256</v>
      </c>
      <c r="I27" s="279" t="s">
        <v>20</v>
      </c>
      <c r="J27" s="55"/>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row>
    <row r="28" spans="1:52" ht="15" thickBot="1" x14ac:dyDescent="0.4">
      <c r="A28" s="25"/>
      <c r="B28" s="54"/>
      <c r="C28" s="51"/>
      <c r="D28" s="164" t="s">
        <v>282</v>
      </c>
      <c r="E28" s="167"/>
      <c r="F28" s="51"/>
      <c r="G28" s="51"/>
      <c r="H28" s="128"/>
      <c r="I28" s="51"/>
      <c r="J28" s="55"/>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row>
    <row r="29" spans="1:52" ht="15" thickBot="1" x14ac:dyDescent="0.4">
      <c r="A29" s="25"/>
      <c r="B29" s="54"/>
      <c r="C29" s="51"/>
      <c r="D29" s="93" t="s">
        <v>60</v>
      </c>
      <c r="E29" s="443" t="s">
        <v>833</v>
      </c>
      <c r="F29" s="422"/>
      <c r="G29" s="422"/>
      <c r="H29" s="423"/>
      <c r="I29" s="51"/>
      <c r="J29" s="55"/>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row>
    <row r="30" spans="1:52" ht="15" thickBot="1" x14ac:dyDescent="0.4">
      <c r="A30" s="25"/>
      <c r="B30" s="54"/>
      <c r="C30" s="51"/>
      <c r="D30" s="93" t="s">
        <v>62</v>
      </c>
      <c r="E30" s="421" t="s">
        <v>834</v>
      </c>
      <c r="F30" s="422"/>
      <c r="G30" s="422"/>
      <c r="H30" s="423"/>
      <c r="I30" s="51"/>
      <c r="J30" s="55"/>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row>
    <row r="31" spans="1:52" x14ac:dyDescent="0.35">
      <c r="A31" s="25"/>
      <c r="B31" s="54"/>
      <c r="C31" s="51"/>
      <c r="D31" s="51"/>
      <c r="E31" s="51"/>
      <c r="F31" s="51"/>
      <c r="G31" s="51"/>
      <c r="H31" s="128"/>
      <c r="I31" s="51"/>
      <c r="J31" s="55"/>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row>
    <row r="32" spans="1:52" ht="15.75" customHeight="1" thickBot="1" x14ac:dyDescent="0.4">
      <c r="A32" s="25"/>
      <c r="B32" s="54"/>
      <c r="C32" s="57"/>
      <c r="D32" s="416" t="s">
        <v>255</v>
      </c>
      <c r="E32" s="416"/>
      <c r="F32" s="416" t="s">
        <v>259</v>
      </c>
      <c r="G32" s="416"/>
      <c r="H32" s="120" t="s">
        <v>260</v>
      </c>
      <c r="I32" s="120" t="s">
        <v>232</v>
      </c>
      <c r="J32" s="55"/>
      <c r="K32" s="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row>
    <row r="33" spans="1:52" ht="40" customHeight="1" thickBot="1" x14ac:dyDescent="0.4">
      <c r="A33" s="25"/>
      <c r="B33" s="54"/>
      <c r="C33" s="119" t="s">
        <v>285</v>
      </c>
      <c r="D33" s="414"/>
      <c r="E33" s="415"/>
      <c r="F33" s="414"/>
      <c r="G33" s="415"/>
      <c r="H33" s="124"/>
      <c r="I33" s="124"/>
      <c r="J33" s="55"/>
      <c r="K33" s="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row>
    <row r="34" spans="1:52" ht="40" customHeight="1" thickBot="1" x14ac:dyDescent="0.4">
      <c r="A34" s="25"/>
      <c r="B34" s="54"/>
      <c r="C34" s="119"/>
      <c r="D34" s="414"/>
      <c r="E34" s="415"/>
      <c r="F34" s="414"/>
      <c r="G34" s="415"/>
      <c r="H34" s="124"/>
      <c r="I34" s="124"/>
      <c r="J34" s="55"/>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row>
    <row r="35" spans="1:52" ht="48" customHeight="1" thickBot="1" x14ac:dyDescent="0.4">
      <c r="A35" s="25"/>
      <c r="B35" s="54"/>
      <c r="C35" s="119"/>
      <c r="D35" s="414"/>
      <c r="E35" s="415"/>
      <c r="F35" s="414"/>
      <c r="G35" s="415"/>
      <c r="H35" s="124"/>
      <c r="I35" s="124"/>
      <c r="J35" s="55"/>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row>
    <row r="36" spans="1:52" ht="21.75" customHeight="1" thickBot="1" x14ac:dyDescent="0.4">
      <c r="A36" s="25"/>
      <c r="B36" s="54"/>
      <c r="C36" s="51"/>
      <c r="D36" s="51"/>
      <c r="E36" s="51"/>
      <c r="F36" s="51"/>
      <c r="G36" s="51"/>
      <c r="H36" s="127" t="s">
        <v>256</v>
      </c>
      <c r="I36" s="129"/>
      <c r="J36" s="55"/>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row>
    <row r="37" spans="1:52" ht="15" thickBot="1" x14ac:dyDescent="0.4">
      <c r="A37" s="25"/>
      <c r="B37" s="54"/>
      <c r="C37" s="51"/>
      <c r="D37" s="164" t="s">
        <v>282</v>
      </c>
      <c r="E37" s="167"/>
      <c r="F37" s="51"/>
      <c r="G37" s="51"/>
      <c r="H37" s="128"/>
      <c r="I37" s="51"/>
      <c r="J37" s="55"/>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row>
    <row r="38" spans="1:52" ht="15" thickBot="1" x14ac:dyDescent="0.4">
      <c r="A38" s="25"/>
      <c r="B38" s="54"/>
      <c r="C38" s="51"/>
      <c r="D38" s="93" t="s">
        <v>60</v>
      </c>
      <c r="E38" s="443"/>
      <c r="F38" s="422"/>
      <c r="G38" s="422"/>
      <c r="H38" s="423"/>
      <c r="I38" s="51"/>
      <c r="J38" s="55"/>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row>
    <row r="39" spans="1:52" ht="15" thickBot="1" x14ac:dyDescent="0.4">
      <c r="A39" s="25"/>
      <c r="B39" s="54"/>
      <c r="C39" s="51"/>
      <c r="D39" s="93" t="s">
        <v>62</v>
      </c>
      <c r="E39" s="443"/>
      <c r="F39" s="422"/>
      <c r="G39" s="422"/>
      <c r="H39" s="423"/>
      <c r="I39" s="51"/>
      <c r="J39" s="55"/>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row>
    <row r="40" spans="1:52" ht="15" thickBot="1" x14ac:dyDescent="0.4">
      <c r="A40" s="25"/>
      <c r="B40" s="54"/>
      <c r="C40" s="51"/>
      <c r="D40" s="93"/>
      <c r="E40" s="51"/>
      <c r="F40" s="51"/>
      <c r="G40" s="51"/>
      <c r="H40" s="51"/>
      <c r="I40" s="51"/>
      <c r="J40" s="55"/>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row>
    <row r="41" spans="1:52" ht="224.25" customHeight="1" x14ac:dyDescent="0.35">
      <c r="A41" s="25"/>
      <c r="B41" s="54"/>
      <c r="C41" s="126"/>
      <c r="D41" s="444" t="s">
        <v>261</v>
      </c>
      <c r="E41" s="444"/>
      <c r="F41" s="434" t="s">
        <v>835</v>
      </c>
      <c r="G41" s="435"/>
      <c r="H41" s="435"/>
      <c r="I41" s="435"/>
      <c r="J41" s="55"/>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row>
    <row r="42" spans="1:52" s="11" customFormat="1" ht="18.75" customHeight="1" x14ac:dyDescent="0.35">
      <c r="A42" s="24"/>
      <c r="B42" s="54"/>
      <c r="C42" s="58"/>
      <c r="D42" s="58"/>
      <c r="E42" s="58"/>
      <c r="F42" s="58"/>
      <c r="G42" s="58"/>
      <c r="H42" s="122"/>
      <c r="I42" s="122"/>
      <c r="J42" s="55"/>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row>
    <row r="43" spans="1:52" s="11" customFormat="1" ht="15.75" customHeight="1" thickBot="1" x14ac:dyDescent="0.4">
      <c r="A43" s="24"/>
      <c r="B43" s="54"/>
      <c r="C43" s="51"/>
      <c r="D43" s="52"/>
      <c r="E43" s="52"/>
      <c r="F43" s="52"/>
      <c r="G43" s="92" t="s">
        <v>225</v>
      </c>
      <c r="H43" s="122"/>
      <c r="I43" s="122"/>
      <c r="J43" s="55"/>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row>
    <row r="44" spans="1:52" s="11" customFormat="1" ht="78" customHeight="1" x14ac:dyDescent="0.35">
      <c r="A44" s="24"/>
      <c r="B44" s="54"/>
      <c r="C44" s="51"/>
      <c r="D44" s="52"/>
      <c r="E44" s="52"/>
      <c r="F44" s="33" t="s">
        <v>226</v>
      </c>
      <c r="G44" s="428" t="s">
        <v>293</v>
      </c>
      <c r="H44" s="429"/>
      <c r="I44" s="430"/>
      <c r="J44" s="55"/>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row>
    <row r="45" spans="1:52" s="11" customFormat="1" ht="54.75" customHeight="1" x14ac:dyDescent="0.35">
      <c r="A45" s="24"/>
      <c r="B45" s="54"/>
      <c r="C45" s="51"/>
      <c r="D45" s="52"/>
      <c r="E45" s="52"/>
      <c r="F45" s="34" t="s">
        <v>227</v>
      </c>
      <c r="G45" s="431" t="s">
        <v>294</v>
      </c>
      <c r="H45" s="432"/>
      <c r="I45" s="433"/>
      <c r="J45" s="55"/>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row>
    <row r="46" spans="1:52" s="11" customFormat="1" ht="58.5" customHeight="1" x14ac:dyDescent="0.35">
      <c r="A46" s="24"/>
      <c r="B46" s="54"/>
      <c r="C46" s="51"/>
      <c r="D46" s="52"/>
      <c r="E46" s="52"/>
      <c r="F46" s="34" t="s">
        <v>228</v>
      </c>
      <c r="G46" s="431" t="s">
        <v>295</v>
      </c>
      <c r="H46" s="432"/>
      <c r="I46" s="433"/>
      <c r="J46" s="55"/>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row>
    <row r="47" spans="1:52" ht="60" customHeight="1" x14ac:dyDescent="0.35">
      <c r="A47" s="25"/>
      <c r="B47" s="54"/>
      <c r="C47" s="51"/>
      <c r="D47" s="52"/>
      <c r="E47" s="52"/>
      <c r="F47" s="34" t="s">
        <v>229</v>
      </c>
      <c r="G47" s="431" t="s">
        <v>296</v>
      </c>
      <c r="H47" s="432"/>
      <c r="I47" s="433"/>
      <c r="J47" s="55"/>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row>
    <row r="48" spans="1:52" ht="54" customHeight="1" x14ac:dyDescent="0.35">
      <c r="A48" s="25"/>
      <c r="B48" s="49"/>
      <c r="C48" s="51"/>
      <c r="D48" s="52"/>
      <c r="E48" s="52"/>
      <c r="F48" s="34" t="s">
        <v>230</v>
      </c>
      <c r="G48" s="431" t="s">
        <v>297</v>
      </c>
      <c r="H48" s="432"/>
      <c r="I48" s="433"/>
      <c r="J48" s="50"/>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row>
    <row r="49" spans="1:52" ht="61.5" customHeight="1" thickBot="1" x14ac:dyDescent="0.4">
      <c r="A49" s="25"/>
      <c r="B49" s="49"/>
      <c r="C49" s="51"/>
      <c r="D49" s="52"/>
      <c r="E49" s="52"/>
      <c r="F49" s="35" t="s">
        <v>231</v>
      </c>
      <c r="G49" s="425" t="s">
        <v>298</v>
      </c>
      <c r="H49" s="426"/>
      <c r="I49" s="427"/>
      <c r="J49" s="50"/>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row>
    <row r="50" spans="1:52" ht="15" thickBot="1" x14ac:dyDescent="0.4">
      <c r="A50" s="25"/>
      <c r="B50" s="59"/>
      <c r="C50" s="60"/>
      <c r="D50" s="61"/>
      <c r="E50" s="61"/>
      <c r="F50" s="61"/>
      <c r="G50" s="61"/>
      <c r="H50" s="123"/>
      <c r="I50" s="123"/>
      <c r="J50" s="62"/>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row>
    <row r="51" spans="1:52" ht="50.15" customHeight="1" x14ac:dyDescent="0.35">
      <c r="A51" s="25"/>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row>
    <row r="52" spans="1:52" ht="50.15" customHeight="1" x14ac:dyDescent="0.35">
      <c r="A52" s="25"/>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6"/>
      <c r="AO52" s="106"/>
      <c r="AP52" s="106"/>
      <c r="AQ52" s="106"/>
      <c r="AR52" s="106"/>
    </row>
    <row r="53" spans="1:52" ht="49.5" customHeight="1" x14ac:dyDescent="0.35">
      <c r="A53" s="25"/>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c r="AL53" s="106"/>
      <c r="AM53" s="106"/>
      <c r="AN53" s="106"/>
      <c r="AO53" s="106"/>
      <c r="AP53" s="106"/>
      <c r="AQ53" s="106"/>
      <c r="AR53" s="106"/>
    </row>
    <row r="54" spans="1:52" ht="50.15" customHeight="1" x14ac:dyDescent="0.35">
      <c r="A54" s="25"/>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row>
    <row r="55" spans="1:52" ht="50.15" customHeight="1" x14ac:dyDescent="0.35">
      <c r="A55" s="25"/>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row>
    <row r="56" spans="1:52" ht="50.15" customHeight="1" x14ac:dyDescent="0.35">
      <c r="A56" s="25"/>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row>
    <row r="57" spans="1:52" x14ac:dyDescent="0.35">
      <c r="A57" s="25"/>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row>
    <row r="58" spans="1:52" x14ac:dyDescent="0.35">
      <c r="A58" s="25"/>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row>
    <row r="59" spans="1:52" x14ac:dyDescent="0.35">
      <c r="A59" s="25"/>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row>
    <row r="60" spans="1:52" x14ac:dyDescent="0.35">
      <c r="A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row>
    <row r="61" spans="1:52" x14ac:dyDescent="0.35">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row>
    <row r="62" spans="1:52" x14ac:dyDescent="0.35">
      <c r="A62" s="106"/>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row>
    <row r="63" spans="1:52" x14ac:dyDescent="0.35">
      <c r="A63" s="106"/>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row>
    <row r="64" spans="1:52" x14ac:dyDescent="0.35">
      <c r="A64" s="106"/>
      <c r="B64" s="106"/>
      <c r="C64" s="106"/>
      <c r="D64" s="106"/>
      <c r="E64" s="106"/>
      <c r="F64" s="106"/>
      <c r="G64" s="106"/>
      <c r="H64" s="106"/>
      <c r="I64" s="106"/>
      <c r="J64" s="106"/>
      <c r="K64" s="106"/>
    </row>
    <row r="65" spans="1:11" x14ac:dyDescent="0.35">
      <c r="A65" s="106"/>
      <c r="B65" s="106"/>
      <c r="C65" s="106"/>
      <c r="D65" s="106"/>
      <c r="E65" s="106"/>
      <c r="F65" s="106"/>
      <c r="G65" s="106"/>
      <c r="H65" s="106"/>
      <c r="I65" s="106"/>
      <c r="J65" s="106"/>
      <c r="K65" s="106"/>
    </row>
    <row r="66" spans="1:11" x14ac:dyDescent="0.35">
      <c r="A66" s="106"/>
      <c r="B66" s="106"/>
      <c r="C66" s="106"/>
      <c r="D66" s="106"/>
      <c r="E66" s="106"/>
      <c r="F66" s="106"/>
      <c r="G66" s="106"/>
      <c r="H66" s="106"/>
      <c r="I66" s="106"/>
      <c r="J66" s="106"/>
      <c r="K66" s="106"/>
    </row>
    <row r="67" spans="1:11" x14ac:dyDescent="0.35">
      <c r="A67" s="106"/>
      <c r="B67" s="106"/>
      <c r="C67" s="106"/>
      <c r="D67" s="106"/>
      <c r="E67" s="106"/>
      <c r="F67" s="106"/>
      <c r="G67" s="106"/>
      <c r="H67" s="106"/>
      <c r="I67" s="106"/>
      <c r="J67" s="106"/>
      <c r="K67" s="106"/>
    </row>
    <row r="68" spans="1:11" x14ac:dyDescent="0.35">
      <c r="A68" s="106"/>
      <c r="B68" s="106"/>
      <c r="C68" s="106"/>
      <c r="D68" s="106"/>
      <c r="E68" s="106"/>
      <c r="F68" s="106"/>
      <c r="G68" s="106"/>
      <c r="H68" s="106"/>
      <c r="I68" s="106"/>
      <c r="J68" s="106"/>
      <c r="K68" s="106"/>
    </row>
    <row r="69" spans="1:11" x14ac:dyDescent="0.35">
      <c r="A69" s="106"/>
      <c r="B69" s="106"/>
      <c r="C69" s="106"/>
      <c r="D69" s="106"/>
      <c r="E69" s="106"/>
      <c r="F69" s="106"/>
      <c r="G69" s="106"/>
      <c r="H69" s="106"/>
      <c r="I69" s="106"/>
      <c r="J69" s="106"/>
      <c r="K69" s="106"/>
    </row>
    <row r="70" spans="1:11" x14ac:dyDescent="0.35">
      <c r="A70" s="106"/>
      <c r="B70" s="106"/>
      <c r="C70" s="106"/>
      <c r="D70" s="106"/>
      <c r="E70" s="106"/>
      <c r="F70" s="106"/>
      <c r="G70" s="106"/>
      <c r="H70" s="106"/>
      <c r="I70" s="106"/>
      <c r="J70" s="106"/>
      <c r="K70" s="106"/>
    </row>
    <row r="71" spans="1:11" x14ac:dyDescent="0.35">
      <c r="A71" s="106"/>
      <c r="B71" s="106"/>
      <c r="C71" s="106"/>
      <c r="D71" s="106"/>
      <c r="E71" s="106"/>
      <c r="F71" s="106"/>
      <c r="G71" s="106"/>
      <c r="H71" s="106"/>
      <c r="I71" s="106"/>
      <c r="J71" s="106"/>
      <c r="K71" s="106"/>
    </row>
    <row r="72" spans="1:11" x14ac:dyDescent="0.35">
      <c r="A72" s="106"/>
      <c r="B72" s="106"/>
      <c r="C72" s="106"/>
      <c r="D72" s="106"/>
      <c r="E72" s="106"/>
      <c r="F72" s="106"/>
      <c r="G72" s="106"/>
      <c r="H72" s="106"/>
      <c r="I72" s="106"/>
      <c r="J72" s="106"/>
      <c r="K72" s="106"/>
    </row>
    <row r="73" spans="1:11" x14ac:dyDescent="0.35">
      <c r="A73" s="106"/>
      <c r="B73" s="106"/>
      <c r="C73" s="106"/>
      <c r="D73" s="106"/>
      <c r="E73" s="106"/>
      <c r="F73" s="106"/>
      <c r="G73" s="106"/>
      <c r="H73" s="106"/>
      <c r="I73" s="106"/>
      <c r="J73" s="106"/>
      <c r="K73" s="106"/>
    </row>
    <row r="74" spans="1:11" x14ac:dyDescent="0.35">
      <c r="A74" s="106"/>
      <c r="B74" s="106"/>
      <c r="C74" s="106"/>
      <c r="D74" s="106"/>
      <c r="E74" s="106"/>
      <c r="F74" s="106"/>
      <c r="G74" s="106"/>
      <c r="H74" s="106"/>
      <c r="I74" s="106"/>
      <c r="J74" s="106"/>
      <c r="K74" s="106"/>
    </row>
    <row r="75" spans="1:11" x14ac:dyDescent="0.35">
      <c r="A75" s="106"/>
      <c r="B75" s="106"/>
      <c r="C75" s="106"/>
      <c r="D75" s="106"/>
      <c r="E75" s="106"/>
      <c r="F75" s="106"/>
      <c r="G75" s="106"/>
      <c r="H75" s="106"/>
      <c r="I75" s="106"/>
      <c r="J75" s="106"/>
      <c r="K75" s="106"/>
    </row>
    <row r="76" spans="1:11" x14ac:dyDescent="0.35">
      <c r="A76" s="106"/>
      <c r="B76" s="106"/>
      <c r="C76" s="106"/>
      <c r="D76" s="106"/>
      <c r="E76" s="106"/>
      <c r="F76" s="106"/>
      <c r="G76" s="106"/>
      <c r="H76" s="106"/>
      <c r="I76" s="106"/>
      <c r="J76" s="106"/>
      <c r="K76" s="106"/>
    </row>
    <row r="77" spans="1:11" x14ac:dyDescent="0.35">
      <c r="A77" s="106"/>
      <c r="B77" s="106"/>
      <c r="C77" s="106"/>
      <c r="D77" s="106"/>
      <c r="E77" s="106"/>
      <c r="F77" s="106"/>
      <c r="G77" s="106"/>
      <c r="H77" s="106"/>
      <c r="I77" s="106"/>
      <c r="J77" s="106"/>
      <c r="K77" s="106"/>
    </row>
    <row r="78" spans="1:11" x14ac:dyDescent="0.35">
      <c r="A78" s="106"/>
      <c r="B78" s="106"/>
      <c r="C78" s="106"/>
      <c r="D78" s="106"/>
      <c r="E78" s="106"/>
      <c r="F78" s="106"/>
      <c r="G78" s="106"/>
      <c r="H78" s="106"/>
      <c r="I78" s="106"/>
      <c r="J78" s="106"/>
      <c r="K78" s="106"/>
    </row>
    <row r="79" spans="1:11" x14ac:dyDescent="0.35">
      <c r="A79" s="106"/>
      <c r="B79" s="106"/>
      <c r="C79" s="106"/>
      <c r="D79" s="106"/>
      <c r="E79" s="106"/>
      <c r="F79" s="106"/>
      <c r="G79" s="106"/>
      <c r="H79" s="106"/>
      <c r="I79" s="106"/>
      <c r="J79" s="106"/>
      <c r="K79" s="106"/>
    </row>
    <row r="80" spans="1:11" x14ac:dyDescent="0.35">
      <c r="A80" s="106"/>
      <c r="B80" s="106"/>
      <c r="C80" s="106"/>
      <c r="D80" s="106"/>
      <c r="E80" s="106"/>
      <c r="F80" s="106"/>
      <c r="G80" s="106"/>
      <c r="H80" s="106"/>
      <c r="I80" s="106"/>
      <c r="J80" s="106"/>
      <c r="K80" s="106"/>
    </row>
    <row r="81" spans="1:11" x14ac:dyDescent="0.35">
      <c r="A81" s="106"/>
      <c r="B81" s="106"/>
      <c r="C81" s="106"/>
      <c r="D81" s="106"/>
      <c r="E81" s="106"/>
      <c r="F81" s="106"/>
      <c r="G81" s="106"/>
      <c r="H81" s="106"/>
      <c r="I81" s="106"/>
      <c r="J81" s="106"/>
      <c r="K81" s="106"/>
    </row>
    <row r="82" spans="1:11" x14ac:dyDescent="0.35">
      <c r="A82" s="106"/>
      <c r="B82" s="106"/>
      <c r="C82" s="106"/>
      <c r="D82" s="106"/>
      <c r="E82" s="106"/>
      <c r="F82" s="106"/>
      <c r="G82" s="106"/>
      <c r="H82" s="106"/>
      <c r="I82" s="106"/>
      <c r="J82" s="106"/>
      <c r="K82" s="106"/>
    </row>
    <row r="83" spans="1:11" x14ac:dyDescent="0.35">
      <c r="A83" s="106"/>
      <c r="B83" s="106"/>
      <c r="C83" s="106"/>
      <c r="D83" s="106"/>
      <c r="E83" s="106"/>
      <c r="F83" s="106"/>
      <c r="G83" s="106"/>
      <c r="H83" s="106"/>
      <c r="I83" s="106"/>
      <c r="J83" s="106"/>
      <c r="K83" s="106"/>
    </row>
    <row r="84" spans="1:11" x14ac:dyDescent="0.35">
      <c r="A84" s="106"/>
      <c r="B84" s="106"/>
      <c r="C84" s="106"/>
      <c r="D84" s="106"/>
      <c r="E84" s="106"/>
      <c r="F84" s="106"/>
      <c r="G84" s="106"/>
      <c r="H84" s="106"/>
      <c r="I84" s="106"/>
      <c r="J84" s="106"/>
      <c r="K84" s="106"/>
    </row>
    <row r="85" spans="1:11" x14ac:dyDescent="0.35">
      <c r="A85" s="106"/>
      <c r="B85" s="106"/>
      <c r="C85" s="106"/>
      <c r="D85" s="106"/>
      <c r="E85" s="106"/>
      <c r="F85" s="106"/>
      <c r="G85" s="106"/>
      <c r="H85" s="106"/>
      <c r="I85" s="106"/>
      <c r="J85" s="106"/>
      <c r="K85" s="106"/>
    </row>
    <row r="86" spans="1:11" x14ac:dyDescent="0.35">
      <c r="A86" s="106"/>
      <c r="B86" s="106"/>
      <c r="C86" s="106"/>
      <c r="D86" s="106"/>
      <c r="E86" s="106"/>
      <c r="F86" s="106"/>
      <c r="G86" s="106"/>
      <c r="H86" s="106"/>
      <c r="I86" s="106"/>
      <c r="J86" s="106"/>
      <c r="K86" s="106"/>
    </row>
    <row r="87" spans="1:11" x14ac:dyDescent="0.35">
      <c r="A87" s="106"/>
      <c r="B87" s="106"/>
      <c r="C87" s="106"/>
      <c r="D87" s="106"/>
      <c r="E87" s="106"/>
      <c r="F87" s="106"/>
      <c r="G87" s="106"/>
      <c r="H87" s="106"/>
      <c r="I87" s="106"/>
      <c r="J87" s="106"/>
      <c r="K87" s="106"/>
    </row>
    <row r="88" spans="1:11" x14ac:dyDescent="0.35">
      <c r="A88" s="106"/>
      <c r="B88" s="106"/>
      <c r="C88" s="106"/>
      <c r="D88" s="106"/>
      <c r="E88" s="106"/>
      <c r="F88" s="106"/>
      <c r="G88" s="106"/>
      <c r="H88" s="106"/>
      <c r="I88" s="106"/>
      <c r="J88" s="106"/>
      <c r="K88" s="106"/>
    </row>
    <row r="89" spans="1:11" x14ac:dyDescent="0.35">
      <c r="A89" s="106"/>
      <c r="B89" s="106"/>
      <c r="C89" s="106"/>
      <c r="D89" s="106"/>
      <c r="E89" s="106"/>
      <c r="F89" s="106"/>
      <c r="G89" s="106"/>
      <c r="H89" s="106"/>
      <c r="I89" s="106"/>
      <c r="J89" s="106"/>
      <c r="K89" s="106"/>
    </row>
    <row r="90" spans="1:11" x14ac:dyDescent="0.35">
      <c r="A90" s="106"/>
      <c r="B90" s="106"/>
      <c r="C90" s="106"/>
      <c r="D90" s="106"/>
      <c r="E90" s="106"/>
      <c r="F90" s="106"/>
      <c r="G90" s="106"/>
      <c r="H90" s="106"/>
      <c r="I90" s="106"/>
      <c r="J90" s="106"/>
      <c r="K90" s="106"/>
    </row>
    <row r="91" spans="1:11" x14ac:dyDescent="0.35">
      <c r="A91" s="106"/>
      <c r="B91" s="106"/>
      <c r="C91" s="106"/>
      <c r="D91" s="106"/>
      <c r="E91" s="106"/>
      <c r="F91" s="106"/>
      <c r="G91" s="106"/>
      <c r="H91" s="106"/>
      <c r="I91" s="106"/>
      <c r="J91" s="106"/>
      <c r="K91" s="106"/>
    </row>
    <row r="92" spans="1:11" x14ac:dyDescent="0.35">
      <c r="A92" s="106"/>
      <c r="B92" s="106"/>
      <c r="C92" s="106"/>
      <c r="D92" s="106"/>
      <c r="E92" s="106"/>
      <c r="F92" s="106"/>
      <c r="G92" s="106"/>
      <c r="H92" s="106"/>
      <c r="I92" s="106"/>
      <c r="J92" s="106"/>
      <c r="K92" s="106"/>
    </row>
    <row r="93" spans="1:11" x14ac:dyDescent="0.35">
      <c r="A93" s="106"/>
      <c r="B93" s="106"/>
      <c r="C93" s="106"/>
      <c r="D93" s="106"/>
      <c r="E93" s="106"/>
      <c r="F93" s="106"/>
      <c r="G93" s="106"/>
      <c r="H93" s="106"/>
      <c r="I93" s="106"/>
      <c r="J93" s="106"/>
      <c r="K93" s="106"/>
    </row>
    <row r="94" spans="1:11" x14ac:dyDescent="0.35">
      <c r="A94" s="106"/>
      <c r="B94" s="106"/>
      <c r="C94" s="106"/>
      <c r="D94" s="106"/>
      <c r="E94" s="106"/>
      <c r="F94" s="106"/>
      <c r="G94" s="106"/>
      <c r="H94" s="106"/>
      <c r="I94" s="106"/>
      <c r="J94" s="106"/>
      <c r="K94" s="106"/>
    </row>
    <row r="95" spans="1:11" x14ac:dyDescent="0.35">
      <c r="A95" s="106"/>
      <c r="B95" s="106"/>
      <c r="C95" s="106"/>
      <c r="D95" s="106"/>
      <c r="E95" s="106"/>
      <c r="F95" s="106"/>
      <c r="G95" s="106"/>
      <c r="H95" s="106"/>
      <c r="I95" s="106"/>
      <c r="J95" s="106"/>
      <c r="K95" s="106"/>
    </row>
    <row r="96" spans="1:11" x14ac:dyDescent="0.35">
      <c r="A96" s="106"/>
      <c r="B96" s="106"/>
      <c r="C96" s="106"/>
      <c r="D96" s="106"/>
      <c r="E96" s="106"/>
      <c r="F96" s="106"/>
      <c r="G96" s="106"/>
      <c r="H96" s="106"/>
      <c r="I96" s="106"/>
      <c r="J96" s="106"/>
      <c r="K96" s="106"/>
    </row>
    <row r="97" spans="1:11" x14ac:dyDescent="0.35">
      <c r="A97" s="106"/>
      <c r="B97" s="106"/>
      <c r="C97" s="106"/>
      <c r="D97" s="106"/>
      <c r="E97" s="106"/>
      <c r="F97" s="106"/>
      <c r="G97" s="106"/>
      <c r="H97" s="106"/>
      <c r="I97" s="106"/>
      <c r="J97" s="106"/>
      <c r="K97" s="106"/>
    </row>
    <row r="98" spans="1:11" x14ac:dyDescent="0.35">
      <c r="A98" s="106"/>
      <c r="B98" s="106"/>
      <c r="C98" s="106"/>
      <c r="D98" s="106"/>
      <c r="E98" s="106"/>
      <c r="F98" s="106"/>
      <c r="G98" s="106"/>
      <c r="H98" s="106"/>
      <c r="I98" s="106"/>
      <c r="J98" s="106"/>
      <c r="K98" s="106"/>
    </row>
    <row r="99" spans="1:11" x14ac:dyDescent="0.35">
      <c r="A99" s="106"/>
      <c r="B99" s="106"/>
      <c r="H99" s="106"/>
      <c r="I99" s="106"/>
      <c r="J99" s="106"/>
      <c r="K99" s="106"/>
    </row>
    <row r="100" spans="1:11" x14ac:dyDescent="0.35">
      <c r="A100" s="106"/>
      <c r="B100" s="106"/>
      <c r="H100" s="106"/>
      <c r="I100" s="106"/>
      <c r="J100" s="106"/>
      <c r="K100" s="106"/>
    </row>
    <row r="101" spans="1:11" x14ac:dyDescent="0.35">
      <c r="A101" s="106"/>
      <c r="B101" s="106"/>
      <c r="H101" s="106"/>
      <c r="I101" s="106"/>
      <c r="J101" s="106"/>
      <c r="K101" s="106"/>
    </row>
    <row r="102" spans="1:11" x14ac:dyDescent="0.35">
      <c r="A102" s="106"/>
      <c r="B102" s="106"/>
      <c r="H102" s="106"/>
      <c r="I102" s="106"/>
      <c r="J102" s="106"/>
      <c r="K102" s="106"/>
    </row>
    <row r="103" spans="1:11" x14ac:dyDescent="0.35">
      <c r="A103" s="106"/>
      <c r="B103" s="106"/>
      <c r="H103" s="106"/>
      <c r="I103" s="106"/>
      <c r="J103" s="106"/>
      <c r="K103" s="106"/>
    </row>
    <row r="104" spans="1:11" x14ac:dyDescent="0.35">
      <c r="A104" s="106"/>
      <c r="B104" s="106"/>
      <c r="H104" s="106"/>
      <c r="I104" s="106"/>
      <c r="J104" s="106"/>
      <c r="K104" s="106"/>
    </row>
    <row r="105" spans="1:11" x14ac:dyDescent="0.35">
      <c r="A105" s="106"/>
      <c r="B105" s="106"/>
      <c r="H105" s="106"/>
      <c r="I105" s="106"/>
      <c r="J105" s="106"/>
      <c r="K105" s="106"/>
    </row>
    <row r="106" spans="1:11" x14ac:dyDescent="0.35">
      <c r="A106" s="106"/>
      <c r="B106" s="106"/>
      <c r="H106" s="106"/>
      <c r="I106" s="106"/>
      <c r="J106" s="106"/>
      <c r="K106" s="106"/>
    </row>
    <row r="107" spans="1:11" x14ac:dyDescent="0.35">
      <c r="A107" s="106"/>
      <c r="B107" s="106"/>
      <c r="H107" s="106"/>
      <c r="I107" s="106"/>
      <c r="J107" s="106"/>
      <c r="K107" s="106"/>
    </row>
    <row r="108" spans="1:11" x14ac:dyDescent="0.35">
      <c r="B108" s="106"/>
      <c r="J108" s="106"/>
    </row>
  </sheetData>
  <mergeCells count="43">
    <mergeCell ref="F35:G35"/>
    <mergeCell ref="E38:H38"/>
    <mergeCell ref="D41:E41"/>
    <mergeCell ref="F41:I41"/>
    <mergeCell ref="E29:H29"/>
    <mergeCell ref="E30:H30"/>
    <mergeCell ref="D32:E32"/>
    <mergeCell ref="D35:E35"/>
    <mergeCell ref="F32:G32"/>
    <mergeCell ref="D33:E33"/>
    <mergeCell ref="F33:G33"/>
    <mergeCell ref="D13:I13"/>
    <mergeCell ref="G49:I49"/>
    <mergeCell ref="F34:G34"/>
    <mergeCell ref="G44:I44"/>
    <mergeCell ref="G45:I45"/>
    <mergeCell ref="G46:I46"/>
    <mergeCell ref="G47:I47"/>
    <mergeCell ref="D18:I21"/>
    <mergeCell ref="D24:E24"/>
    <mergeCell ref="D25:E25"/>
    <mergeCell ref="D26:E26"/>
    <mergeCell ref="F24:G24"/>
    <mergeCell ref="F25:G25"/>
    <mergeCell ref="G48:I48"/>
    <mergeCell ref="E39:H39"/>
    <mergeCell ref="D34:E34"/>
    <mergeCell ref="F26:G26"/>
    <mergeCell ref="D23:E23"/>
    <mergeCell ref="F23:G23"/>
    <mergeCell ref="C3:I3"/>
    <mergeCell ref="C4:I4"/>
    <mergeCell ref="C17:H17"/>
    <mergeCell ref="D8:E8"/>
    <mergeCell ref="D9:E9"/>
    <mergeCell ref="D10:E10"/>
    <mergeCell ref="D7:E7"/>
    <mergeCell ref="F7:G7"/>
    <mergeCell ref="F10:G10"/>
    <mergeCell ref="F9:G9"/>
    <mergeCell ref="F8:G8"/>
    <mergeCell ref="E14:H14"/>
    <mergeCell ref="E15:H15"/>
  </mergeCells>
  <hyperlinks>
    <hyperlink ref="E30" r:id="rId1" xr:uid="{00000000-0004-0000-0600-000000000000}"/>
  </hyperlinks>
  <pageMargins left="0.2" right="0.21" top="0.17" bottom="0.17" header="0.17" footer="0.17"/>
  <pageSetup scale="67" fitToHeight="0" orientation="portrait"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P32"/>
  <sheetViews>
    <sheetView topLeftCell="F7" zoomScale="80" zoomScaleNormal="80" workbookViewId="0">
      <selection activeCell="M12" sqref="M12"/>
    </sheetView>
  </sheetViews>
  <sheetFormatPr defaultColWidth="9.1796875" defaultRowHeight="14.5" x14ac:dyDescent="0.35"/>
  <cols>
    <col min="1" max="1" width="1.453125" customWidth="1"/>
    <col min="2" max="2" width="1.81640625" customWidth="1"/>
    <col min="3" max="3" width="13.54296875" customWidth="1"/>
    <col min="4" max="4" width="11.54296875" customWidth="1"/>
    <col min="5" max="5" width="18.26953125" customWidth="1"/>
    <col min="6" max="6" width="30.7265625" customWidth="1"/>
    <col min="7" max="7" width="43.1796875" customWidth="1"/>
    <col min="8" max="8" width="29.1796875" customWidth="1"/>
    <col min="9" max="10" width="1.7265625" customWidth="1"/>
    <col min="14" max="14" width="9.81640625" bestFit="1" customWidth="1"/>
    <col min="16" max="16" width="19.81640625" customWidth="1"/>
  </cols>
  <sheetData>
    <row r="1" spans="2:16" ht="15" thickBot="1" x14ac:dyDescent="0.4"/>
    <row r="2" spans="2:16" ht="15" thickBot="1" x14ac:dyDescent="0.4">
      <c r="B2" s="45"/>
      <c r="C2" s="46"/>
      <c r="D2" s="47"/>
      <c r="E2" s="47"/>
      <c r="F2" s="47"/>
      <c r="G2" s="47"/>
      <c r="H2" s="47"/>
      <c r="I2" s="48"/>
    </row>
    <row r="3" spans="2:16" ht="20.5" thickBot="1" x14ac:dyDescent="0.45">
      <c r="B3" s="99"/>
      <c r="C3" s="400" t="s">
        <v>247</v>
      </c>
      <c r="D3" s="455"/>
      <c r="E3" s="455"/>
      <c r="F3" s="455"/>
      <c r="G3" s="455"/>
      <c r="H3" s="456"/>
      <c r="I3" s="101"/>
    </row>
    <row r="4" spans="2:16" x14ac:dyDescent="0.35">
      <c r="B4" s="49"/>
      <c r="C4" s="457" t="s">
        <v>248</v>
      </c>
      <c r="D4" s="457"/>
      <c r="E4" s="457"/>
      <c r="F4" s="457"/>
      <c r="G4" s="457"/>
      <c r="H4" s="457"/>
      <c r="I4" s="50"/>
    </row>
    <row r="5" spans="2:16" x14ac:dyDescent="0.35">
      <c r="B5" s="49"/>
      <c r="C5" s="458"/>
      <c r="D5" s="458"/>
      <c r="E5" s="458"/>
      <c r="F5" s="458"/>
      <c r="G5" s="458"/>
      <c r="H5" s="458"/>
      <c r="I5" s="50"/>
    </row>
    <row r="6" spans="2:16" ht="30.75" customHeight="1" thickBot="1" x14ac:dyDescent="0.4">
      <c r="B6" s="49"/>
      <c r="C6" s="463" t="s">
        <v>249</v>
      </c>
      <c r="D6" s="463"/>
      <c r="E6" s="52"/>
      <c r="F6" s="52"/>
      <c r="G6" s="52"/>
      <c r="H6" s="52"/>
      <c r="I6" s="50"/>
    </row>
    <row r="7" spans="2:16" ht="30" customHeight="1" thickBot="1" x14ac:dyDescent="0.4">
      <c r="B7" s="49"/>
      <c r="C7" s="168" t="s">
        <v>246</v>
      </c>
      <c r="D7" s="459" t="s">
        <v>245</v>
      </c>
      <c r="E7" s="460"/>
      <c r="F7" s="109" t="s">
        <v>243</v>
      </c>
      <c r="G7" s="110" t="s">
        <v>277</v>
      </c>
      <c r="H7" s="109" t="s">
        <v>286</v>
      </c>
      <c r="I7" s="50"/>
    </row>
    <row r="8" spans="2:16" ht="66.75" customHeight="1" x14ac:dyDescent="0.35">
      <c r="B8" s="54"/>
      <c r="C8" s="114"/>
      <c r="D8" s="461" t="s">
        <v>697</v>
      </c>
      <c r="E8" s="462"/>
      <c r="F8" s="280">
        <v>0</v>
      </c>
      <c r="G8" s="281" t="s">
        <v>819</v>
      </c>
      <c r="H8" s="281" t="s">
        <v>769</v>
      </c>
      <c r="I8" s="55"/>
      <c r="N8" s="365"/>
      <c r="O8" s="365"/>
      <c r="P8" s="364"/>
    </row>
    <row r="9" spans="2:16" ht="64.5" customHeight="1" x14ac:dyDescent="0.35">
      <c r="B9" s="54"/>
      <c r="C9" s="115"/>
      <c r="D9" s="447" t="s">
        <v>698</v>
      </c>
      <c r="E9" s="448"/>
      <c r="F9" s="282">
        <v>0</v>
      </c>
      <c r="G9" s="281" t="s">
        <v>824</v>
      </c>
      <c r="H9" s="281" t="s">
        <v>764</v>
      </c>
      <c r="I9" s="55"/>
      <c r="N9" s="365"/>
      <c r="O9" s="365"/>
      <c r="P9" s="364"/>
    </row>
    <row r="10" spans="2:16" ht="65.25" customHeight="1" x14ac:dyDescent="0.35">
      <c r="B10" s="54"/>
      <c r="C10" s="115"/>
      <c r="D10" s="453" t="s">
        <v>699</v>
      </c>
      <c r="E10" s="454"/>
      <c r="F10" s="282">
        <v>0</v>
      </c>
      <c r="G10" s="281" t="s">
        <v>820</v>
      </c>
      <c r="H10" s="281" t="s">
        <v>700</v>
      </c>
      <c r="I10" s="55"/>
      <c r="P10" s="364"/>
    </row>
    <row r="11" spans="2:16" ht="39" customHeight="1" x14ac:dyDescent="0.35">
      <c r="B11" s="54"/>
      <c r="C11" s="115"/>
      <c r="D11" s="447" t="s">
        <v>701</v>
      </c>
      <c r="E11" s="448"/>
      <c r="F11" s="283" t="s">
        <v>702</v>
      </c>
      <c r="G11" s="334" t="s">
        <v>823</v>
      </c>
      <c r="H11" s="334" t="s">
        <v>703</v>
      </c>
      <c r="I11" s="55"/>
    </row>
    <row r="12" spans="2:16" ht="63.75" customHeight="1" x14ac:dyDescent="0.35">
      <c r="B12" s="54"/>
      <c r="C12" s="115"/>
      <c r="D12" s="447" t="s">
        <v>704</v>
      </c>
      <c r="E12" s="448"/>
      <c r="F12" s="283" t="s">
        <v>705</v>
      </c>
      <c r="G12" s="334" t="s">
        <v>821</v>
      </c>
      <c r="H12" s="334" t="s">
        <v>706</v>
      </c>
      <c r="I12" s="55"/>
    </row>
    <row r="13" spans="2:16" ht="55.5" customHeight="1" x14ac:dyDescent="0.35">
      <c r="B13" s="54"/>
      <c r="C13" s="115"/>
      <c r="D13" s="447" t="s">
        <v>707</v>
      </c>
      <c r="E13" s="448"/>
      <c r="F13" s="283" t="s">
        <v>708</v>
      </c>
      <c r="G13" s="344" t="s">
        <v>765</v>
      </c>
      <c r="H13" s="281" t="s">
        <v>709</v>
      </c>
      <c r="I13" s="55"/>
    </row>
    <row r="14" spans="2:16" ht="54.75" customHeight="1" x14ac:dyDescent="0.35">
      <c r="B14" s="54"/>
      <c r="C14" s="115"/>
      <c r="D14" s="447" t="s">
        <v>710</v>
      </c>
      <c r="E14" s="448"/>
      <c r="F14" s="284" t="s">
        <v>711</v>
      </c>
      <c r="G14" s="345" t="s">
        <v>766</v>
      </c>
      <c r="H14" s="285" t="s">
        <v>767</v>
      </c>
      <c r="I14" s="55"/>
    </row>
    <row r="15" spans="2:16" ht="41.25" customHeight="1" x14ac:dyDescent="0.35">
      <c r="B15" s="54"/>
      <c r="C15" s="115"/>
      <c r="D15" s="447" t="s">
        <v>712</v>
      </c>
      <c r="E15" s="448"/>
      <c r="F15" s="284" t="s">
        <v>713</v>
      </c>
      <c r="G15" s="345" t="s">
        <v>781</v>
      </c>
      <c r="H15" s="285" t="s">
        <v>714</v>
      </c>
      <c r="I15" s="55"/>
    </row>
    <row r="16" spans="2:16" ht="49.5" customHeight="1" x14ac:dyDescent="0.35">
      <c r="B16" s="54"/>
      <c r="C16" s="115"/>
      <c r="D16" s="447" t="s">
        <v>715</v>
      </c>
      <c r="E16" s="448"/>
      <c r="F16" s="284" t="s">
        <v>716</v>
      </c>
      <c r="G16" s="345" t="s">
        <v>768</v>
      </c>
      <c r="H16" s="285" t="s">
        <v>717</v>
      </c>
      <c r="I16" s="55"/>
    </row>
    <row r="17" spans="2:9" ht="72" customHeight="1" x14ac:dyDescent="0.35">
      <c r="B17" s="54"/>
      <c r="C17" s="115"/>
      <c r="D17" s="447" t="s">
        <v>718</v>
      </c>
      <c r="E17" s="448"/>
      <c r="F17" s="283" t="s">
        <v>719</v>
      </c>
      <c r="G17" s="344" t="s">
        <v>775</v>
      </c>
      <c r="H17" s="281" t="s">
        <v>720</v>
      </c>
      <c r="I17" s="55"/>
    </row>
    <row r="18" spans="2:9" ht="46.5" customHeight="1" x14ac:dyDescent="0.35">
      <c r="B18" s="54"/>
      <c r="C18" s="115"/>
      <c r="D18" s="447" t="s">
        <v>721</v>
      </c>
      <c r="E18" s="448"/>
      <c r="F18" s="286">
        <v>0</v>
      </c>
      <c r="G18" s="344" t="s">
        <v>776</v>
      </c>
      <c r="H18" s="287" t="s">
        <v>722</v>
      </c>
      <c r="I18" s="55"/>
    </row>
    <row r="19" spans="2:9" ht="53.25" customHeight="1" x14ac:dyDescent="0.35">
      <c r="B19" s="54"/>
      <c r="C19" s="115"/>
      <c r="D19" s="447" t="s">
        <v>723</v>
      </c>
      <c r="E19" s="448"/>
      <c r="F19" s="286">
        <v>0</v>
      </c>
      <c r="G19" s="344" t="s">
        <v>792</v>
      </c>
      <c r="H19" s="287" t="s">
        <v>724</v>
      </c>
      <c r="I19" s="55"/>
    </row>
    <row r="20" spans="2:9" ht="54" customHeight="1" x14ac:dyDescent="0.35">
      <c r="B20" s="54"/>
      <c r="C20" s="115"/>
      <c r="D20" s="447" t="s">
        <v>725</v>
      </c>
      <c r="E20" s="448"/>
      <c r="F20" s="286">
        <v>0</v>
      </c>
      <c r="G20" s="344" t="s">
        <v>726</v>
      </c>
      <c r="H20" s="287" t="s">
        <v>727</v>
      </c>
      <c r="I20" s="55"/>
    </row>
    <row r="21" spans="2:9" ht="53.25" customHeight="1" x14ac:dyDescent="0.35">
      <c r="B21" s="54"/>
      <c r="C21" s="115"/>
      <c r="D21" s="447" t="s">
        <v>728</v>
      </c>
      <c r="E21" s="448"/>
      <c r="F21" s="286">
        <v>0</v>
      </c>
      <c r="G21" s="344" t="s">
        <v>777</v>
      </c>
      <c r="H21" s="287" t="s">
        <v>729</v>
      </c>
      <c r="I21" s="55"/>
    </row>
    <row r="22" spans="2:9" ht="63.75" customHeight="1" x14ac:dyDescent="0.35">
      <c r="B22" s="54"/>
      <c r="C22" s="115"/>
      <c r="D22" s="447" t="s">
        <v>730</v>
      </c>
      <c r="E22" s="448"/>
      <c r="F22" s="286">
        <v>0</v>
      </c>
      <c r="G22" s="344" t="s">
        <v>793</v>
      </c>
      <c r="H22" s="287" t="s">
        <v>731</v>
      </c>
      <c r="I22" s="55"/>
    </row>
    <row r="23" spans="2:9" ht="177.75" customHeight="1" x14ac:dyDescent="0.35">
      <c r="B23" s="54"/>
      <c r="C23" s="115"/>
      <c r="D23" s="447" t="s">
        <v>732</v>
      </c>
      <c r="E23" s="448"/>
      <c r="F23" s="281" t="s">
        <v>733</v>
      </c>
      <c r="G23" s="344" t="s">
        <v>810</v>
      </c>
      <c r="H23" s="281" t="s">
        <v>734</v>
      </c>
      <c r="I23" s="55"/>
    </row>
    <row r="24" spans="2:9" ht="100.5" customHeight="1" x14ac:dyDescent="0.35">
      <c r="B24" s="54"/>
      <c r="C24" s="115"/>
      <c r="D24" s="447" t="s">
        <v>735</v>
      </c>
      <c r="E24" s="448"/>
      <c r="F24" s="280">
        <v>0</v>
      </c>
      <c r="G24" s="344" t="s">
        <v>811</v>
      </c>
      <c r="H24" s="281" t="s">
        <v>736</v>
      </c>
      <c r="I24" s="55"/>
    </row>
    <row r="25" spans="2:9" ht="144.75" customHeight="1" x14ac:dyDescent="0.35">
      <c r="B25" s="54"/>
      <c r="C25" s="115"/>
      <c r="D25" s="447" t="s">
        <v>737</v>
      </c>
      <c r="E25" s="448"/>
      <c r="F25" s="280">
        <v>0</v>
      </c>
      <c r="G25" s="344" t="s">
        <v>783</v>
      </c>
      <c r="H25" s="281" t="s">
        <v>738</v>
      </c>
      <c r="I25" s="55"/>
    </row>
    <row r="26" spans="2:9" ht="211.5" customHeight="1" x14ac:dyDescent="0.35">
      <c r="B26" s="54"/>
      <c r="C26" s="115"/>
      <c r="D26" s="447" t="s">
        <v>739</v>
      </c>
      <c r="E26" s="448"/>
      <c r="F26" s="280">
        <v>0</v>
      </c>
      <c r="G26" s="344" t="s">
        <v>812</v>
      </c>
      <c r="H26" s="281" t="s">
        <v>740</v>
      </c>
      <c r="I26" s="55"/>
    </row>
    <row r="27" spans="2:9" ht="99" customHeight="1" x14ac:dyDescent="0.35">
      <c r="B27" s="54"/>
      <c r="C27" s="115"/>
      <c r="D27" s="447" t="s">
        <v>741</v>
      </c>
      <c r="E27" s="448"/>
      <c r="F27" s="280">
        <v>0</v>
      </c>
      <c r="G27" s="344" t="s">
        <v>770</v>
      </c>
      <c r="H27" s="281" t="s">
        <v>742</v>
      </c>
      <c r="I27" s="55"/>
    </row>
    <row r="28" spans="2:9" ht="153.75" customHeight="1" x14ac:dyDescent="0.35">
      <c r="B28" s="54"/>
      <c r="C28" s="115"/>
      <c r="D28" s="449" t="s">
        <v>771</v>
      </c>
      <c r="E28" s="450"/>
      <c r="F28" s="325">
        <v>0</v>
      </c>
      <c r="G28" s="346" t="s">
        <v>814</v>
      </c>
      <c r="H28" s="325"/>
      <c r="I28" s="55"/>
    </row>
    <row r="29" spans="2:9" x14ac:dyDescent="0.35">
      <c r="B29" s="54"/>
      <c r="C29" s="115"/>
      <c r="D29" s="451"/>
      <c r="E29" s="452"/>
      <c r="F29" s="107"/>
      <c r="G29" s="107"/>
      <c r="H29" s="107"/>
      <c r="I29" s="55"/>
    </row>
    <row r="30" spans="2:9" x14ac:dyDescent="0.35">
      <c r="B30" s="54"/>
      <c r="C30" s="115"/>
      <c r="D30" s="451"/>
      <c r="E30" s="452"/>
      <c r="F30" s="107"/>
      <c r="G30" s="107"/>
      <c r="H30" s="107"/>
      <c r="I30" s="55"/>
    </row>
    <row r="31" spans="2:9" ht="15" thickBot="1" x14ac:dyDescent="0.4">
      <c r="B31" s="54"/>
      <c r="C31" s="116"/>
      <c r="D31" s="445"/>
      <c r="E31" s="446"/>
      <c r="F31" s="108"/>
      <c r="G31" s="108"/>
      <c r="H31" s="108"/>
      <c r="I31" s="55"/>
    </row>
    <row r="32" spans="2:9" ht="15" thickBot="1" x14ac:dyDescent="0.4">
      <c r="B32" s="111"/>
      <c r="C32" s="112"/>
      <c r="D32" s="112"/>
      <c r="E32" s="112"/>
      <c r="F32" s="112"/>
      <c r="G32" s="112"/>
      <c r="H32" s="112"/>
      <c r="I32" s="113"/>
    </row>
  </sheetData>
  <mergeCells count="29">
    <mergeCell ref="D10:E10"/>
    <mergeCell ref="D11:E11"/>
    <mergeCell ref="D12:E12"/>
    <mergeCell ref="D14:E14"/>
    <mergeCell ref="C3:H3"/>
    <mergeCell ref="C4:H4"/>
    <mergeCell ref="C5:H5"/>
    <mergeCell ref="D7:E7"/>
    <mergeCell ref="D8:E8"/>
    <mergeCell ref="D9:E9"/>
    <mergeCell ref="C6:D6"/>
    <mergeCell ref="D13:E13"/>
    <mergeCell ref="D15:E15"/>
    <mergeCell ref="D17:E17"/>
    <mergeCell ref="D18:E18"/>
    <mergeCell ref="D30:E30"/>
    <mergeCell ref="D23:E23"/>
    <mergeCell ref="D24:E24"/>
    <mergeCell ref="D26:E26"/>
    <mergeCell ref="D22:E22"/>
    <mergeCell ref="D31:E31"/>
    <mergeCell ref="D25:E25"/>
    <mergeCell ref="D19:E19"/>
    <mergeCell ref="D16:E16"/>
    <mergeCell ref="D21:E21"/>
    <mergeCell ref="D20:E20"/>
    <mergeCell ref="D27:E27"/>
    <mergeCell ref="D28:E28"/>
    <mergeCell ref="D29:E29"/>
  </mergeCells>
  <pageMargins left="0.25" right="0.25" top="0.17" bottom="0.17" header="0.17" footer="0.17"/>
  <pageSetup scale="67"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I29"/>
  <sheetViews>
    <sheetView zoomScale="64" zoomScaleNormal="64" workbookViewId="0">
      <selection activeCell="C8" sqref="C8"/>
    </sheetView>
  </sheetViews>
  <sheetFormatPr defaultColWidth="9.1796875" defaultRowHeight="14.5" x14ac:dyDescent="0.35"/>
  <cols>
    <col min="1" max="1" width="1.26953125" customWidth="1"/>
    <col min="2" max="2" width="2" customWidth="1"/>
    <col min="3" max="3" width="43" customWidth="1"/>
    <col min="4" max="4" width="104.7265625" customWidth="1"/>
    <col min="5" max="5" width="2.453125" customWidth="1"/>
    <col min="6" max="6" width="1.453125" customWidth="1"/>
  </cols>
  <sheetData>
    <row r="1" spans="2:9" ht="15" thickBot="1" x14ac:dyDescent="0.4"/>
    <row r="2" spans="2:9" ht="15" thickBot="1" x14ac:dyDescent="0.4">
      <c r="B2" s="130"/>
      <c r="C2" s="74"/>
      <c r="D2" s="74"/>
      <c r="E2" s="75"/>
    </row>
    <row r="3" spans="2:9" ht="18" thickBot="1" x14ac:dyDescent="0.4">
      <c r="B3" s="131"/>
      <c r="C3" s="465" t="s">
        <v>262</v>
      </c>
      <c r="D3" s="466"/>
      <c r="E3" s="132"/>
    </row>
    <row r="4" spans="2:9" x14ac:dyDescent="0.35">
      <c r="B4" s="131"/>
      <c r="C4" s="133"/>
      <c r="D4" s="133"/>
      <c r="E4" s="132"/>
    </row>
    <row r="5" spans="2:9" ht="15" thickBot="1" x14ac:dyDescent="0.4">
      <c r="B5" s="131"/>
      <c r="C5" s="134" t="s">
        <v>301</v>
      </c>
      <c r="D5" s="133"/>
      <c r="E5" s="132"/>
    </row>
    <row r="6" spans="2:9" ht="15" thickBot="1" x14ac:dyDescent="0.4">
      <c r="B6" s="131"/>
      <c r="C6" s="140" t="s">
        <v>263</v>
      </c>
      <c r="D6" s="141" t="s">
        <v>264</v>
      </c>
      <c r="E6" s="132"/>
    </row>
    <row r="7" spans="2:9" ht="184.5" customHeight="1" thickBot="1" x14ac:dyDescent="0.4">
      <c r="B7" s="131"/>
      <c r="C7" s="326" t="s">
        <v>305</v>
      </c>
      <c r="D7" s="347" t="s">
        <v>773</v>
      </c>
      <c r="E7" s="132"/>
      <c r="I7" s="11"/>
    </row>
    <row r="8" spans="2:9" ht="110.25" customHeight="1" thickBot="1" x14ac:dyDescent="0.4">
      <c r="B8" s="131"/>
      <c r="C8" s="136" t="s">
        <v>306</v>
      </c>
      <c r="D8" s="348" t="s">
        <v>774</v>
      </c>
      <c r="E8" s="132"/>
    </row>
    <row r="9" spans="2:9" ht="117.75" customHeight="1" thickBot="1" x14ac:dyDescent="0.4">
      <c r="B9" s="131"/>
      <c r="C9" s="137" t="s">
        <v>265</v>
      </c>
      <c r="D9" s="349" t="s">
        <v>813</v>
      </c>
      <c r="E9" s="132"/>
    </row>
    <row r="10" spans="2:9" ht="70.5" thickBot="1" x14ac:dyDescent="0.4">
      <c r="B10" s="131"/>
      <c r="C10" s="135" t="s">
        <v>278</v>
      </c>
      <c r="D10" s="350" t="s">
        <v>794</v>
      </c>
      <c r="E10" s="132"/>
    </row>
    <row r="11" spans="2:9" x14ac:dyDescent="0.35">
      <c r="B11" s="131"/>
      <c r="C11" s="133"/>
      <c r="D11" s="133" t="s">
        <v>795</v>
      </c>
      <c r="E11" s="132"/>
    </row>
    <row r="12" spans="2:9" ht="15" thickBot="1" x14ac:dyDescent="0.4">
      <c r="B12" s="131"/>
      <c r="C12" s="467" t="s">
        <v>302</v>
      </c>
      <c r="D12" s="467"/>
      <c r="E12" s="132"/>
    </row>
    <row r="13" spans="2:9" ht="15" thickBot="1" x14ac:dyDescent="0.4">
      <c r="B13" s="131"/>
      <c r="C13" s="142" t="s">
        <v>266</v>
      </c>
      <c r="D13" s="142" t="s">
        <v>264</v>
      </c>
      <c r="E13" s="132"/>
    </row>
    <row r="14" spans="2:9" ht="15" thickBot="1" x14ac:dyDescent="0.4">
      <c r="B14" s="131"/>
      <c r="C14" s="464" t="s">
        <v>303</v>
      </c>
      <c r="D14" s="464"/>
      <c r="E14" s="132"/>
    </row>
    <row r="15" spans="2:9" ht="70.5" thickBot="1" x14ac:dyDescent="0.4">
      <c r="B15" s="131"/>
      <c r="C15" s="137" t="s">
        <v>307</v>
      </c>
      <c r="D15" s="351" t="s">
        <v>796</v>
      </c>
      <c r="E15" s="132"/>
    </row>
    <row r="16" spans="2:9" ht="56.5" thickBot="1" x14ac:dyDescent="0.4">
      <c r="B16" s="131"/>
      <c r="C16" s="137" t="s">
        <v>308</v>
      </c>
      <c r="D16" s="351" t="s">
        <v>758</v>
      </c>
      <c r="E16" s="132"/>
    </row>
    <row r="17" spans="2:5" ht="15" thickBot="1" x14ac:dyDescent="0.4">
      <c r="B17" s="131"/>
      <c r="C17" s="464" t="s">
        <v>304</v>
      </c>
      <c r="D17" s="464"/>
      <c r="E17" s="132"/>
    </row>
    <row r="18" spans="2:5" ht="70.5" thickBot="1" x14ac:dyDescent="0.4">
      <c r="B18" s="131"/>
      <c r="C18" s="137" t="s">
        <v>309</v>
      </c>
      <c r="D18" s="299" t="s">
        <v>797</v>
      </c>
      <c r="E18" s="132"/>
    </row>
    <row r="19" spans="2:5" ht="56.5" thickBot="1" x14ac:dyDescent="0.4">
      <c r="B19" s="131"/>
      <c r="C19" s="137" t="s">
        <v>300</v>
      </c>
      <c r="D19" s="299" t="s">
        <v>762</v>
      </c>
      <c r="E19" s="132"/>
    </row>
    <row r="20" spans="2:5" ht="15" thickBot="1" x14ac:dyDescent="0.4">
      <c r="B20" s="131"/>
      <c r="C20" s="464" t="s">
        <v>267</v>
      </c>
      <c r="D20" s="464"/>
      <c r="E20" s="132"/>
    </row>
    <row r="21" spans="2:5" ht="45.75" customHeight="1" thickBot="1" x14ac:dyDescent="0.4">
      <c r="B21" s="131"/>
      <c r="C21" s="138" t="s">
        <v>268</v>
      </c>
      <c r="D21" s="351" t="s">
        <v>798</v>
      </c>
      <c r="E21" s="132"/>
    </row>
    <row r="22" spans="2:5" ht="28.5" thickBot="1" x14ac:dyDescent="0.4">
      <c r="B22" s="131"/>
      <c r="C22" s="138" t="s">
        <v>269</v>
      </c>
      <c r="D22" s="351" t="s">
        <v>799</v>
      </c>
      <c r="E22" s="132"/>
    </row>
    <row r="23" spans="2:5" ht="28.5" thickBot="1" x14ac:dyDescent="0.4">
      <c r="B23" s="131"/>
      <c r="C23" s="138" t="s">
        <v>270</v>
      </c>
      <c r="D23" s="351" t="s">
        <v>800</v>
      </c>
      <c r="E23" s="132"/>
    </row>
    <row r="24" spans="2:5" ht="15" thickBot="1" x14ac:dyDescent="0.4">
      <c r="B24" s="131"/>
      <c r="C24" s="464" t="s">
        <v>271</v>
      </c>
      <c r="D24" s="464"/>
      <c r="E24" s="132"/>
    </row>
    <row r="25" spans="2:5" ht="56.5" thickBot="1" x14ac:dyDescent="0.4">
      <c r="B25" s="131"/>
      <c r="C25" s="137" t="s">
        <v>310</v>
      </c>
      <c r="D25" s="299" t="s">
        <v>759</v>
      </c>
      <c r="E25" s="132"/>
    </row>
    <row r="26" spans="2:5" ht="56.5" thickBot="1" x14ac:dyDescent="0.4">
      <c r="B26" s="131"/>
      <c r="C26" s="137" t="s">
        <v>311</v>
      </c>
      <c r="D26" s="299" t="s">
        <v>782</v>
      </c>
      <c r="E26" s="132"/>
    </row>
    <row r="27" spans="2:5" ht="70.5" thickBot="1" x14ac:dyDescent="0.4">
      <c r="B27" s="131"/>
      <c r="C27" s="137" t="s">
        <v>272</v>
      </c>
      <c r="D27" s="299" t="s">
        <v>760</v>
      </c>
      <c r="E27" s="132"/>
    </row>
    <row r="28" spans="2:5" ht="84.5" thickBot="1" x14ac:dyDescent="0.4">
      <c r="B28" s="131"/>
      <c r="C28" s="137" t="s">
        <v>312</v>
      </c>
      <c r="D28" s="299" t="s">
        <v>761</v>
      </c>
      <c r="E28" s="132"/>
    </row>
    <row r="29" spans="2:5" ht="15" thickBot="1" x14ac:dyDescent="0.4">
      <c r="B29" s="169"/>
      <c r="C29" s="139"/>
      <c r="D29" s="139"/>
      <c r="E29" s="170"/>
    </row>
  </sheetData>
  <mergeCells count="6">
    <mergeCell ref="C24:D24"/>
    <mergeCell ref="C3:D3"/>
    <mergeCell ref="C12:D12"/>
    <mergeCell ref="C14:D14"/>
    <mergeCell ref="C17:D17"/>
    <mergeCell ref="C20:D20"/>
  </mergeCells>
  <pageMargins left="0.25" right="0.25" top="0.18" bottom="0.17" header="0.17" footer="0.17"/>
  <pageSetup scale="66" fitToHeight="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T322"/>
  <sheetViews>
    <sheetView showGridLines="0" topLeftCell="L18" zoomScale="75" zoomScaleNormal="75" workbookViewId="0">
      <pane ySplit="680" activePane="bottomLeft"/>
      <selection activeCell="C18" sqref="C1:L65536"/>
      <selection pane="bottomLeft" activeCell="N14" sqref="N14"/>
    </sheetView>
  </sheetViews>
  <sheetFormatPr defaultColWidth="9.1796875" defaultRowHeight="14.5" outlineLevelRow="1" x14ac:dyDescent="0.35"/>
  <cols>
    <col min="1" max="1" width="3" style="171" customWidth="1"/>
    <col min="2" max="2" width="28.54296875" style="171" customWidth="1"/>
    <col min="3" max="3" width="50.54296875" style="171" customWidth="1"/>
    <col min="4" max="4" width="34.26953125" style="171" customWidth="1"/>
    <col min="5" max="5" width="32" style="171" customWidth="1"/>
    <col min="6" max="6" width="26.7265625" style="171" customWidth="1"/>
    <col min="7" max="7" width="26.453125" style="171" customWidth="1"/>
    <col min="8" max="8" width="30" style="171" customWidth="1"/>
    <col min="9" max="9" width="26.1796875" style="171" customWidth="1"/>
    <col min="10" max="10" width="25.81640625" style="171" customWidth="1"/>
    <col min="11" max="11" width="31" style="171" customWidth="1"/>
    <col min="12" max="12" width="30.26953125" style="171" customWidth="1"/>
    <col min="13" max="13" width="27.1796875" style="171" customWidth="1"/>
    <col min="14" max="14" width="25" style="171" customWidth="1"/>
    <col min="15" max="15" width="25.81640625" style="171" customWidth="1"/>
    <col min="16" max="16" width="30.26953125" style="171" customWidth="1"/>
    <col min="17" max="17" width="27.1796875" style="171" bestFit="1" customWidth="1"/>
    <col min="18" max="18" width="24.26953125" style="171" customWidth="1"/>
    <col min="19" max="19" width="23.1796875" style="171" bestFit="1" customWidth="1"/>
    <col min="20" max="20" width="27.7265625" style="336" customWidth="1"/>
    <col min="21" max="16384" width="9.1796875" style="171"/>
  </cols>
  <sheetData>
    <row r="1" spans="2:19" ht="15" thickBot="1" x14ac:dyDescent="0.4"/>
    <row r="2" spans="2:19" ht="26" x14ac:dyDescent="0.35">
      <c r="B2" s="103"/>
      <c r="C2" s="566"/>
      <c r="D2" s="566"/>
      <c r="E2" s="566"/>
      <c r="F2" s="566"/>
      <c r="G2" s="566"/>
      <c r="H2" s="97"/>
      <c r="I2" s="97"/>
      <c r="J2" s="97"/>
      <c r="K2" s="97"/>
      <c r="L2" s="97"/>
      <c r="M2" s="97"/>
      <c r="N2" s="97"/>
      <c r="O2" s="97"/>
      <c r="P2" s="97"/>
      <c r="Q2" s="97"/>
      <c r="R2" s="97"/>
      <c r="S2" s="98"/>
    </row>
    <row r="3" spans="2:19" ht="26" x14ac:dyDescent="0.35">
      <c r="B3" s="104"/>
      <c r="C3" s="572" t="s">
        <v>289</v>
      </c>
      <c r="D3" s="573"/>
      <c r="E3" s="573"/>
      <c r="F3" s="573"/>
      <c r="G3" s="574"/>
      <c r="H3" s="100"/>
      <c r="I3" s="100"/>
      <c r="J3" s="100"/>
      <c r="K3" s="100"/>
      <c r="L3" s="100"/>
      <c r="M3" s="100"/>
      <c r="N3" s="100"/>
      <c r="O3" s="100"/>
      <c r="P3" s="100"/>
      <c r="Q3" s="100"/>
      <c r="R3" s="100"/>
      <c r="S3" s="102"/>
    </row>
    <row r="4" spans="2:19" ht="26" x14ac:dyDescent="0.35">
      <c r="B4" s="104"/>
      <c r="C4" s="105"/>
      <c r="D4" s="105"/>
      <c r="E4" s="105"/>
      <c r="F4" s="105"/>
      <c r="G4" s="105"/>
      <c r="H4" s="100"/>
      <c r="I4" s="100"/>
      <c r="J4" s="100"/>
      <c r="K4" s="100"/>
      <c r="L4" s="100"/>
      <c r="M4" s="100"/>
      <c r="N4" s="100"/>
      <c r="O4" s="100"/>
      <c r="P4" s="100"/>
      <c r="Q4" s="100"/>
      <c r="R4" s="100"/>
      <c r="S4" s="102"/>
    </row>
    <row r="5" spans="2:19" ht="15" thickBot="1" x14ac:dyDescent="0.4">
      <c r="B5" s="99"/>
      <c r="C5" s="100"/>
      <c r="D5" s="100"/>
      <c r="E5" s="100"/>
      <c r="F5" s="100"/>
      <c r="G5" s="100"/>
      <c r="H5" s="100"/>
      <c r="I5" s="100"/>
      <c r="J5" s="100"/>
      <c r="K5" s="100"/>
      <c r="L5" s="100"/>
      <c r="M5" s="100"/>
      <c r="N5" s="100"/>
      <c r="O5" s="100"/>
      <c r="P5" s="100"/>
      <c r="Q5" s="100"/>
      <c r="R5" s="100"/>
      <c r="S5" s="102"/>
    </row>
    <row r="6" spans="2:19" ht="34.5" customHeight="1" thickBot="1" x14ac:dyDescent="0.4">
      <c r="B6" s="567" t="s">
        <v>608</v>
      </c>
      <c r="C6" s="568"/>
      <c r="D6" s="568"/>
      <c r="E6" s="568"/>
      <c r="F6" s="568"/>
      <c r="G6" s="568"/>
      <c r="H6" s="264"/>
      <c r="I6" s="264"/>
      <c r="J6" s="264"/>
      <c r="K6" s="264"/>
      <c r="L6" s="264"/>
      <c r="M6" s="264"/>
      <c r="N6" s="264"/>
      <c r="O6" s="264"/>
      <c r="P6" s="264"/>
      <c r="Q6" s="264"/>
      <c r="R6" s="264"/>
      <c r="S6" s="265"/>
    </row>
    <row r="7" spans="2:19" ht="15.75" customHeight="1" x14ac:dyDescent="0.35">
      <c r="B7" s="567" t="s">
        <v>670</v>
      </c>
      <c r="C7" s="569"/>
      <c r="D7" s="569"/>
      <c r="E7" s="569"/>
      <c r="F7" s="569"/>
      <c r="G7" s="569"/>
      <c r="H7" s="264"/>
      <c r="I7" s="264"/>
      <c r="J7" s="264"/>
      <c r="K7" s="264"/>
      <c r="L7" s="264"/>
      <c r="M7" s="264"/>
      <c r="N7" s="264"/>
      <c r="O7" s="264"/>
      <c r="P7" s="264"/>
      <c r="Q7" s="264"/>
      <c r="R7" s="264"/>
      <c r="S7" s="265"/>
    </row>
    <row r="8" spans="2:19" ht="15.75" customHeight="1" thickBot="1" x14ac:dyDescent="0.4">
      <c r="B8" s="570" t="s">
        <v>242</v>
      </c>
      <c r="C8" s="571"/>
      <c r="D8" s="571"/>
      <c r="E8" s="571"/>
      <c r="F8" s="571"/>
      <c r="G8" s="571"/>
      <c r="H8" s="266"/>
      <c r="I8" s="266"/>
      <c r="J8" s="266"/>
      <c r="K8" s="266"/>
      <c r="L8" s="266"/>
      <c r="M8" s="266"/>
      <c r="N8" s="266"/>
      <c r="O8" s="266"/>
      <c r="P8" s="266"/>
      <c r="Q8" s="266"/>
      <c r="R8" s="266"/>
      <c r="S8" s="267"/>
    </row>
    <row r="10" spans="2:19" ht="21" x14ac:dyDescent="0.5">
      <c r="B10" s="473" t="s">
        <v>315</v>
      </c>
      <c r="C10" s="473"/>
    </row>
    <row r="11" spans="2:19" ht="15" thickBot="1" x14ac:dyDescent="0.4"/>
    <row r="12" spans="2:19" ht="15" customHeight="1" thickBot="1" x14ac:dyDescent="0.4">
      <c r="B12" s="270" t="s">
        <v>316</v>
      </c>
      <c r="C12" s="293" t="s">
        <v>753</v>
      </c>
    </row>
    <row r="13" spans="2:19" ht="15.75" customHeight="1" thickBot="1" x14ac:dyDescent="0.4">
      <c r="B13" s="270" t="s">
        <v>281</v>
      </c>
      <c r="C13" s="172" t="s">
        <v>754</v>
      </c>
    </row>
    <row r="14" spans="2:19" ht="15.75" customHeight="1" thickBot="1" x14ac:dyDescent="0.4">
      <c r="B14" s="270" t="s">
        <v>671</v>
      </c>
      <c r="C14" s="172"/>
    </row>
    <row r="15" spans="2:19" ht="15.75" customHeight="1" thickBot="1" x14ac:dyDescent="0.4">
      <c r="B15" s="270" t="s">
        <v>317</v>
      </c>
      <c r="C15" s="172" t="s">
        <v>196</v>
      </c>
    </row>
    <row r="16" spans="2:19" ht="15" thickBot="1" x14ac:dyDescent="0.4">
      <c r="B16" s="270" t="s">
        <v>318</v>
      </c>
      <c r="C16" s="172" t="s">
        <v>613</v>
      </c>
    </row>
    <row r="17" spans="2:19" ht="15" thickBot="1" x14ac:dyDescent="0.4">
      <c r="B17" s="270" t="s">
        <v>319</v>
      </c>
      <c r="C17" s="172" t="s">
        <v>446</v>
      </c>
    </row>
    <row r="18" spans="2:19" ht="15" thickBot="1" x14ac:dyDescent="0.4"/>
    <row r="19" spans="2:19" ht="15" thickBot="1" x14ac:dyDescent="0.4">
      <c r="D19" s="468" t="s">
        <v>320</v>
      </c>
      <c r="E19" s="469"/>
      <c r="F19" s="469"/>
      <c r="G19" s="470"/>
      <c r="H19" s="468" t="s">
        <v>321</v>
      </c>
      <c r="I19" s="469"/>
      <c r="J19" s="469"/>
      <c r="K19" s="470"/>
      <c r="L19" s="468" t="s">
        <v>322</v>
      </c>
      <c r="M19" s="469"/>
      <c r="N19" s="469"/>
      <c r="O19" s="470"/>
      <c r="P19" s="468" t="s">
        <v>323</v>
      </c>
      <c r="Q19" s="469"/>
      <c r="R19" s="469"/>
      <c r="S19" s="470"/>
    </row>
    <row r="20" spans="2:19" ht="45" customHeight="1" thickBot="1" x14ac:dyDescent="0.4">
      <c r="B20" s="474" t="s">
        <v>324</v>
      </c>
      <c r="C20" s="477" t="s">
        <v>325</v>
      </c>
      <c r="D20" s="173"/>
      <c r="E20" s="174" t="s">
        <v>326</v>
      </c>
      <c r="F20" s="175" t="s">
        <v>327</v>
      </c>
      <c r="G20" s="176" t="s">
        <v>328</v>
      </c>
      <c r="H20" s="173"/>
      <c r="I20" s="174" t="s">
        <v>326</v>
      </c>
      <c r="J20" s="175" t="s">
        <v>327</v>
      </c>
      <c r="K20" s="176" t="s">
        <v>328</v>
      </c>
      <c r="L20" s="173"/>
      <c r="M20" s="174" t="s">
        <v>326</v>
      </c>
      <c r="N20" s="175" t="s">
        <v>327</v>
      </c>
      <c r="O20" s="176" t="s">
        <v>328</v>
      </c>
      <c r="P20" s="173"/>
      <c r="Q20" s="174" t="s">
        <v>326</v>
      </c>
      <c r="R20" s="175" t="s">
        <v>327</v>
      </c>
      <c r="S20" s="176" t="s">
        <v>328</v>
      </c>
    </row>
    <row r="21" spans="2:19" ht="40.5" customHeight="1" x14ac:dyDescent="0.35">
      <c r="B21" s="475"/>
      <c r="C21" s="478"/>
      <c r="D21" s="177" t="s">
        <v>329</v>
      </c>
      <c r="E21" s="178">
        <v>0</v>
      </c>
      <c r="F21" s="179">
        <v>0</v>
      </c>
      <c r="G21" s="180">
        <f>+F21*0.5</f>
        <v>0</v>
      </c>
      <c r="H21" s="181" t="s">
        <v>329</v>
      </c>
      <c r="I21" s="182">
        <f>+J21+K21</f>
        <v>2040</v>
      </c>
      <c r="J21" s="183">
        <v>1340</v>
      </c>
      <c r="K21" s="184">
        <v>700</v>
      </c>
      <c r="L21" s="177" t="s">
        <v>329</v>
      </c>
      <c r="M21" s="182">
        <f>+N21+O21</f>
        <v>1284</v>
      </c>
      <c r="N21" s="183">
        <v>856</v>
      </c>
      <c r="O21" s="184">
        <f>+N21*0.5</f>
        <v>428</v>
      </c>
      <c r="P21" s="177" t="s">
        <v>329</v>
      </c>
      <c r="Q21" s="182">
        <v>3450</v>
      </c>
      <c r="R21" s="183">
        <v>1050</v>
      </c>
      <c r="S21" s="335"/>
    </row>
    <row r="22" spans="2:19" ht="39.75" customHeight="1" x14ac:dyDescent="0.35">
      <c r="B22" s="475"/>
      <c r="C22" s="478"/>
      <c r="D22" s="185" t="s">
        <v>330</v>
      </c>
      <c r="E22" s="186">
        <v>0</v>
      </c>
      <c r="F22" s="186">
        <v>0</v>
      </c>
      <c r="G22" s="187">
        <v>0</v>
      </c>
      <c r="H22" s="188" t="s">
        <v>330</v>
      </c>
      <c r="I22" s="189">
        <v>0.21</v>
      </c>
      <c r="J22" s="189">
        <v>0.25</v>
      </c>
      <c r="K22" s="190">
        <v>0.15</v>
      </c>
      <c r="L22" s="185" t="s">
        <v>330</v>
      </c>
      <c r="M22" s="189">
        <v>0.21</v>
      </c>
      <c r="N22" s="189">
        <v>0.17</v>
      </c>
      <c r="O22" s="190">
        <v>0.15</v>
      </c>
      <c r="P22" s="185" t="s">
        <v>330</v>
      </c>
      <c r="Q22" s="189">
        <v>0.45</v>
      </c>
      <c r="R22" s="189">
        <v>0.28999999999999998</v>
      </c>
      <c r="S22" s="190"/>
    </row>
    <row r="23" spans="2:19" ht="37.5" customHeight="1" x14ac:dyDescent="0.35">
      <c r="B23" s="476"/>
      <c r="C23" s="479"/>
      <c r="D23" s="185" t="s">
        <v>331</v>
      </c>
      <c r="E23" s="186">
        <v>0</v>
      </c>
      <c r="F23" s="186">
        <v>0</v>
      </c>
      <c r="G23" s="187">
        <v>0</v>
      </c>
      <c r="H23" s="188" t="s">
        <v>331</v>
      </c>
      <c r="I23" s="189">
        <v>0.1</v>
      </c>
      <c r="J23" s="189">
        <v>0.1</v>
      </c>
      <c r="K23" s="190">
        <v>0.1</v>
      </c>
      <c r="L23" s="185" t="s">
        <v>331</v>
      </c>
      <c r="M23" s="189">
        <v>0.1</v>
      </c>
      <c r="N23" s="189">
        <v>0.1</v>
      </c>
      <c r="O23" s="190">
        <v>0.1</v>
      </c>
      <c r="P23" s="185" t="s">
        <v>331</v>
      </c>
      <c r="Q23" s="189">
        <v>0.26</v>
      </c>
      <c r="R23" s="189">
        <v>0.03</v>
      </c>
      <c r="S23" s="190"/>
    </row>
    <row r="24" spans="2:19" ht="15" thickBot="1" x14ac:dyDescent="0.4">
      <c r="B24" s="191"/>
      <c r="C24" s="191"/>
      <c r="Q24" s="192"/>
      <c r="R24" s="192"/>
      <c r="S24" s="192"/>
    </row>
    <row r="25" spans="2:19" ht="30" customHeight="1" thickBot="1" x14ac:dyDescent="0.4">
      <c r="B25" s="191"/>
      <c r="C25" s="191"/>
      <c r="D25" s="468" t="s">
        <v>320</v>
      </c>
      <c r="E25" s="469"/>
      <c r="F25" s="469"/>
      <c r="G25" s="470"/>
      <c r="H25" s="468" t="s">
        <v>321</v>
      </c>
      <c r="I25" s="469"/>
      <c r="J25" s="469"/>
      <c r="K25" s="470"/>
      <c r="L25" s="468" t="s">
        <v>322</v>
      </c>
      <c r="M25" s="469"/>
      <c r="N25" s="469"/>
      <c r="O25" s="470"/>
      <c r="P25" s="468" t="s">
        <v>323</v>
      </c>
      <c r="Q25" s="469"/>
      <c r="R25" s="469"/>
      <c r="S25" s="470"/>
    </row>
    <row r="26" spans="2:19" ht="47.25" customHeight="1" x14ac:dyDescent="0.35">
      <c r="B26" s="474" t="s">
        <v>332</v>
      </c>
      <c r="C26" s="474" t="s">
        <v>333</v>
      </c>
      <c r="D26" s="471" t="s">
        <v>334</v>
      </c>
      <c r="E26" s="472"/>
      <c r="F26" s="193" t="s">
        <v>335</v>
      </c>
      <c r="G26" s="194" t="s">
        <v>336</v>
      </c>
      <c r="H26" s="471" t="s">
        <v>334</v>
      </c>
      <c r="I26" s="472"/>
      <c r="J26" s="193" t="s">
        <v>335</v>
      </c>
      <c r="K26" s="194" t="s">
        <v>336</v>
      </c>
      <c r="L26" s="471" t="s">
        <v>334</v>
      </c>
      <c r="M26" s="472"/>
      <c r="N26" s="193" t="s">
        <v>335</v>
      </c>
      <c r="O26" s="194" t="s">
        <v>336</v>
      </c>
      <c r="P26" s="471" t="s">
        <v>334</v>
      </c>
      <c r="Q26" s="472"/>
      <c r="R26" s="193" t="s">
        <v>335</v>
      </c>
      <c r="S26" s="194" t="s">
        <v>336</v>
      </c>
    </row>
    <row r="27" spans="2:19" ht="51" customHeight="1" x14ac:dyDescent="0.35">
      <c r="B27" s="475"/>
      <c r="C27" s="475"/>
      <c r="D27" s="195" t="s">
        <v>329</v>
      </c>
      <c r="E27" s="305">
        <v>0</v>
      </c>
      <c r="F27" s="490" t="s">
        <v>424</v>
      </c>
      <c r="G27" s="492" t="s">
        <v>531</v>
      </c>
      <c r="H27" s="195" t="s">
        <v>329</v>
      </c>
      <c r="I27" s="306">
        <v>1340</v>
      </c>
      <c r="J27" s="480" t="s">
        <v>424</v>
      </c>
      <c r="K27" s="482" t="s">
        <v>517</v>
      </c>
      <c r="L27" s="195" t="s">
        <v>329</v>
      </c>
      <c r="M27" s="306">
        <v>856</v>
      </c>
      <c r="N27" s="480" t="s">
        <v>424</v>
      </c>
      <c r="O27" s="482" t="s">
        <v>525</v>
      </c>
      <c r="P27" s="195" t="s">
        <v>329</v>
      </c>
      <c r="Q27" s="306">
        <v>1050</v>
      </c>
      <c r="R27" s="480" t="str">
        <f>+N27</f>
        <v>Drought</v>
      </c>
      <c r="S27" s="482" t="str">
        <f>+O27</f>
        <v>3: Moderately effective</v>
      </c>
    </row>
    <row r="28" spans="2:19" ht="51" customHeight="1" x14ac:dyDescent="0.35">
      <c r="B28" s="476"/>
      <c r="C28" s="476"/>
      <c r="D28" s="196" t="s">
        <v>337</v>
      </c>
      <c r="E28" s="197">
        <v>0</v>
      </c>
      <c r="F28" s="491"/>
      <c r="G28" s="493"/>
      <c r="H28" s="196" t="s">
        <v>337</v>
      </c>
      <c r="I28" s="198">
        <v>0.25</v>
      </c>
      <c r="J28" s="481"/>
      <c r="K28" s="483"/>
      <c r="L28" s="196" t="s">
        <v>337</v>
      </c>
      <c r="M28" s="198">
        <v>0.25</v>
      </c>
      <c r="N28" s="481"/>
      <c r="O28" s="483"/>
      <c r="P28" s="196" t="s">
        <v>337</v>
      </c>
      <c r="Q28" s="198">
        <f>+R22</f>
        <v>0.28999999999999998</v>
      </c>
      <c r="R28" s="481"/>
      <c r="S28" s="483"/>
    </row>
    <row r="29" spans="2:19" ht="33.75" customHeight="1" x14ac:dyDescent="0.35">
      <c r="B29" s="484" t="s">
        <v>338</v>
      </c>
      <c r="C29" s="487" t="s">
        <v>339</v>
      </c>
      <c r="D29" s="199" t="s">
        <v>340</v>
      </c>
      <c r="E29" s="200" t="s">
        <v>319</v>
      </c>
      <c r="F29" s="200" t="s">
        <v>341</v>
      </c>
      <c r="G29" s="201" t="s">
        <v>342</v>
      </c>
      <c r="H29" s="199" t="s">
        <v>340</v>
      </c>
      <c r="I29" s="200" t="s">
        <v>319</v>
      </c>
      <c r="J29" s="200" t="s">
        <v>341</v>
      </c>
      <c r="K29" s="201" t="s">
        <v>342</v>
      </c>
      <c r="L29" s="199" t="s">
        <v>340</v>
      </c>
      <c r="M29" s="200" t="s">
        <v>319</v>
      </c>
      <c r="N29" s="200" t="s">
        <v>341</v>
      </c>
      <c r="O29" s="201" t="s">
        <v>342</v>
      </c>
      <c r="P29" s="199" t="s">
        <v>340</v>
      </c>
      <c r="Q29" s="200" t="str">
        <f>+M29</f>
        <v>Sector</v>
      </c>
      <c r="R29" s="200" t="s">
        <v>341</v>
      </c>
      <c r="S29" s="201" t="s">
        <v>342</v>
      </c>
    </row>
    <row r="30" spans="2:19" ht="30" customHeight="1" x14ac:dyDescent="0.35">
      <c r="B30" s="485"/>
      <c r="C30" s="488"/>
      <c r="D30" s="202">
        <v>1</v>
      </c>
      <c r="E30" s="203" t="s">
        <v>446</v>
      </c>
      <c r="F30" s="203" t="s">
        <v>491</v>
      </c>
      <c r="G30" s="204" t="s">
        <v>547</v>
      </c>
      <c r="H30" s="205">
        <v>2</v>
      </c>
      <c r="I30" s="206" t="s">
        <v>446</v>
      </c>
      <c r="J30" s="205" t="s">
        <v>491</v>
      </c>
      <c r="K30" s="207" t="s">
        <v>553</v>
      </c>
      <c r="L30" s="205">
        <v>2</v>
      </c>
      <c r="M30" s="206" t="s">
        <v>446</v>
      </c>
      <c r="N30" s="205" t="s">
        <v>491</v>
      </c>
      <c r="O30" s="207" t="s">
        <v>550</v>
      </c>
      <c r="P30" s="205">
        <f>+L30</f>
        <v>2</v>
      </c>
      <c r="Q30" s="206" t="str">
        <f>+M30</f>
        <v>Agriculture</v>
      </c>
      <c r="R30" s="205" t="str">
        <f>+N30</f>
        <v>Regional</v>
      </c>
      <c r="S30" s="207" t="s">
        <v>550</v>
      </c>
    </row>
    <row r="31" spans="2:19" ht="36.75" hidden="1" customHeight="1" outlineLevel="1" x14ac:dyDescent="0.35">
      <c r="B31" s="485"/>
      <c r="C31" s="488"/>
      <c r="D31" s="199" t="s">
        <v>340</v>
      </c>
      <c r="E31" s="200" t="s">
        <v>319</v>
      </c>
      <c r="F31" s="200" t="s">
        <v>341</v>
      </c>
      <c r="G31" s="201" t="s">
        <v>342</v>
      </c>
      <c r="H31" s="199" t="s">
        <v>340</v>
      </c>
      <c r="I31" s="200" t="s">
        <v>319</v>
      </c>
      <c r="J31" s="200" t="s">
        <v>341</v>
      </c>
      <c r="K31" s="201" t="s">
        <v>342</v>
      </c>
      <c r="L31" s="199" t="s">
        <v>340</v>
      </c>
      <c r="M31" s="200" t="s">
        <v>319</v>
      </c>
      <c r="N31" s="200" t="s">
        <v>341</v>
      </c>
      <c r="O31" s="201" t="s">
        <v>342</v>
      </c>
      <c r="P31" s="340" t="s">
        <v>340</v>
      </c>
      <c r="Q31" s="200" t="s">
        <v>319</v>
      </c>
      <c r="R31" s="200" t="s">
        <v>341</v>
      </c>
      <c r="S31" s="201" t="s">
        <v>342</v>
      </c>
    </row>
    <row r="32" spans="2:19" ht="30" hidden="1" customHeight="1" outlineLevel="1" x14ac:dyDescent="0.35">
      <c r="B32" s="485"/>
      <c r="C32" s="488"/>
      <c r="D32" s="202"/>
      <c r="E32" s="203"/>
      <c r="F32" s="203"/>
      <c r="G32" s="204"/>
      <c r="H32" s="205"/>
      <c r="I32" s="206"/>
      <c r="J32" s="205"/>
      <c r="K32" s="207"/>
      <c r="L32" s="205"/>
      <c r="M32" s="206"/>
      <c r="N32" s="205"/>
      <c r="O32" s="207"/>
      <c r="P32" s="205"/>
      <c r="Q32" s="206"/>
      <c r="R32" s="205"/>
      <c r="S32" s="207"/>
    </row>
    <row r="33" spans="2:19" ht="36" hidden="1" customHeight="1" outlineLevel="1" x14ac:dyDescent="0.35">
      <c r="B33" s="485"/>
      <c r="C33" s="488"/>
      <c r="D33" s="199" t="s">
        <v>340</v>
      </c>
      <c r="E33" s="200" t="s">
        <v>319</v>
      </c>
      <c r="F33" s="200" t="s">
        <v>341</v>
      </c>
      <c r="G33" s="201" t="s">
        <v>342</v>
      </c>
      <c r="H33" s="199" t="s">
        <v>340</v>
      </c>
      <c r="I33" s="200" t="s">
        <v>319</v>
      </c>
      <c r="J33" s="200" t="s">
        <v>341</v>
      </c>
      <c r="K33" s="201" t="s">
        <v>342</v>
      </c>
      <c r="L33" s="199" t="s">
        <v>340</v>
      </c>
      <c r="M33" s="200" t="s">
        <v>319</v>
      </c>
      <c r="N33" s="200" t="s">
        <v>341</v>
      </c>
      <c r="O33" s="201" t="s">
        <v>342</v>
      </c>
      <c r="P33" s="340" t="s">
        <v>340</v>
      </c>
      <c r="Q33" s="200" t="s">
        <v>319</v>
      </c>
      <c r="R33" s="200" t="s">
        <v>341</v>
      </c>
      <c r="S33" s="201" t="s">
        <v>342</v>
      </c>
    </row>
    <row r="34" spans="2:19" ht="30" hidden="1" customHeight="1" outlineLevel="1" x14ac:dyDescent="0.35">
      <c r="B34" s="485"/>
      <c r="C34" s="488"/>
      <c r="D34" s="202"/>
      <c r="E34" s="203"/>
      <c r="F34" s="203"/>
      <c r="G34" s="204"/>
      <c r="H34" s="205"/>
      <c r="I34" s="206"/>
      <c r="J34" s="205"/>
      <c r="K34" s="207"/>
      <c r="L34" s="205"/>
      <c r="M34" s="206"/>
      <c r="N34" s="205"/>
      <c r="O34" s="207"/>
      <c r="P34" s="205"/>
      <c r="Q34" s="206"/>
      <c r="R34" s="205"/>
      <c r="S34" s="207"/>
    </row>
    <row r="35" spans="2:19" ht="39" hidden="1" customHeight="1" outlineLevel="1" x14ac:dyDescent="0.35">
      <c r="B35" s="485"/>
      <c r="C35" s="488"/>
      <c r="D35" s="199" t="s">
        <v>340</v>
      </c>
      <c r="E35" s="200" t="s">
        <v>319</v>
      </c>
      <c r="F35" s="200" t="s">
        <v>341</v>
      </c>
      <c r="G35" s="201" t="s">
        <v>342</v>
      </c>
      <c r="H35" s="199" t="s">
        <v>340</v>
      </c>
      <c r="I35" s="200" t="s">
        <v>319</v>
      </c>
      <c r="J35" s="200" t="s">
        <v>341</v>
      </c>
      <c r="K35" s="201" t="s">
        <v>342</v>
      </c>
      <c r="L35" s="199" t="s">
        <v>340</v>
      </c>
      <c r="M35" s="200" t="s">
        <v>319</v>
      </c>
      <c r="N35" s="200" t="s">
        <v>341</v>
      </c>
      <c r="O35" s="201" t="s">
        <v>342</v>
      </c>
      <c r="P35" s="340" t="s">
        <v>340</v>
      </c>
      <c r="Q35" s="200" t="s">
        <v>319</v>
      </c>
      <c r="R35" s="200" t="s">
        <v>341</v>
      </c>
      <c r="S35" s="201" t="s">
        <v>342</v>
      </c>
    </row>
    <row r="36" spans="2:19" ht="30" hidden="1" customHeight="1" outlineLevel="1" x14ac:dyDescent="0.35">
      <c r="B36" s="485"/>
      <c r="C36" s="488"/>
      <c r="D36" s="202"/>
      <c r="E36" s="203"/>
      <c r="F36" s="203"/>
      <c r="G36" s="204"/>
      <c r="H36" s="205"/>
      <c r="I36" s="206"/>
      <c r="J36" s="205"/>
      <c r="K36" s="207"/>
      <c r="L36" s="205"/>
      <c r="M36" s="206"/>
      <c r="N36" s="205"/>
      <c r="O36" s="207"/>
      <c r="P36" s="205"/>
      <c r="Q36" s="206"/>
      <c r="R36" s="205"/>
      <c r="S36" s="207"/>
    </row>
    <row r="37" spans="2:19" ht="36.75" hidden="1" customHeight="1" outlineLevel="1" x14ac:dyDescent="0.35">
      <c r="B37" s="485"/>
      <c r="C37" s="488"/>
      <c r="D37" s="199" t="s">
        <v>340</v>
      </c>
      <c r="E37" s="200" t="s">
        <v>319</v>
      </c>
      <c r="F37" s="200" t="s">
        <v>341</v>
      </c>
      <c r="G37" s="201" t="s">
        <v>342</v>
      </c>
      <c r="H37" s="199" t="s">
        <v>340</v>
      </c>
      <c r="I37" s="200" t="s">
        <v>319</v>
      </c>
      <c r="J37" s="200" t="s">
        <v>341</v>
      </c>
      <c r="K37" s="201" t="s">
        <v>342</v>
      </c>
      <c r="L37" s="199" t="s">
        <v>340</v>
      </c>
      <c r="M37" s="200" t="s">
        <v>319</v>
      </c>
      <c r="N37" s="200" t="s">
        <v>341</v>
      </c>
      <c r="O37" s="201" t="s">
        <v>342</v>
      </c>
      <c r="P37" s="340" t="s">
        <v>340</v>
      </c>
      <c r="Q37" s="200" t="s">
        <v>319</v>
      </c>
      <c r="R37" s="200" t="s">
        <v>341</v>
      </c>
      <c r="S37" s="201" t="s">
        <v>342</v>
      </c>
    </row>
    <row r="38" spans="2:19" ht="30" hidden="1" customHeight="1" outlineLevel="1" x14ac:dyDescent="0.35">
      <c r="B38" s="486"/>
      <c r="C38" s="489"/>
      <c r="D38" s="202"/>
      <c r="E38" s="203"/>
      <c r="F38" s="203"/>
      <c r="G38" s="204"/>
      <c r="H38" s="205"/>
      <c r="I38" s="206"/>
      <c r="J38" s="205"/>
      <c r="K38" s="207"/>
      <c r="L38" s="205"/>
      <c r="M38" s="206"/>
      <c r="N38" s="205"/>
      <c r="O38" s="207"/>
      <c r="P38" s="205"/>
      <c r="Q38" s="206"/>
      <c r="R38" s="205"/>
      <c r="S38" s="207"/>
    </row>
    <row r="39" spans="2:19" ht="30" customHeight="1" collapsed="1" x14ac:dyDescent="0.35">
      <c r="B39" s="484" t="s">
        <v>343</v>
      </c>
      <c r="C39" s="484" t="s">
        <v>344</v>
      </c>
      <c r="D39" s="200" t="s">
        <v>345</v>
      </c>
      <c r="E39" s="200" t="s">
        <v>346</v>
      </c>
      <c r="F39" s="175" t="s">
        <v>347</v>
      </c>
      <c r="G39" s="208" t="s">
        <v>429</v>
      </c>
      <c r="H39" s="200" t="s">
        <v>345</v>
      </c>
      <c r="I39" s="200" t="s">
        <v>346</v>
      </c>
      <c r="J39" s="175" t="s">
        <v>347</v>
      </c>
      <c r="K39" s="209" t="s">
        <v>429</v>
      </c>
      <c r="L39" s="200" t="s">
        <v>345</v>
      </c>
      <c r="M39" s="200" t="s">
        <v>346</v>
      </c>
      <c r="N39" s="175" t="s">
        <v>347</v>
      </c>
      <c r="O39" s="209" t="s">
        <v>429</v>
      </c>
      <c r="P39" s="200" t="s">
        <v>345</v>
      </c>
      <c r="Q39" s="200" t="s">
        <v>346</v>
      </c>
      <c r="R39" s="175" t="s">
        <v>347</v>
      </c>
      <c r="S39" s="209" t="s">
        <v>424</v>
      </c>
    </row>
    <row r="40" spans="2:19" ht="30" customHeight="1" x14ac:dyDescent="0.35">
      <c r="B40" s="485"/>
      <c r="C40" s="485"/>
      <c r="D40" s="494">
        <v>0</v>
      </c>
      <c r="E40" s="494" t="s">
        <v>549</v>
      </c>
      <c r="F40" s="175" t="s">
        <v>348</v>
      </c>
      <c r="G40" s="210" t="s">
        <v>480</v>
      </c>
      <c r="H40" s="496">
        <v>1</v>
      </c>
      <c r="I40" s="496" t="s">
        <v>549</v>
      </c>
      <c r="J40" s="175" t="s">
        <v>348</v>
      </c>
      <c r="K40" s="211" t="s">
        <v>491</v>
      </c>
      <c r="L40" s="496">
        <v>1</v>
      </c>
      <c r="M40" s="496" t="s">
        <v>549</v>
      </c>
      <c r="N40" s="175" t="s">
        <v>348</v>
      </c>
      <c r="O40" s="211" t="s">
        <v>491</v>
      </c>
      <c r="P40" s="496">
        <v>1</v>
      </c>
      <c r="Q40" s="496" t="str">
        <f>+M40</f>
        <v>2: Monitoring and warning service</v>
      </c>
      <c r="R40" s="175" t="s">
        <v>348</v>
      </c>
      <c r="S40" s="211" t="str">
        <f t="shared" ref="S40:S45" si="0">+O40</f>
        <v>Regional</v>
      </c>
    </row>
    <row r="41" spans="2:19" ht="30" customHeight="1" x14ac:dyDescent="0.35">
      <c r="B41" s="485"/>
      <c r="C41" s="485"/>
      <c r="D41" s="495"/>
      <c r="E41" s="495"/>
      <c r="F41" s="175" t="s">
        <v>349</v>
      </c>
      <c r="G41" s="204">
        <v>0</v>
      </c>
      <c r="H41" s="497"/>
      <c r="I41" s="497"/>
      <c r="J41" s="175" t="s">
        <v>349</v>
      </c>
      <c r="K41" s="207">
        <v>8</v>
      </c>
      <c r="L41" s="497"/>
      <c r="M41" s="497"/>
      <c r="N41" s="175" t="s">
        <v>349</v>
      </c>
      <c r="O41" s="207">
        <v>8</v>
      </c>
      <c r="P41" s="497"/>
      <c r="Q41" s="497"/>
      <c r="R41" s="175" t="s">
        <v>349</v>
      </c>
      <c r="S41" s="211">
        <f t="shared" si="0"/>
        <v>8</v>
      </c>
    </row>
    <row r="42" spans="2:19" ht="30" customHeight="1" outlineLevel="1" x14ac:dyDescent="0.35">
      <c r="B42" s="485"/>
      <c r="C42" s="485"/>
      <c r="D42" s="200" t="s">
        <v>345</v>
      </c>
      <c r="E42" s="200" t="s">
        <v>346</v>
      </c>
      <c r="F42" s="175" t="s">
        <v>347</v>
      </c>
      <c r="G42" s="208" t="s">
        <v>424</v>
      </c>
      <c r="H42" s="200" t="s">
        <v>345</v>
      </c>
      <c r="I42" s="200" t="s">
        <v>346</v>
      </c>
      <c r="J42" s="175" t="s">
        <v>347</v>
      </c>
      <c r="K42" s="209" t="s">
        <v>424</v>
      </c>
      <c r="L42" s="200" t="s">
        <v>345</v>
      </c>
      <c r="M42" s="200" t="s">
        <v>346</v>
      </c>
      <c r="N42" s="175" t="s">
        <v>347</v>
      </c>
      <c r="O42" s="209" t="s">
        <v>424</v>
      </c>
      <c r="P42" s="200" t="s">
        <v>345</v>
      </c>
      <c r="Q42" s="200" t="s">
        <v>346</v>
      </c>
      <c r="R42" s="175" t="s">
        <v>347</v>
      </c>
      <c r="S42" s="211" t="str">
        <f t="shared" si="0"/>
        <v>Drought</v>
      </c>
    </row>
    <row r="43" spans="2:19" ht="30" customHeight="1" outlineLevel="1" x14ac:dyDescent="0.35">
      <c r="B43" s="485"/>
      <c r="C43" s="485"/>
      <c r="D43" s="494">
        <v>0</v>
      </c>
      <c r="E43" s="494" t="s">
        <v>552</v>
      </c>
      <c r="F43" s="175" t="s">
        <v>348</v>
      </c>
      <c r="G43" s="210" t="s">
        <v>480</v>
      </c>
      <c r="H43" s="496">
        <v>1</v>
      </c>
      <c r="I43" s="496" t="s">
        <v>557</v>
      </c>
      <c r="J43" s="175" t="s">
        <v>348</v>
      </c>
      <c r="K43" s="211" t="s">
        <v>491</v>
      </c>
      <c r="L43" s="496">
        <v>1</v>
      </c>
      <c r="M43" s="496" t="s">
        <v>552</v>
      </c>
      <c r="N43" s="175" t="s">
        <v>348</v>
      </c>
      <c r="O43" s="211" t="s">
        <v>491</v>
      </c>
      <c r="P43" s="496">
        <v>1</v>
      </c>
      <c r="Q43" s="496" t="str">
        <f>+M43</f>
        <v>3: Dissemination and communication</v>
      </c>
      <c r="R43" s="175" t="s">
        <v>348</v>
      </c>
      <c r="S43" s="211" t="str">
        <f t="shared" si="0"/>
        <v>Regional</v>
      </c>
    </row>
    <row r="44" spans="2:19" ht="30" customHeight="1" outlineLevel="1" x14ac:dyDescent="0.35">
      <c r="B44" s="485"/>
      <c r="C44" s="485"/>
      <c r="D44" s="495"/>
      <c r="E44" s="495"/>
      <c r="F44" s="175" t="s">
        <v>349</v>
      </c>
      <c r="G44" s="204">
        <v>0</v>
      </c>
      <c r="H44" s="497"/>
      <c r="I44" s="497"/>
      <c r="J44" s="175" t="s">
        <v>349</v>
      </c>
      <c r="K44" s="207">
        <v>8</v>
      </c>
      <c r="L44" s="497"/>
      <c r="M44" s="497"/>
      <c r="N44" s="175" t="s">
        <v>349</v>
      </c>
      <c r="O44" s="207">
        <v>8</v>
      </c>
      <c r="P44" s="497"/>
      <c r="Q44" s="497"/>
      <c r="R44" s="175" t="s">
        <v>349</v>
      </c>
      <c r="S44" s="211">
        <f t="shared" si="0"/>
        <v>8</v>
      </c>
    </row>
    <row r="45" spans="2:19" ht="30" customHeight="1" outlineLevel="1" x14ac:dyDescent="0.35">
      <c r="B45" s="485"/>
      <c r="C45" s="485"/>
      <c r="D45" s="200" t="s">
        <v>345</v>
      </c>
      <c r="E45" s="200" t="s">
        <v>346</v>
      </c>
      <c r="F45" s="175" t="s">
        <v>347</v>
      </c>
      <c r="G45" s="208" t="s">
        <v>414</v>
      </c>
      <c r="H45" s="200" t="s">
        <v>345</v>
      </c>
      <c r="I45" s="200" t="s">
        <v>346</v>
      </c>
      <c r="J45" s="175" t="s">
        <v>347</v>
      </c>
      <c r="K45" s="209" t="s">
        <v>414</v>
      </c>
      <c r="L45" s="200" t="s">
        <v>345</v>
      </c>
      <c r="M45" s="200" t="s">
        <v>346</v>
      </c>
      <c r="N45" s="175" t="s">
        <v>347</v>
      </c>
      <c r="O45" s="209"/>
      <c r="P45" s="200" t="s">
        <v>345</v>
      </c>
      <c r="Q45" s="200" t="s">
        <v>346</v>
      </c>
      <c r="R45" s="175" t="s">
        <v>347</v>
      </c>
      <c r="S45" s="211">
        <f t="shared" si="0"/>
        <v>0</v>
      </c>
    </row>
    <row r="46" spans="2:19" ht="30" customHeight="1" outlineLevel="1" x14ac:dyDescent="0.35">
      <c r="B46" s="485"/>
      <c r="C46" s="485"/>
      <c r="D46" s="494">
        <v>0</v>
      </c>
      <c r="E46" s="494" t="s">
        <v>552</v>
      </c>
      <c r="F46" s="175" t="s">
        <v>348</v>
      </c>
      <c r="G46" s="210" t="s">
        <v>480</v>
      </c>
      <c r="H46" s="496">
        <v>1</v>
      </c>
      <c r="I46" s="496" t="s">
        <v>552</v>
      </c>
      <c r="J46" s="175" t="s">
        <v>348</v>
      </c>
      <c r="K46" s="211" t="s">
        <v>491</v>
      </c>
      <c r="L46" s="496">
        <v>1</v>
      </c>
      <c r="M46" s="496" t="s">
        <v>552</v>
      </c>
      <c r="N46" s="175" t="s">
        <v>348</v>
      </c>
      <c r="O46" s="211" t="s">
        <v>491</v>
      </c>
      <c r="P46" s="496"/>
      <c r="Q46" s="496"/>
      <c r="R46" s="175" t="s">
        <v>348</v>
      </c>
      <c r="S46" s="211"/>
    </row>
    <row r="47" spans="2:19" ht="30" customHeight="1" outlineLevel="1" x14ac:dyDescent="0.35">
      <c r="B47" s="485"/>
      <c r="C47" s="485"/>
      <c r="D47" s="495"/>
      <c r="E47" s="495"/>
      <c r="F47" s="175" t="s">
        <v>349</v>
      </c>
      <c r="G47" s="204">
        <v>0</v>
      </c>
      <c r="H47" s="497"/>
      <c r="I47" s="497"/>
      <c r="J47" s="175" t="s">
        <v>349</v>
      </c>
      <c r="K47" s="207">
        <v>8</v>
      </c>
      <c r="L47" s="497"/>
      <c r="M47" s="497"/>
      <c r="N47" s="175" t="s">
        <v>349</v>
      </c>
      <c r="O47" s="207">
        <v>8</v>
      </c>
      <c r="P47" s="497"/>
      <c r="Q47" s="497"/>
      <c r="R47" s="175" t="s">
        <v>349</v>
      </c>
      <c r="S47" s="211"/>
    </row>
    <row r="48" spans="2:19" ht="30" customHeight="1" outlineLevel="1" x14ac:dyDescent="0.35">
      <c r="B48" s="485"/>
      <c r="C48" s="485"/>
      <c r="D48" s="200" t="s">
        <v>345</v>
      </c>
      <c r="E48" s="200" t="s">
        <v>346</v>
      </c>
      <c r="F48" s="175" t="s">
        <v>347</v>
      </c>
      <c r="G48" s="208"/>
      <c r="H48" s="200" t="s">
        <v>345</v>
      </c>
      <c r="I48" s="200" t="s">
        <v>346</v>
      </c>
      <c r="J48" s="175" t="s">
        <v>347</v>
      </c>
      <c r="K48" s="209"/>
      <c r="L48" s="200" t="s">
        <v>345</v>
      </c>
      <c r="M48" s="200" t="s">
        <v>346</v>
      </c>
      <c r="N48" s="175" t="s">
        <v>347</v>
      </c>
      <c r="O48" s="209"/>
      <c r="P48" s="200" t="s">
        <v>345</v>
      </c>
      <c r="Q48" s="200" t="s">
        <v>346</v>
      </c>
      <c r="R48" s="175" t="s">
        <v>347</v>
      </c>
      <c r="S48" s="209"/>
    </row>
    <row r="49" spans="2:20" ht="30" customHeight="1" outlineLevel="1" x14ac:dyDescent="0.35">
      <c r="B49" s="485"/>
      <c r="C49" s="485"/>
      <c r="D49" s="494"/>
      <c r="E49" s="494"/>
      <c r="F49" s="175" t="s">
        <v>348</v>
      </c>
      <c r="G49" s="210"/>
      <c r="H49" s="496"/>
      <c r="I49" s="496"/>
      <c r="J49" s="175" t="s">
        <v>348</v>
      </c>
      <c r="K49" s="211"/>
      <c r="L49" s="496"/>
      <c r="M49" s="496"/>
      <c r="N49" s="175" t="s">
        <v>348</v>
      </c>
      <c r="O49" s="211"/>
      <c r="P49" s="496"/>
      <c r="Q49" s="496"/>
      <c r="R49" s="175" t="s">
        <v>348</v>
      </c>
      <c r="S49" s="211"/>
    </row>
    <row r="50" spans="2:20" ht="30" customHeight="1" outlineLevel="1" x14ac:dyDescent="0.35">
      <c r="B50" s="486"/>
      <c r="C50" s="486"/>
      <c r="D50" s="495"/>
      <c r="E50" s="495"/>
      <c r="F50" s="175" t="s">
        <v>349</v>
      </c>
      <c r="G50" s="204"/>
      <c r="H50" s="497"/>
      <c r="I50" s="497"/>
      <c r="J50" s="175" t="s">
        <v>349</v>
      </c>
      <c r="K50" s="207"/>
      <c r="L50" s="497"/>
      <c r="M50" s="497"/>
      <c r="N50" s="175" t="s">
        <v>349</v>
      </c>
      <c r="O50" s="207"/>
      <c r="P50" s="497"/>
      <c r="Q50" s="497"/>
      <c r="R50" s="175" t="s">
        <v>349</v>
      </c>
      <c r="S50" s="207"/>
    </row>
    <row r="51" spans="2:20" ht="30" customHeight="1" thickBot="1" x14ac:dyDescent="0.4">
      <c r="C51" s="212"/>
      <c r="D51" s="213"/>
    </row>
    <row r="52" spans="2:20" ht="30" customHeight="1" thickBot="1" x14ac:dyDescent="0.4">
      <c r="D52" s="468" t="s">
        <v>320</v>
      </c>
      <c r="E52" s="469"/>
      <c r="F52" s="469"/>
      <c r="G52" s="470"/>
      <c r="H52" s="468" t="s">
        <v>321</v>
      </c>
      <c r="I52" s="469"/>
      <c r="J52" s="469"/>
      <c r="K52" s="470"/>
      <c r="L52" s="468" t="s">
        <v>322</v>
      </c>
      <c r="M52" s="469"/>
      <c r="N52" s="469"/>
      <c r="O52" s="470"/>
      <c r="P52" s="468" t="s">
        <v>323</v>
      </c>
      <c r="Q52" s="469"/>
      <c r="R52" s="469"/>
      <c r="S52" s="470"/>
    </row>
    <row r="53" spans="2:20" ht="30" customHeight="1" x14ac:dyDescent="0.35">
      <c r="B53" s="474" t="s">
        <v>350</v>
      </c>
      <c r="C53" s="474" t="s">
        <v>351</v>
      </c>
      <c r="D53" s="504" t="s">
        <v>352</v>
      </c>
      <c r="E53" s="508"/>
      <c r="F53" s="214" t="s">
        <v>319</v>
      </c>
      <c r="G53" s="215" t="s">
        <v>353</v>
      </c>
      <c r="H53" s="504" t="s">
        <v>352</v>
      </c>
      <c r="I53" s="508"/>
      <c r="J53" s="214" t="s">
        <v>319</v>
      </c>
      <c r="K53" s="215" t="s">
        <v>353</v>
      </c>
      <c r="L53" s="504" t="s">
        <v>352</v>
      </c>
      <c r="M53" s="508"/>
      <c r="N53" s="214" t="s">
        <v>319</v>
      </c>
      <c r="O53" s="215" t="s">
        <v>353</v>
      </c>
      <c r="P53" s="504" t="s">
        <v>352</v>
      </c>
      <c r="Q53" s="508"/>
      <c r="R53" s="214" t="s">
        <v>319</v>
      </c>
      <c r="S53" s="215" t="s">
        <v>353</v>
      </c>
    </row>
    <row r="54" spans="2:20" ht="45" customHeight="1" x14ac:dyDescent="0.35">
      <c r="B54" s="475"/>
      <c r="C54" s="475"/>
      <c r="D54" s="195" t="s">
        <v>329</v>
      </c>
      <c r="E54" s="305">
        <v>0</v>
      </c>
      <c r="F54" s="490" t="s">
        <v>446</v>
      </c>
      <c r="G54" s="492" t="s">
        <v>526</v>
      </c>
      <c r="H54" s="195" t="s">
        <v>329</v>
      </c>
      <c r="I54" s="306">
        <v>150</v>
      </c>
      <c r="J54" s="480" t="s">
        <v>446</v>
      </c>
      <c r="K54" s="482" t="s">
        <v>504</v>
      </c>
      <c r="L54" s="195" t="s">
        <v>329</v>
      </c>
      <c r="M54" s="306">
        <v>150</v>
      </c>
      <c r="N54" s="480" t="s">
        <v>446</v>
      </c>
      <c r="O54" s="482" t="s">
        <v>512</v>
      </c>
      <c r="P54" s="195" t="s">
        <v>329</v>
      </c>
      <c r="Q54" s="306">
        <v>150</v>
      </c>
      <c r="R54" s="480" t="str">
        <f>+N54</f>
        <v>Agriculture</v>
      </c>
      <c r="S54" s="482" t="str">
        <f>+O54</f>
        <v>3: Medium capacity</v>
      </c>
    </row>
    <row r="55" spans="2:20" ht="45" customHeight="1" x14ac:dyDescent="0.35">
      <c r="B55" s="476"/>
      <c r="C55" s="476"/>
      <c r="D55" s="196" t="s">
        <v>337</v>
      </c>
      <c r="E55" s="197">
        <v>0</v>
      </c>
      <c r="F55" s="491"/>
      <c r="G55" s="493"/>
      <c r="H55" s="196" t="s">
        <v>337</v>
      </c>
      <c r="I55" s="198">
        <v>0.25</v>
      </c>
      <c r="J55" s="481"/>
      <c r="K55" s="483"/>
      <c r="L55" s="196" t="s">
        <v>337</v>
      </c>
      <c r="M55" s="198">
        <v>0.2</v>
      </c>
      <c r="N55" s="481"/>
      <c r="O55" s="483"/>
      <c r="P55" s="196" t="s">
        <v>337</v>
      </c>
      <c r="Q55" s="198">
        <v>0.25</v>
      </c>
      <c r="R55" s="481"/>
      <c r="S55" s="483"/>
    </row>
    <row r="56" spans="2:20" ht="30" customHeight="1" x14ac:dyDescent="0.35">
      <c r="B56" s="484" t="s">
        <v>354</v>
      </c>
      <c r="C56" s="484" t="s">
        <v>355</v>
      </c>
      <c r="D56" s="200" t="s">
        <v>356</v>
      </c>
      <c r="E56" s="216" t="s">
        <v>357</v>
      </c>
      <c r="F56" s="498" t="s">
        <v>358</v>
      </c>
      <c r="G56" s="499"/>
      <c r="H56" s="200" t="s">
        <v>356</v>
      </c>
      <c r="I56" s="216" t="s">
        <v>357</v>
      </c>
      <c r="J56" s="498" t="s">
        <v>358</v>
      </c>
      <c r="K56" s="499"/>
      <c r="L56" s="200" t="s">
        <v>356</v>
      </c>
      <c r="M56" s="216" t="s">
        <v>357</v>
      </c>
      <c r="N56" s="498" t="s">
        <v>358</v>
      </c>
      <c r="O56" s="499"/>
      <c r="P56" s="200" t="s">
        <v>356</v>
      </c>
      <c r="Q56" s="216" t="s">
        <v>357</v>
      </c>
      <c r="R56" s="498" t="s">
        <v>358</v>
      </c>
      <c r="S56" s="499"/>
      <c r="T56" s="337"/>
    </row>
    <row r="57" spans="2:20" ht="30" customHeight="1" x14ac:dyDescent="0.35">
      <c r="B57" s="485"/>
      <c r="C57" s="486"/>
      <c r="D57" s="217">
        <v>0</v>
      </c>
      <c r="E57" s="218">
        <v>0</v>
      </c>
      <c r="F57" s="500" t="s">
        <v>474</v>
      </c>
      <c r="G57" s="501"/>
      <c r="H57" s="219">
        <v>100</v>
      </c>
      <c r="I57" s="220">
        <v>0.25</v>
      </c>
      <c r="J57" s="502" t="s">
        <v>474</v>
      </c>
      <c r="K57" s="503"/>
      <c r="L57" s="219">
        <v>75</v>
      </c>
      <c r="M57" s="220">
        <v>0.2</v>
      </c>
      <c r="N57" s="502" t="s">
        <v>474</v>
      </c>
      <c r="O57" s="503"/>
      <c r="P57" s="219">
        <v>318</v>
      </c>
      <c r="Q57" s="220">
        <v>0.37</v>
      </c>
      <c r="R57" s="502" t="s">
        <v>474</v>
      </c>
      <c r="S57" s="503"/>
    </row>
    <row r="58" spans="2:20" ht="30" customHeight="1" x14ac:dyDescent="0.35">
      <c r="B58" s="485"/>
      <c r="C58" s="484" t="s">
        <v>359</v>
      </c>
      <c r="D58" s="221" t="s">
        <v>358</v>
      </c>
      <c r="E58" s="222" t="s">
        <v>341</v>
      </c>
      <c r="F58" s="200" t="s">
        <v>319</v>
      </c>
      <c r="G58" s="223" t="s">
        <v>353</v>
      </c>
      <c r="H58" s="221" t="s">
        <v>358</v>
      </c>
      <c r="I58" s="222" t="s">
        <v>341</v>
      </c>
      <c r="J58" s="200" t="s">
        <v>319</v>
      </c>
      <c r="K58" s="223" t="s">
        <v>353</v>
      </c>
      <c r="L58" s="221" t="s">
        <v>358</v>
      </c>
      <c r="M58" s="222" t="s">
        <v>341</v>
      </c>
      <c r="N58" s="200" t="s">
        <v>319</v>
      </c>
      <c r="O58" s="223" t="s">
        <v>353</v>
      </c>
      <c r="P58" s="221" t="s">
        <v>358</v>
      </c>
      <c r="Q58" s="222" t="s">
        <v>341</v>
      </c>
      <c r="R58" s="200" t="s">
        <v>319</v>
      </c>
      <c r="S58" s="223" t="s">
        <v>353</v>
      </c>
    </row>
    <row r="59" spans="2:20" ht="30" customHeight="1" x14ac:dyDescent="0.35">
      <c r="B59" s="486"/>
      <c r="C59" s="512"/>
      <c r="D59" s="224" t="s">
        <v>469</v>
      </c>
      <c r="E59" s="225" t="s">
        <v>491</v>
      </c>
      <c r="F59" s="203" t="s">
        <v>446</v>
      </c>
      <c r="G59" s="226" t="s">
        <v>526</v>
      </c>
      <c r="H59" s="227" t="s">
        <v>469</v>
      </c>
      <c r="I59" s="228" t="s">
        <v>491</v>
      </c>
      <c r="J59" s="205" t="s">
        <v>446</v>
      </c>
      <c r="K59" s="229" t="s">
        <v>504</v>
      </c>
      <c r="L59" s="227" t="s">
        <v>469</v>
      </c>
      <c r="M59" s="228" t="s">
        <v>491</v>
      </c>
      <c r="N59" s="205" t="s">
        <v>446</v>
      </c>
      <c r="O59" s="229" t="s">
        <v>512</v>
      </c>
      <c r="P59" s="227"/>
      <c r="Q59" s="228" t="str">
        <f>+M59</f>
        <v>Regional</v>
      </c>
      <c r="R59" s="205" t="str">
        <f>+N59</f>
        <v>Agriculture</v>
      </c>
      <c r="S59" s="229" t="str">
        <f>+O59</f>
        <v>3: Medium capacity</v>
      </c>
    </row>
    <row r="60" spans="2:20" ht="30" customHeight="1" thickBot="1" x14ac:dyDescent="0.4">
      <c r="B60" s="191"/>
      <c r="C60" s="230"/>
      <c r="D60" s="213"/>
    </row>
    <row r="61" spans="2:20" ht="30" customHeight="1" thickBot="1" x14ac:dyDescent="0.4">
      <c r="B61" s="191"/>
      <c r="C61" s="191"/>
      <c r="D61" s="468" t="s">
        <v>320</v>
      </c>
      <c r="E61" s="469"/>
      <c r="F61" s="469"/>
      <c r="G61" s="469"/>
      <c r="H61" s="468" t="s">
        <v>321</v>
      </c>
      <c r="I61" s="469"/>
      <c r="J61" s="469"/>
      <c r="K61" s="470"/>
      <c r="L61" s="469" t="s">
        <v>322</v>
      </c>
      <c r="M61" s="469"/>
      <c r="N61" s="469"/>
      <c r="O61" s="469"/>
      <c r="P61" s="468" t="s">
        <v>323</v>
      </c>
      <c r="Q61" s="469"/>
      <c r="R61" s="469"/>
      <c r="S61" s="470"/>
    </row>
    <row r="62" spans="2:20" ht="30" customHeight="1" x14ac:dyDescent="0.35">
      <c r="B62" s="474" t="s">
        <v>360</v>
      </c>
      <c r="C62" s="474" t="s">
        <v>361</v>
      </c>
      <c r="D62" s="471" t="s">
        <v>362</v>
      </c>
      <c r="E62" s="472"/>
      <c r="F62" s="504" t="s">
        <v>319</v>
      </c>
      <c r="G62" s="505"/>
      <c r="H62" s="506" t="s">
        <v>362</v>
      </c>
      <c r="I62" s="472"/>
      <c r="J62" s="504" t="s">
        <v>319</v>
      </c>
      <c r="K62" s="507"/>
      <c r="L62" s="506" t="s">
        <v>362</v>
      </c>
      <c r="M62" s="472"/>
      <c r="N62" s="504" t="s">
        <v>319</v>
      </c>
      <c r="O62" s="507"/>
      <c r="P62" s="506" t="s">
        <v>362</v>
      </c>
      <c r="Q62" s="472"/>
      <c r="R62" s="504" t="s">
        <v>319</v>
      </c>
      <c r="S62" s="507"/>
    </row>
    <row r="63" spans="2:20" ht="36.75" customHeight="1" x14ac:dyDescent="0.35">
      <c r="B63" s="476"/>
      <c r="C63" s="476"/>
      <c r="D63" s="517">
        <v>0</v>
      </c>
      <c r="E63" s="518"/>
      <c r="F63" s="515" t="s">
        <v>446</v>
      </c>
      <c r="G63" s="519"/>
      <c r="H63" s="520">
        <v>0.7</v>
      </c>
      <c r="I63" s="521"/>
      <c r="J63" s="513" t="s">
        <v>446</v>
      </c>
      <c r="K63" s="514"/>
      <c r="L63" s="524">
        <v>0.24</v>
      </c>
      <c r="M63" s="525"/>
      <c r="N63" s="513" t="s">
        <v>446</v>
      </c>
      <c r="O63" s="514"/>
      <c r="P63" s="522">
        <v>0.43</v>
      </c>
      <c r="Q63" s="523"/>
      <c r="R63" s="513" t="str">
        <f>+N63</f>
        <v>Agriculture</v>
      </c>
      <c r="S63" s="514"/>
    </row>
    <row r="64" spans="2:20" ht="45" customHeight="1" x14ac:dyDescent="0.35">
      <c r="B64" s="484" t="s">
        <v>363</v>
      </c>
      <c r="C64" s="484" t="s">
        <v>674</v>
      </c>
      <c r="D64" s="200" t="s">
        <v>364</v>
      </c>
      <c r="E64" s="200" t="s">
        <v>365</v>
      </c>
      <c r="F64" s="498" t="s">
        <v>366</v>
      </c>
      <c r="G64" s="499"/>
      <c r="H64" s="231" t="s">
        <v>364</v>
      </c>
      <c r="I64" s="200" t="s">
        <v>365</v>
      </c>
      <c r="J64" s="526" t="s">
        <v>366</v>
      </c>
      <c r="K64" s="499"/>
      <c r="L64" s="231" t="s">
        <v>364</v>
      </c>
      <c r="M64" s="200" t="s">
        <v>365</v>
      </c>
      <c r="N64" s="526" t="s">
        <v>366</v>
      </c>
      <c r="O64" s="499"/>
      <c r="P64" s="231" t="s">
        <v>364</v>
      </c>
      <c r="Q64" s="200" t="s">
        <v>365</v>
      </c>
      <c r="R64" s="526" t="s">
        <v>366</v>
      </c>
      <c r="S64" s="499"/>
    </row>
    <row r="65" spans="2:19" ht="27" customHeight="1" x14ac:dyDescent="0.35">
      <c r="B65" s="486"/>
      <c r="C65" s="486"/>
      <c r="D65" s="300">
        <v>0</v>
      </c>
      <c r="E65" s="218">
        <v>0</v>
      </c>
      <c r="F65" s="509" t="s">
        <v>532</v>
      </c>
      <c r="G65" s="509"/>
      <c r="H65" s="219">
        <v>938</v>
      </c>
      <c r="I65" s="220">
        <v>0.25</v>
      </c>
      <c r="J65" s="510" t="s">
        <v>513</v>
      </c>
      <c r="K65" s="511"/>
      <c r="L65" s="219">
        <v>205</v>
      </c>
      <c r="M65" s="220">
        <v>0.17</v>
      </c>
      <c r="N65" s="510" t="s">
        <v>521</v>
      </c>
      <c r="O65" s="511"/>
      <c r="P65" s="219">
        <v>1050</v>
      </c>
      <c r="Q65" s="220">
        <v>0.28999999999999998</v>
      </c>
      <c r="R65" s="510" t="s">
        <v>521</v>
      </c>
      <c r="S65" s="511"/>
    </row>
    <row r="66" spans="2:19" ht="33.75" customHeight="1" thickBot="1" x14ac:dyDescent="0.4">
      <c r="B66" s="191"/>
      <c r="C66" s="191"/>
    </row>
    <row r="67" spans="2:19" ht="37.5" customHeight="1" thickBot="1" x14ac:dyDescent="0.4">
      <c r="B67" s="191"/>
      <c r="C67" s="191"/>
      <c r="D67" s="468" t="s">
        <v>320</v>
      </c>
      <c r="E67" s="469"/>
      <c r="F67" s="469"/>
      <c r="G67" s="470"/>
      <c r="H67" s="469" t="s">
        <v>321</v>
      </c>
      <c r="I67" s="469"/>
      <c r="J67" s="469"/>
      <c r="K67" s="470"/>
      <c r="L67" s="469" t="s">
        <v>322</v>
      </c>
      <c r="M67" s="469"/>
      <c r="N67" s="469"/>
      <c r="O67" s="469"/>
      <c r="P67" s="469" t="s">
        <v>321</v>
      </c>
      <c r="Q67" s="469"/>
      <c r="R67" s="469"/>
      <c r="S67" s="470"/>
    </row>
    <row r="68" spans="2:19" ht="37.5" customHeight="1" x14ac:dyDescent="0.35">
      <c r="B68" s="474" t="s">
        <v>367</v>
      </c>
      <c r="C68" s="474" t="s">
        <v>368</v>
      </c>
      <c r="D68" s="232" t="s">
        <v>369</v>
      </c>
      <c r="E68" s="214" t="s">
        <v>370</v>
      </c>
      <c r="F68" s="504" t="s">
        <v>371</v>
      </c>
      <c r="G68" s="507"/>
      <c r="H68" s="232" t="s">
        <v>369</v>
      </c>
      <c r="I68" s="214" t="s">
        <v>370</v>
      </c>
      <c r="J68" s="504" t="s">
        <v>371</v>
      </c>
      <c r="K68" s="507"/>
      <c r="L68" s="232" t="s">
        <v>369</v>
      </c>
      <c r="M68" s="214" t="s">
        <v>370</v>
      </c>
      <c r="N68" s="504" t="s">
        <v>371</v>
      </c>
      <c r="O68" s="507"/>
      <c r="P68" s="232" t="s">
        <v>369</v>
      </c>
      <c r="Q68" s="214" t="s">
        <v>370</v>
      </c>
      <c r="R68" s="504" t="s">
        <v>371</v>
      </c>
      <c r="S68" s="507"/>
    </row>
    <row r="69" spans="2:19" ht="44.25" customHeight="1" x14ac:dyDescent="0.35">
      <c r="B69" s="475"/>
      <c r="C69" s="476"/>
      <c r="D69" s="305" t="s">
        <v>446</v>
      </c>
      <c r="E69" s="304" t="s">
        <v>491</v>
      </c>
      <c r="F69" s="527" t="s">
        <v>528</v>
      </c>
      <c r="G69" s="528"/>
      <c r="H69" s="235" t="s">
        <v>446</v>
      </c>
      <c r="I69" s="236" t="s">
        <v>491</v>
      </c>
      <c r="J69" s="576" t="s">
        <v>514</v>
      </c>
      <c r="K69" s="577"/>
      <c r="L69" s="235" t="s">
        <v>446</v>
      </c>
      <c r="M69" s="236" t="s">
        <v>491</v>
      </c>
      <c r="N69" s="576" t="s">
        <v>522</v>
      </c>
      <c r="O69" s="577"/>
      <c r="P69" s="235" t="str">
        <f>+L69</f>
        <v>Agriculture</v>
      </c>
      <c r="Q69" s="236" t="str">
        <f>+M69</f>
        <v>Regional</v>
      </c>
      <c r="R69" s="576" t="str">
        <f>+N69</f>
        <v>3: Moderately responsive (Some defined elements)</v>
      </c>
      <c r="S69" s="577"/>
    </row>
    <row r="70" spans="2:19" ht="36.75" customHeight="1" x14ac:dyDescent="0.35">
      <c r="B70" s="475"/>
      <c r="C70" s="474" t="s">
        <v>672</v>
      </c>
      <c r="D70" s="200" t="s">
        <v>319</v>
      </c>
      <c r="E70" s="199" t="s">
        <v>372</v>
      </c>
      <c r="F70" s="498" t="s">
        <v>373</v>
      </c>
      <c r="G70" s="499"/>
      <c r="H70" s="200" t="s">
        <v>319</v>
      </c>
      <c r="I70" s="199" t="s">
        <v>372</v>
      </c>
      <c r="J70" s="498" t="s">
        <v>373</v>
      </c>
      <c r="K70" s="499"/>
      <c r="L70" s="200" t="s">
        <v>319</v>
      </c>
      <c r="M70" s="199" t="s">
        <v>372</v>
      </c>
      <c r="N70" s="498" t="s">
        <v>373</v>
      </c>
      <c r="O70" s="499"/>
      <c r="P70" s="200" t="s">
        <v>319</v>
      </c>
      <c r="Q70" s="199" t="s">
        <v>372</v>
      </c>
      <c r="R70" s="498" t="s">
        <v>373</v>
      </c>
      <c r="S70" s="499"/>
    </row>
    <row r="71" spans="2:19" ht="30" customHeight="1" x14ac:dyDescent="0.35">
      <c r="B71" s="475"/>
      <c r="C71" s="475"/>
      <c r="D71" s="203" t="s">
        <v>446</v>
      </c>
      <c r="E71" s="234" t="s">
        <v>755</v>
      </c>
      <c r="F71" s="515" t="s">
        <v>529</v>
      </c>
      <c r="G71" s="516"/>
      <c r="H71" s="205" t="s">
        <v>446</v>
      </c>
      <c r="I71" s="236" t="s">
        <v>755</v>
      </c>
      <c r="J71" s="513" t="s">
        <v>515</v>
      </c>
      <c r="K71" s="514"/>
      <c r="L71" s="205" t="s">
        <v>446</v>
      </c>
      <c r="M71" s="236" t="s">
        <v>755</v>
      </c>
      <c r="N71" s="513" t="s">
        <v>523</v>
      </c>
      <c r="O71" s="514"/>
      <c r="P71" s="205" t="str">
        <f>+L71</f>
        <v>Agriculture</v>
      </c>
      <c r="Q71" s="236" t="str">
        <f>+M71</f>
        <v>2: Physical asset (produced/improved/strenghtened)</v>
      </c>
      <c r="R71" s="513" t="str">
        <f>+N71</f>
        <v>3: Moderately improved</v>
      </c>
      <c r="S71" s="514"/>
    </row>
    <row r="72" spans="2:19" ht="30" customHeight="1" outlineLevel="1" x14ac:dyDescent="0.35">
      <c r="B72" s="475"/>
      <c r="C72" s="475"/>
      <c r="D72" s="203"/>
      <c r="E72" s="234"/>
      <c r="F72" s="515"/>
      <c r="G72" s="516"/>
      <c r="H72" s="205"/>
      <c r="I72" s="236"/>
      <c r="J72" s="513"/>
      <c r="K72" s="514"/>
      <c r="L72" s="205"/>
      <c r="M72" s="236"/>
      <c r="N72" s="513"/>
      <c r="O72" s="514"/>
      <c r="P72" s="205"/>
      <c r="Q72" s="236"/>
      <c r="R72" s="513"/>
      <c r="S72" s="514"/>
    </row>
    <row r="73" spans="2:19" ht="30" customHeight="1" outlineLevel="1" x14ac:dyDescent="0.35">
      <c r="B73" s="475"/>
      <c r="C73" s="475"/>
      <c r="D73" s="203"/>
      <c r="E73" s="234"/>
      <c r="F73" s="515"/>
      <c r="G73" s="516"/>
      <c r="H73" s="205"/>
      <c r="I73" s="236"/>
      <c r="J73" s="513"/>
      <c r="K73" s="514"/>
      <c r="L73" s="205"/>
      <c r="M73" s="236"/>
      <c r="N73" s="513"/>
      <c r="O73" s="514"/>
      <c r="P73" s="205"/>
      <c r="Q73" s="236"/>
      <c r="R73" s="513"/>
      <c r="S73" s="514"/>
    </row>
    <row r="74" spans="2:19" ht="30" customHeight="1" outlineLevel="1" x14ac:dyDescent="0.35">
      <c r="B74" s="475"/>
      <c r="C74" s="475"/>
      <c r="D74" s="203"/>
      <c r="E74" s="234"/>
      <c r="F74" s="515"/>
      <c r="G74" s="516"/>
      <c r="H74" s="205"/>
      <c r="I74" s="236"/>
      <c r="J74" s="513"/>
      <c r="K74" s="514"/>
      <c r="L74" s="205"/>
      <c r="M74" s="236"/>
      <c r="N74" s="513"/>
      <c r="O74" s="514"/>
      <c r="P74" s="205"/>
      <c r="Q74" s="236"/>
      <c r="R74" s="513"/>
      <c r="S74" s="514"/>
    </row>
    <row r="75" spans="2:19" ht="30" customHeight="1" outlineLevel="1" x14ac:dyDescent="0.35">
      <c r="B75" s="475"/>
      <c r="C75" s="475"/>
      <c r="D75" s="203"/>
      <c r="E75" s="234"/>
      <c r="F75" s="515"/>
      <c r="G75" s="516"/>
      <c r="H75" s="205"/>
      <c r="I75" s="236"/>
      <c r="J75" s="513"/>
      <c r="K75" s="514"/>
      <c r="L75" s="205"/>
      <c r="M75" s="236"/>
      <c r="N75" s="513"/>
      <c r="O75" s="514"/>
      <c r="P75" s="205"/>
      <c r="Q75" s="236"/>
      <c r="R75" s="513"/>
      <c r="S75" s="514"/>
    </row>
    <row r="76" spans="2:19" ht="30" customHeight="1" outlineLevel="1" x14ac:dyDescent="0.35">
      <c r="B76" s="476"/>
      <c r="C76" s="476"/>
      <c r="D76" s="203"/>
      <c r="E76" s="234"/>
      <c r="F76" s="515"/>
      <c r="G76" s="516"/>
      <c r="H76" s="205"/>
      <c r="I76" s="236"/>
      <c r="J76" s="513"/>
      <c r="K76" s="514"/>
      <c r="L76" s="205"/>
      <c r="M76" s="236"/>
      <c r="N76" s="513"/>
      <c r="O76" s="514"/>
      <c r="P76" s="205"/>
      <c r="Q76" s="236"/>
      <c r="R76" s="513"/>
      <c r="S76" s="514"/>
    </row>
    <row r="77" spans="2:19" ht="35.25" customHeight="1" x14ac:dyDescent="0.35">
      <c r="B77" s="484" t="s">
        <v>374</v>
      </c>
      <c r="C77" s="541" t="s">
        <v>673</v>
      </c>
      <c r="D77" s="216" t="s">
        <v>375</v>
      </c>
      <c r="E77" s="498" t="s">
        <v>358</v>
      </c>
      <c r="F77" s="531"/>
      <c r="G77" s="201" t="s">
        <v>319</v>
      </c>
      <c r="H77" s="216" t="s">
        <v>375</v>
      </c>
      <c r="I77" s="498" t="s">
        <v>358</v>
      </c>
      <c r="J77" s="531"/>
      <c r="K77" s="201" t="s">
        <v>319</v>
      </c>
      <c r="L77" s="216" t="s">
        <v>375</v>
      </c>
      <c r="M77" s="498" t="s">
        <v>358</v>
      </c>
      <c r="N77" s="531"/>
      <c r="O77" s="201" t="s">
        <v>319</v>
      </c>
      <c r="P77" s="216" t="s">
        <v>375</v>
      </c>
      <c r="Q77" s="498" t="s">
        <v>358</v>
      </c>
      <c r="R77" s="531"/>
      <c r="S77" s="201" t="s">
        <v>319</v>
      </c>
    </row>
    <row r="78" spans="2:19" ht="35.25" customHeight="1" x14ac:dyDescent="0.35">
      <c r="B78" s="485"/>
      <c r="C78" s="541"/>
      <c r="D78" s="237">
        <v>0</v>
      </c>
      <c r="E78" s="532" t="s">
        <v>475</v>
      </c>
      <c r="F78" s="533"/>
      <c r="G78" s="238" t="s">
        <v>446</v>
      </c>
      <c r="H78" s="239">
        <v>1</v>
      </c>
      <c r="I78" s="529" t="s">
        <v>475</v>
      </c>
      <c r="J78" s="530"/>
      <c r="K78" s="240" t="s">
        <v>446</v>
      </c>
      <c r="L78" s="239">
        <v>1</v>
      </c>
      <c r="M78" s="529" t="s">
        <v>475</v>
      </c>
      <c r="N78" s="530"/>
      <c r="O78" s="240" t="s">
        <v>446</v>
      </c>
      <c r="P78" s="239">
        <v>1</v>
      </c>
      <c r="Q78" s="529" t="str">
        <f>+M78</f>
        <v>Departmental</v>
      </c>
      <c r="R78" s="530"/>
      <c r="S78" s="240" t="str">
        <f>+O78</f>
        <v>Agriculture</v>
      </c>
    </row>
    <row r="79" spans="2:19" ht="35.25" customHeight="1" outlineLevel="1" x14ac:dyDescent="0.35">
      <c r="B79" s="485"/>
      <c r="C79" s="541"/>
      <c r="D79" s="237"/>
      <c r="E79" s="532"/>
      <c r="F79" s="533"/>
      <c r="G79" s="238"/>
      <c r="H79" s="239"/>
      <c r="I79" s="529"/>
      <c r="J79" s="530"/>
      <c r="K79" s="240"/>
      <c r="L79" s="239"/>
      <c r="M79" s="529"/>
      <c r="N79" s="530"/>
      <c r="O79" s="240"/>
      <c r="P79" s="239"/>
      <c r="Q79" s="529"/>
      <c r="R79" s="530"/>
      <c r="S79" s="240"/>
    </row>
    <row r="80" spans="2:19" ht="35.25" customHeight="1" outlineLevel="1" x14ac:dyDescent="0.35">
      <c r="B80" s="485"/>
      <c r="C80" s="541"/>
      <c r="D80" s="237"/>
      <c r="E80" s="532"/>
      <c r="F80" s="533"/>
      <c r="G80" s="238"/>
      <c r="H80" s="239"/>
      <c r="I80" s="529"/>
      <c r="J80" s="530"/>
      <c r="K80" s="240"/>
      <c r="L80" s="239"/>
      <c r="M80" s="529"/>
      <c r="N80" s="530"/>
      <c r="O80" s="240"/>
      <c r="P80" s="239"/>
      <c r="Q80" s="529"/>
      <c r="R80" s="530"/>
      <c r="S80" s="240"/>
    </row>
    <row r="81" spans="2:19" ht="35.25" customHeight="1" outlineLevel="1" x14ac:dyDescent="0.35">
      <c r="B81" s="485"/>
      <c r="C81" s="541"/>
      <c r="D81" s="237"/>
      <c r="E81" s="532"/>
      <c r="F81" s="533"/>
      <c r="G81" s="238"/>
      <c r="H81" s="239"/>
      <c r="I81" s="529"/>
      <c r="J81" s="530"/>
      <c r="K81" s="240"/>
      <c r="L81" s="239"/>
      <c r="M81" s="529"/>
      <c r="N81" s="530"/>
      <c r="O81" s="240"/>
      <c r="P81" s="239"/>
      <c r="Q81" s="529"/>
      <c r="R81" s="530"/>
      <c r="S81" s="240"/>
    </row>
    <row r="82" spans="2:19" ht="35.25" customHeight="1" outlineLevel="1" x14ac:dyDescent="0.35">
      <c r="B82" s="485"/>
      <c r="C82" s="541"/>
      <c r="D82" s="237"/>
      <c r="E82" s="532"/>
      <c r="F82" s="533"/>
      <c r="G82" s="238"/>
      <c r="H82" s="239"/>
      <c r="I82" s="529"/>
      <c r="J82" s="530"/>
      <c r="K82" s="240"/>
      <c r="L82" s="239"/>
      <c r="M82" s="529"/>
      <c r="N82" s="530"/>
      <c r="O82" s="240"/>
      <c r="P82" s="239"/>
      <c r="Q82" s="529"/>
      <c r="R82" s="530"/>
      <c r="S82" s="240"/>
    </row>
    <row r="83" spans="2:19" ht="33" customHeight="1" outlineLevel="1" x14ac:dyDescent="0.35">
      <c r="B83" s="486"/>
      <c r="C83" s="541"/>
      <c r="D83" s="237"/>
      <c r="E83" s="532"/>
      <c r="F83" s="533"/>
      <c r="G83" s="238"/>
      <c r="H83" s="239"/>
      <c r="I83" s="529"/>
      <c r="J83" s="530"/>
      <c r="K83" s="240"/>
      <c r="L83" s="239"/>
      <c r="M83" s="529"/>
      <c r="N83" s="530"/>
      <c r="O83" s="240"/>
      <c r="P83" s="239"/>
      <c r="Q83" s="529"/>
      <c r="R83" s="530"/>
      <c r="S83" s="240"/>
    </row>
    <row r="84" spans="2:19" ht="31.5" customHeight="1" thickBot="1" x14ac:dyDescent="0.4">
      <c r="B84" s="191"/>
      <c r="C84" s="241"/>
      <c r="D84" s="213"/>
    </row>
    <row r="85" spans="2:19" ht="30.75" customHeight="1" thickBot="1" x14ac:dyDescent="0.4">
      <c r="B85" s="191"/>
      <c r="C85" s="191"/>
      <c r="D85" s="468" t="s">
        <v>320</v>
      </c>
      <c r="E85" s="469"/>
      <c r="F85" s="469"/>
      <c r="G85" s="470"/>
      <c r="H85" s="581" t="s">
        <v>321</v>
      </c>
      <c r="I85" s="582"/>
      <c r="J85" s="582"/>
      <c r="K85" s="583"/>
      <c r="L85" s="469" t="s">
        <v>322</v>
      </c>
      <c r="M85" s="469"/>
      <c r="N85" s="469"/>
      <c r="O85" s="469"/>
      <c r="P85" s="469" t="s">
        <v>321</v>
      </c>
      <c r="Q85" s="469"/>
      <c r="R85" s="469"/>
      <c r="S85" s="470"/>
    </row>
    <row r="86" spans="2:19" ht="30.75" customHeight="1" x14ac:dyDescent="0.35">
      <c r="B86" s="474" t="s">
        <v>376</v>
      </c>
      <c r="C86" s="474" t="s">
        <v>377</v>
      </c>
      <c r="D86" s="504" t="s">
        <v>378</v>
      </c>
      <c r="E86" s="508"/>
      <c r="F86" s="214" t="s">
        <v>319</v>
      </c>
      <c r="G86" s="242" t="s">
        <v>358</v>
      </c>
      <c r="H86" s="534" t="s">
        <v>378</v>
      </c>
      <c r="I86" s="508"/>
      <c r="J86" s="214" t="s">
        <v>319</v>
      </c>
      <c r="K86" s="242" t="s">
        <v>358</v>
      </c>
      <c r="L86" s="534" t="s">
        <v>378</v>
      </c>
      <c r="M86" s="508"/>
      <c r="N86" s="214" t="s">
        <v>319</v>
      </c>
      <c r="O86" s="242" t="s">
        <v>358</v>
      </c>
      <c r="P86" s="534" t="s">
        <v>378</v>
      </c>
      <c r="Q86" s="508"/>
      <c r="R86" s="214" t="s">
        <v>319</v>
      </c>
      <c r="S86" s="242" t="s">
        <v>358</v>
      </c>
    </row>
    <row r="87" spans="2:19" ht="29.25" customHeight="1" x14ac:dyDescent="0.35">
      <c r="B87" s="476"/>
      <c r="C87" s="476"/>
      <c r="D87" s="515" t="s">
        <v>536</v>
      </c>
      <c r="E87" s="542"/>
      <c r="F87" s="233" t="s">
        <v>446</v>
      </c>
      <c r="G87" s="243" t="s">
        <v>416</v>
      </c>
      <c r="H87" s="244" t="s">
        <v>525</v>
      </c>
      <c r="I87" s="245">
        <v>3</v>
      </c>
      <c r="J87" s="235" t="s">
        <v>446</v>
      </c>
      <c r="K87" s="246" t="s">
        <v>416</v>
      </c>
      <c r="L87" s="244" t="s">
        <v>531</v>
      </c>
      <c r="M87" s="245">
        <v>2</v>
      </c>
      <c r="N87" s="235" t="s">
        <v>446</v>
      </c>
      <c r="O87" s="246" t="s">
        <v>416</v>
      </c>
      <c r="P87" s="338" t="str">
        <f>+L87</f>
        <v>2: Partially effective</v>
      </c>
      <c r="Q87" s="339">
        <f>+M87</f>
        <v>2</v>
      </c>
      <c r="R87" s="235" t="str">
        <f>+N87</f>
        <v>Agriculture</v>
      </c>
      <c r="S87" s="246" t="str">
        <f>+O87</f>
        <v>biological assets</v>
      </c>
    </row>
    <row r="88" spans="2:19" ht="45" customHeight="1" x14ac:dyDescent="0.35">
      <c r="B88" s="575" t="s">
        <v>379</v>
      </c>
      <c r="C88" s="484" t="s">
        <v>380</v>
      </c>
      <c r="D88" s="200" t="s">
        <v>381</v>
      </c>
      <c r="E88" s="200" t="s">
        <v>382</v>
      </c>
      <c r="F88" s="216" t="s">
        <v>383</v>
      </c>
      <c r="G88" s="201" t="s">
        <v>384</v>
      </c>
      <c r="H88" s="200" t="s">
        <v>381</v>
      </c>
      <c r="I88" s="200" t="s">
        <v>382</v>
      </c>
      <c r="J88" s="216" t="s">
        <v>383</v>
      </c>
      <c r="K88" s="201" t="s">
        <v>384</v>
      </c>
      <c r="L88" s="200" t="s">
        <v>381</v>
      </c>
      <c r="M88" s="200" t="s">
        <v>382</v>
      </c>
      <c r="N88" s="216" t="s">
        <v>383</v>
      </c>
      <c r="O88" s="201" t="s">
        <v>384</v>
      </c>
      <c r="P88" s="200" t="s">
        <v>381</v>
      </c>
      <c r="Q88" s="200" t="s">
        <v>382</v>
      </c>
      <c r="R88" s="216" t="s">
        <v>383</v>
      </c>
      <c r="S88" s="201" t="s">
        <v>384</v>
      </c>
    </row>
    <row r="89" spans="2:19" ht="29.25" customHeight="1" x14ac:dyDescent="0.35">
      <c r="B89" s="575"/>
      <c r="C89" s="485"/>
      <c r="D89" s="545" t="s">
        <v>566</v>
      </c>
      <c r="E89" s="543">
        <v>1</v>
      </c>
      <c r="F89" s="545" t="s">
        <v>539</v>
      </c>
      <c r="G89" s="547" t="s">
        <v>536</v>
      </c>
      <c r="H89" s="537" t="s">
        <v>566</v>
      </c>
      <c r="I89" s="535">
        <v>340000</v>
      </c>
      <c r="J89" s="537" t="s">
        <v>539</v>
      </c>
      <c r="K89" s="539" t="s">
        <v>525</v>
      </c>
      <c r="L89" s="537" t="s">
        <v>566</v>
      </c>
      <c r="M89" s="579">
        <v>220319</v>
      </c>
      <c r="N89" s="537" t="s">
        <v>539</v>
      </c>
      <c r="O89" s="539" t="s">
        <v>531</v>
      </c>
      <c r="P89" s="537" t="str">
        <f>+L89</f>
        <v>Rangelands</v>
      </c>
      <c r="Q89" s="578">
        <v>220319</v>
      </c>
      <c r="R89" s="537" t="s">
        <v>539</v>
      </c>
      <c r="S89" s="539" t="s">
        <v>517</v>
      </c>
    </row>
    <row r="90" spans="2:19" ht="29.25" customHeight="1" x14ac:dyDescent="0.35">
      <c r="B90" s="575"/>
      <c r="C90" s="485"/>
      <c r="D90" s="546"/>
      <c r="E90" s="544"/>
      <c r="F90" s="546"/>
      <c r="G90" s="548"/>
      <c r="H90" s="538"/>
      <c r="I90" s="536"/>
      <c r="J90" s="538"/>
      <c r="K90" s="540"/>
      <c r="L90" s="538"/>
      <c r="M90" s="580"/>
      <c r="N90" s="538"/>
      <c r="O90" s="540"/>
      <c r="P90" s="538"/>
      <c r="Q90" s="538"/>
      <c r="R90" s="538"/>
      <c r="S90" s="540"/>
    </row>
    <row r="91" spans="2:19" ht="24" outlineLevel="1" x14ac:dyDescent="0.35">
      <c r="B91" s="575"/>
      <c r="C91" s="485"/>
      <c r="D91" s="200" t="s">
        <v>381</v>
      </c>
      <c r="E91" s="200" t="s">
        <v>382</v>
      </c>
      <c r="F91" s="216" t="s">
        <v>383</v>
      </c>
      <c r="G91" s="201" t="s">
        <v>384</v>
      </c>
      <c r="H91" s="200" t="s">
        <v>381</v>
      </c>
      <c r="I91" s="200" t="s">
        <v>382</v>
      </c>
      <c r="J91" s="216" t="s">
        <v>383</v>
      </c>
      <c r="K91" s="201" t="s">
        <v>384</v>
      </c>
      <c r="L91" s="200" t="s">
        <v>381</v>
      </c>
      <c r="M91" s="200" t="s">
        <v>382</v>
      </c>
      <c r="N91" s="216" t="s">
        <v>383</v>
      </c>
      <c r="O91" s="201" t="s">
        <v>384</v>
      </c>
      <c r="P91" s="200" t="s">
        <v>381</v>
      </c>
      <c r="Q91" s="200" t="s">
        <v>382</v>
      </c>
      <c r="R91" s="216" t="s">
        <v>383</v>
      </c>
      <c r="S91" s="201" t="s">
        <v>384</v>
      </c>
    </row>
    <row r="92" spans="2:19" ht="29.25" customHeight="1" outlineLevel="1" x14ac:dyDescent="0.35">
      <c r="B92" s="575"/>
      <c r="C92" s="485"/>
      <c r="D92" s="545"/>
      <c r="E92" s="543"/>
      <c r="F92" s="545"/>
      <c r="G92" s="547"/>
      <c r="H92" s="537"/>
      <c r="I92" s="537"/>
      <c r="J92" s="537"/>
      <c r="K92" s="539"/>
      <c r="L92" s="537"/>
      <c r="M92" s="537"/>
      <c r="N92" s="537"/>
      <c r="O92" s="539"/>
      <c r="P92" s="537"/>
      <c r="Q92" s="537"/>
      <c r="R92" s="537"/>
      <c r="S92" s="539"/>
    </row>
    <row r="93" spans="2:19" ht="29.25" customHeight="1" outlineLevel="1" x14ac:dyDescent="0.35">
      <c r="B93" s="575"/>
      <c r="C93" s="485"/>
      <c r="D93" s="546"/>
      <c r="E93" s="544"/>
      <c r="F93" s="546"/>
      <c r="G93" s="548"/>
      <c r="H93" s="538"/>
      <c r="I93" s="538"/>
      <c r="J93" s="538"/>
      <c r="K93" s="540"/>
      <c r="L93" s="538"/>
      <c r="M93" s="538"/>
      <c r="N93" s="538"/>
      <c r="O93" s="540"/>
      <c r="P93" s="538"/>
      <c r="Q93" s="538"/>
      <c r="R93" s="538"/>
      <c r="S93" s="540"/>
    </row>
    <row r="94" spans="2:19" ht="24" outlineLevel="1" x14ac:dyDescent="0.35">
      <c r="B94" s="575"/>
      <c r="C94" s="485"/>
      <c r="D94" s="200" t="s">
        <v>381</v>
      </c>
      <c r="E94" s="200" t="s">
        <v>382</v>
      </c>
      <c r="F94" s="216" t="s">
        <v>383</v>
      </c>
      <c r="G94" s="201" t="s">
        <v>384</v>
      </c>
      <c r="H94" s="200" t="s">
        <v>381</v>
      </c>
      <c r="I94" s="200" t="s">
        <v>382</v>
      </c>
      <c r="J94" s="216" t="s">
        <v>383</v>
      </c>
      <c r="K94" s="201" t="s">
        <v>384</v>
      </c>
      <c r="L94" s="200" t="s">
        <v>381</v>
      </c>
      <c r="M94" s="200" t="s">
        <v>382</v>
      </c>
      <c r="N94" s="216" t="s">
        <v>383</v>
      </c>
      <c r="O94" s="201" t="s">
        <v>384</v>
      </c>
      <c r="P94" s="200" t="s">
        <v>381</v>
      </c>
      <c r="Q94" s="200" t="s">
        <v>382</v>
      </c>
      <c r="R94" s="216" t="s">
        <v>383</v>
      </c>
      <c r="S94" s="201" t="s">
        <v>384</v>
      </c>
    </row>
    <row r="95" spans="2:19" ht="29.25" customHeight="1" outlineLevel="1" x14ac:dyDescent="0.35">
      <c r="B95" s="575"/>
      <c r="C95" s="485"/>
      <c r="D95" s="545"/>
      <c r="E95" s="543"/>
      <c r="F95" s="545"/>
      <c r="G95" s="547"/>
      <c r="H95" s="537"/>
      <c r="I95" s="537"/>
      <c r="J95" s="537"/>
      <c r="K95" s="539"/>
      <c r="L95" s="537"/>
      <c r="M95" s="537"/>
      <c r="N95" s="537"/>
      <c r="O95" s="539"/>
      <c r="P95" s="537"/>
      <c r="Q95" s="537"/>
      <c r="R95" s="537"/>
      <c r="S95" s="539"/>
    </row>
    <row r="96" spans="2:19" ht="29.25" customHeight="1" outlineLevel="1" x14ac:dyDescent="0.35">
      <c r="B96" s="575"/>
      <c r="C96" s="485"/>
      <c r="D96" s="546"/>
      <c r="E96" s="544"/>
      <c r="F96" s="546"/>
      <c r="G96" s="548"/>
      <c r="H96" s="538"/>
      <c r="I96" s="538"/>
      <c r="J96" s="538"/>
      <c r="K96" s="540"/>
      <c r="L96" s="538"/>
      <c r="M96" s="538"/>
      <c r="N96" s="538"/>
      <c r="O96" s="540"/>
      <c r="P96" s="538"/>
      <c r="Q96" s="538"/>
      <c r="R96" s="538"/>
      <c r="S96" s="540"/>
    </row>
    <row r="97" spans="2:19" ht="24" outlineLevel="1" x14ac:dyDescent="0.35">
      <c r="B97" s="575"/>
      <c r="C97" s="485"/>
      <c r="D97" s="200" t="s">
        <v>381</v>
      </c>
      <c r="E97" s="200" t="s">
        <v>382</v>
      </c>
      <c r="F97" s="216" t="s">
        <v>383</v>
      </c>
      <c r="G97" s="201" t="s">
        <v>384</v>
      </c>
      <c r="H97" s="200" t="s">
        <v>381</v>
      </c>
      <c r="I97" s="200" t="s">
        <v>382</v>
      </c>
      <c r="J97" s="216" t="s">
        <v>383</v>
      </c>
      <c r="K97" s="201" t="s">
        <v>384</v>
      </c>
      <c r="L97" s="200" t="s">
        <v>381</v>
      </c>
      <c r="M97" s="200" t="s">
        <v>382</v>
      </c>
      <c r="N97" s="216" t="s">
        <v>383</v>
      </c>
      <c r="O97" s="201" t="s">
        <v>384</v>
      </c>
      <c r="P97" s="200" t="s">
        <v>381</v>
      </c>
      <c r="Q97" s="200" t="s">
        <v>382</v>
      </c>
      <c r="R97" s="216" t="s">
        <v>383</v>
      </c>
      <c r="S97" s="201" t="s">
        <v>384</v>
      </c>
    </row>
    <row r="98" spans="2:19" ht="29.25" customHeight="1" outlineLevel="1" x14ac:dyDescent="0.35">
      <c r="B98" s="575"/>
      <c r="C98" s="485"/>
      <c r="D98" s="545"/>
      <c r="E98" s="543"/>
      <c r="F98" s="545"/>
      <c r="G98" s="547"/>
      <c r="H98" s="537"/>
      <c r="I98" s="537"/>
      <c r="J98" s="537"/>
      <c r="K98" s="539"/>
      <c r="L98" s="537"/>
      <c r="M98" s="537"/>
      <c r="N98" s="537"/>
      <c r="O98" s="539"/>
      <c r="P98" s="537"/>
      <c r="Q98" s="537"/>
      <c r="R98" s="537"/>
      <c r="S98" s="539"/>
    </row>
    <row r="99" spans="2:19" ht="29.25" customHeight="1" outlineLevel="1" x14ac:dyDescent="0.35">
      <c r="B99" s="575"/>
      <c r="C99" s="486"/>
      <c r="D99" s="546"/>
      <c r="E99" s="544"/>
      <c r="F99" s="546"/>
      <c r="G99" s="548"/>
      <c r="H99" s="538"/>
      <c r="I99" s="538"/>
      <c r="J99" s="538"/>
      <c r="K99" s="540"/>
      <c r="L99" s="538"/>
      <c r="M99" s="538"/>
      <c r="N99" s="538"/>
      <c r="O99" s="540"/>
      <c r="P99" s="538"/>
      <c r="Q99" s="538"/>
      <c r="R99" s="538"/>
      <c r="S99" s="540"/>
    </row>
    <row r="100" spans="2:19" ht="15" thickBot="1" x14ac:dyDescent="0.4">
      <c r="B100" s="191"/>
      <c r="C100" s="191"/>
    </row>
    <row r="101" spans="2:19" ht="15" thickBot="1" x14ac:dyDescent="0.4">
      <c r="B101" s="191"/>
      <c r="C101" s="191"/>
      <c r="D101" s="468" t="s">
        <v>320</v>
      </c>
      <c r="E101" s="469"/>
      <c r="F101" s="469"/>
      <c r="G101" s="470"/>
      <c r="H101" s="581" t="s">
        <v>385</v>
      </c>
      <c r="I101" s="582"/>
      <c r="J101" s="582"/>
      <c r="K101" s="583"/>
      <c r="L101" s="581" t="s">
        <v>322</v>
      </c>
      <c r="M101" s="582"/>
      <c r="N101" s="582"/>
      <c r="O101" s="583"/>
      <c r="P101" s="581" t="s">
        <v>323</v>
      </c>
      <c r="Q101" s="582"/>
      <c r="R101" s="582"/>
      <c r="S101" s="583"/>
    </row>
    <row r="102" spans="2:19" ht="33.75" customHeight="1" x14ac:dyDescent="0.35">
      <c r="B102" s="549" t="s">
        <v>386</v>
      </c>
      <c r="C102" s="474" t="s">
        <v>387</v>
      </c>
      <c r="D102" s="247" t="s">
        <v>388</v>
      </c>
      <c r="E102" s="248" t="s">
        <v>389</v>
      </c>
      <c r="F102" s="504" t="s">
        <v>390</v>
      </c>
      <c r="G102" s="507"/>
      <c r="H102" s="247" t="s">
        <v>388</v>
      </c>
      <c r="I102" s="248" t="s">
        <v>389</v>
      </c>
      <c r="J102" s="504" t="s">
        <v>390</v>
      </c>
      <c r="K102" s="507"/>
      <c r="L102" s="247" t="s">
        <v>388</v>
      </c>
      <c r="M102" s="248" t="s">
        <v>389</v>
      </c>
      <c r="N102" s="504" t="s">
        <v>390</v>
      </c>
      <c r="O102" s="507"/>
      <c r="P102" s="247" t="s">
        <v>388</v>
      </c>
      <c r="Q102" s="248" t="s">
        <v>389</v>
      </c>
      <c r="R102" s="504" t="s">
        <v>390</v>
      </c>
      <c r="S102" s="507"/>
    </row>
    <row r="103" spans="2:19" ht="30" customHeight="1" x14ac:dyDescent="0.35">
      <c r="B103" s="550"/>
      <c r="C103" s="476"/>
      <c r="D103" s="307">
        <v>0</v>
      </c>
      <c r="E103" s="250">
        <v>0</v>
      </c>
      <c r="F103" s="515" t="s">
        <v>497</v>
      </c>
      <c r="G103" s="516"/>
      <c r="H103" s="308">
        <v>1340</v>
      </c>
      <c r="I103" s="252">
        <v>0.25</v>
      </c>
      <c r="J103" s="558" t="s">
        <v>487</v>
      </c>
      <c r="K103" s="559"/>
      <c r="L103" s="308">
        <v>856</v>
      </c>
      <c r="M103" s="252">
        <v>0.17</v>
      </c>
      <c r="N103" s="558" t="s">
        <v>492</v>
      </c>
      <c r="O103" s="559"/>
      <c r="P103" s="251">
        <v>1050</v>
      </c>
      <c r="Q103" s="252">
        <v>0.17</v>
      </c>
      <c r="R103" s="558" t="s">
        <v>487</v>
      </c>
      <c r="S103" s="559"/>
    </row>
    <row r="104" spans="2:19" ht="32.25" customHeight="1" x14ac:dyDescent="0.35">
      <c r="B104" s="550"/>
      <c r="C104" s="549" t="s">
        <v>391</v>
      </c>
      <c r="D104" s="253" t="s">
        <v>388</v>
      </c>
      <c r="E104" s="200" t="s">
        <v>389</v>
      </c>
      <c r="F104" s="200" t="s">
        <v>392</v>
      </c>
      <c r="G104" s="223" t="s">
        <v>393</v>
      </c>
      <c r="H104" s="253" t="s">
        <v>388</v>
      </c>
      <c r="I104" s="200" t="s">
        <v>389</v>
      </c>
      <c r="J104" s="200" t="s">
        <v>392</v>
      </c>
      <c r="K104" s="223" t="s">
        <v>393</v>
      </c>
      <c r="L104" s="253" t="s">
        <v>388</v>
      </c>
      <c r="M104" s="200" t="s">
        <v>389</v>
      </c>
      <c r="N104" s="200" t="s">
        <v>392</v>
      </c>
      <c r="O104" s="223" t="s">
        <v>393</v>
      </c>
      <c r="P104" s="253" t="s">
        <v>388</v>
      </c>
      <c r="Q104" s="200" t="s">
        <v>389</v>
      </c>
      <c r="R104" s="200" t="s">
        <v>392</v>
      </c>
      <c r="S104" s="223" t="s">
        <v>393</v>
      </c>
    </row>
    <row r="105" spans="2:19" ht="27.75" customHeight="1" x14ac:dyDescent="0.35">
      <c r="B105" s="550"/>
      <c r="C105" s="550"/>
      <c r="D105" s="249"/>
      <c r="E105" s="218"/>
      <c r="F105" s="234"/>
      <c r="G105" s="243"/>
      <c r="H105" s="251"/>
      <c r="I105" s="220"/>
      <c r="J105" s="236"/>
      <c r="K105" s="246"/>
      <c r="L105" s="251"/>
      <c r="M105" s="220"/>
      <c r="N105" s="236"/>
      <c r="O105" s="246"/>
      <c r="P105" s="251"/>
      <c r="Q105" s="220"/>
      <c r="R105" s="236"/>
      <c r="S105" s="246"/>
    </row>
    <row r="106" spans="2:19" ht="27.75" customHeight="1" outlineLevel="1" x14ac:dyDescent="0.35">
      <c r="B106" s="550"/>
      <c r="C106" s="550"/>
      <c r="D106" s="253" t="s">
        <v>388</v>
      </c>
      <c r="E106" s="200" t="s">
        <v>389</v>
      </c>
      <c r="F106" s="200" t="s">
        <v>392</v>
      </c>
      <c r="G106" s="223" t="s">
        <v>393</v>
      </c>
      <c r="H106" s="253" t="s">
        <v>388</v>
      </c>
      <c r="I106" s="200" t="s">
        <v>389</v>
      </c>
      <c r="J106" s="200" t="s">
        <v>392</v>
      </c>
      <c r="K106" s="223" t="s">
        <v>393</v>
      </c>
      <c r="L106" s="253" t="s">
        <v>388</v>
      </c>
      <c r="M106" s="200" t="s">
        <v>389</v>
      </c>
      <c r="N106" s="200" t="s">
        <v>392</v>
      </c>
      <c r="O106" s="223" t="s">
        <v>393</v>
      </c>
      <c r="P106" s="253" t="s">
        <v>388</v>
      </c>
      <c r="Q106" s="200" t="s">
        <v>389</v>
      </c>
      <c r="R106" s="200" t="s">
        <v>392</v>
      </c>
      <c r="S106" s="223" t="s">
        <v>393</v>
      </c>
    </row>
    <row r="107" spans="2:19" ht="27.75" customHeight="1" outlineLevel="1" x14ac:dyDescent="0.35">
      <c r="B107" s="550"/>
      <c r="C107" s="550"/>
      <c r="D107" s="249"/>
      <c r="E107" s="218"/>
      <c r="F107" s="234"/>
      <c r="G107" s="243"/>
      <c r="H107" s="251"/>
      <c r="I107" s="220"/>
      <c r="J107" s="236"/>
      <c r="K107" s="246"/>
      <c r="L107" s="251"/>
      <c r="M107" s="220"/>
      <c r="N107" s="236"/>
      <c r="O107" s="246"/>
      <c r="P107" s="251"/>
      <c r="Q107" s="220"/>
      <c r="R107" s="236"/>
      <c r="S107" s="246"/>
    </row>
    <row r="108" spans="2:19" ht="27.75" customHeight="1" outlineLevel="1" x14ac:dyDescent="0.35">
      <c r="B108" s="550"/>
      <c r="C108" s="550"/>
      <c r="D108" s="253" t="s">
        <v>388</v>
      </c>
      <c r="E108" s="200" t="s">
        <v>389</v>
      </c>
      <c r="F108" s="200" t="s">
        <v>392</v>
      </c>
      <c r="G108" s="223" t="s">
        <v>393</v>
      </c>
      <c r="H108" s="253" t="s">
        <v>388</v>
      </c>
      <c r="I108" s="200" t="s">
        <v>389</v>
      </c>
      <c r="J108" s="200" t="s">
        <v>392</v>
      </c>
      <c r="K108" s="223" t="s">
        <v>393</v>
      </c>
      <c r="L108" s="253" t="s">
        <v>388</v>
      </c>
      <c r="M108" s="200" t="s">
        <v>389</v>
      </c>
      <c r="N108" s="200" t="s">
        <v>392</v>
      </c>
      <c r="O108" s="223" t="s">
        <v>393</v>
      </c>
      <c r="P108" s="253" t="s">
        <v>388</v>
      </c>
      <c r="Q108" s="200" t="s">
        <v>389</v>
      </c>
      <c r="R108" s="200" t="s">
        <v>392</v>
      </c>
      <c r="S108" s="223" t="s">
        <v>393</v>
      </c>
    </row>
    <row r="109" spans="2:19" ht="27.75" customHeight="1" outlineLevel="1" x14ac:dyDescent="0.35">
      <c r="B109" s="550"/>
      <c r="C109" s="550"/>
      <c r="D109" s="249"/>
      <c r="E109" s="218"/>
      <c r="F109" s="234"/>
      <c r="G109" s="243"/>
      <c r="H109" s="251"/>
      <c r="I109" s="220"/>
      <c r="J109" s="236"/>
      <c r="K109" s="246"/>
      <c r="L109" s="251"/>
      <c r="M109" s="220"/>
      <c r="N109" s="236"/>
      <c r="O109" s="246"/>
      <c r="P109" s="251"/>
      <c r="Q109" s="220"/>
      <c r="R109" s="236"/>
      <c r="S109" s="246"/>
    </row>
    <row r="110" spans="2:19" ht="27.75" customHeight="1" outlineLevel="1" x14ac:dyDescent="0.35">
      <c r="B110" s="550"/>
      <c r="C110" s="550"/>
      <c r="D110" s="253" t="s">
        <v>388</v>
      </c>
      <c r="E110" s="200" t="s">
        <v>389</v>
      </c>
      <c r="F110" s="200" t="s">
        <v>392</v>
      </c>
      <c r="G110" s="223" t="s">
        <v>393</v>
      </c>
      <c r="H110" s="253" t="s">
        <v>388</v>
      </c>
      <c r="I110" s="200" t="s">
        <v>389</v>
      </c>
      <c r="J110" s="200" t="s">
        <v>392</v>
      </c>
      <c r="K110" s="223" t="s">
        <v>393</v>
      </c>
      <c r="L110" s="253" t="s">
        <v>388</v>
      </c>
      <c r="M110" s="200" t="s">
        <v>389</v>
      </c>
      <c r="N110" s="200" t="s">
        <v>392</v>
      </c>
      <c r="O110" s="223" t="s">
        <v>393</v>
      </c>
      <c r="P110" s="253" t="s">
        <v>388</v>
      </c>
      <c r="Q110" s="200" t="s">
        <v>389</v>
      </c>
      <c r="R110" s="200" t="s">
        <v>392</v>
      </c>
      <c r="S110" s="223" t="s">
        <v>393</v>
      </c>
    </row>
    <row r="111" spans="2:19" ht="27.75" customHeight="1" outlineLevel="1" x14ac:dyDescent="0.35">
      <c r="B111" s="551"/>
      <c r="C111" s="551"/>
      <c r="D111" s="249"/>
      <c r="E111" s="218"/>
      <c r="F111" s="234"/>
      <c r="G111" s="243"/>
      <c r="H111" s="251"/>
      <c r="I111" s="220"/>
      <c r="J111" s="236"/>
      <c r="K111" s="246"/>
      <c r="L111" s="251"/>
      <c r="M111" s="220"/>
      <c r="N111" s="236"/>
      <c r="O111" s="246"/>
      <c r="P111" s="251"/>
      <c r="Q111" s="220"/>
      <c r="R111" s="236"/>
      <c r="S111" s="246"/>
    </row>
    <row r="112" spans="2:19" ht="26.25" customHeight="1" x14ac:dyDescent="0.35">
      <c r="B112" s="487" t="s">
        <v>394</v>
      </c>
      <c r="C112" s="554" t="s">
        <v>395</v>
      </c>
      <c r="D112" s="254" t="s">
        <v>396</v>
      </c>
      <c r="E112" s="254" t="s">
        <v>397</v>
      </c>
      <c r="F112" s="254" t="s">
        <v>319</v>
      </c>
      <c r="G112" s="255" t="s">
        <v>398</v>
      </c>
      <c r="H112" s="256" t="s">
        <v>396</v>
      </c>
      <c r="I112" s="254" t="s">
        <v>397</v>
      </c>
      <c r="J112" s="254" t="s">
        <v>319</v>
      </c>
      <c r="K112" s="255" t="s">
        <v>398</v>
      </c>
      <c r="L112" s="254" t="s">
        <v>396</v>
      </c>
      <c r="M112" s="254" t="s">
        <v>397</v>
      </c>
      <c r="N112" s="254" t="s">
        <v>319</v>
      </c>
      <c r="O112" s="255" t="s">
        <v>398</v>
      </c>
      <c r="P112" s="254" t="s">
        <v>396</v>
      </c>
      <c r="Q112" s="254" t="s">
        <v>397</v>
      </c>
      <c r="R112" s="254" t="s">
        <v>319</v>
      </c>
      <c r="S112" s="255" t="s">
        <v>398</v>
      </c>
    </row>
    <row r="113" spans="2:19" ht="32.25" customHeight="1" x14ac:dyDescent="0.35">
      <c r="B113" s="488"/>
      <c r="C113" s="555"/>
      <c r="D113" s="217">
        <v>0</v>
      </c>
      <c r="E113" s="217" t="s">
        <v>467</v>
      </c>
      <c r="F113" s="217" t="s">
        <v>446</v>
      </c>
      <c r="G113" s="217" t="s">
        <v>593</v>
      </c>
      <c r="H113" s="239">
        <v>1050</v>
      </c>
      <c r="I113" s="219" t="s">
        <v>467</v>
      </c>
      <c r="J113" s="219" t="s">
        <v>446</v>
      </c>
      <c r="K113" s="240" t="s">
        <v>593</v>
      </c>
      <c r="L113" s="219">
        <v>603</v>
      </c>
      <c r="M113" s="219" t="s">
        <v>467</v>
      </c>
      <c r="N113" s="219" t="s">
        <v>446</v>
      </c>
      <c r="O113" s="240" t="s">
        <v>593</v>
      </c>
      <c r="P113" s="219">
        <v>861</v>
      </c>
      <c r="Q113" s="219" t="str">
        <f>+M113</f>
        <v>Adaptation strategies</v>
      </c>
      <c r="R113" s="219" t="str">
        <f>+N113</f>
        <v>Agriculture</v>
      </c>
      <c r="S113" s="240" t="str">
        <f>+O113</f>
        <v>Water storage</v>
      </c>
    </row>
    <row r="114" spans="2:19" ht="32.25" customHeight="1" x14ac:dyDescent="0.35">
      <c r="B114" s="488"/>
      <c r="C114" s="487" t="s">
        <v>399</v>
      </c>
      <c r="D114" s="200" t="s">
        <v>400</v>
      </c>
      <c r="E114" s="498" t="s">
        <v>401</v>
      </c>
      <c r="F114" s="531"/>
      <c r="G114" s="201" t="s">
        <v>402</v>
      </c>
      <c r="H114" s="200" t="s">
        <v>400</v>
      </c>
      <c r="I114" s="498" t="s">
        <v>401</v>
      </c>
      <c r="J114" s="531"/>
      <c r="K114" s="201" t="s">
        <v>402</v>
      </c>
      <c r="L114" s="200" t="s">
        <v>400</v>
      </c>
      <c r="M114" s="498" t="s">
        <v>401</v>
      </c>
      <c r="N114" s="531"/>
      <c r="O114" s="201" t="s">
        <v>402</v>
      </c>
      <c r="P114" s="200" t="s">
        <v>400</v>
      </c>
      <c r="Q114" s="498" t="s">
        <v>401</v>
      </c>
      <c r="R114" s="531"/>
      <c r="S114" s="201" t="s">
        <v>402</v>
      </c>
    </row>
    <row r="115" spans="2:19" ht="23.25" customHeight="1" x14ac:dyDescent="0.35">
      <c r="B115" s="488"/>
      <c r="C115" s="488"/>
      <c r="D115" s="257">
        <f>+D103</f>
        <v>0</v>
      </c>
      <c r="E115" s="556" t="s">
        <v>446</v>
      </c>
      <c r="F115" s="557"/>
      <c r="G115" s="204">
        <v>0</v>
      </c>
      <c r="H115" s="258">
        <v>0</v>
      </c>
      <c r="I115" s="552" t="s">
        <v>446</v>
      </c>
      <c r="J115" s="553"/>
      <c r="K115" s="229">
        <v>0</v>
      </c>
      <c r="L115" s="258"/>
      <c r="M115" s="552"/>
      <c r="N115" s="553"/>
      <c r="O115" s="207"/>
      <c r="P115" s="258"/>
      <c r="Q115" s="552"/>
      <c r="R115" s="553"/>
      <c r="S115" s="207"/>
    </row>
    <row r="116" spans="2:19" ht="23.25" customHeight="1" outlineLevel="1" x14ac:dyDescent="0.35">
      <c r="B116" s="488"/>
      <c r="C116" s="488"/>
      <c r="D116" s="200" t="s">
        <v>400</v>
      </c>
      <c r="E116" s="498" t="s">
        <v>401</v>
      </c>
      <c r="F116" s="531"/>
      <c r="G116" s="201" t="s">
        <v>402</v>
      </c>
      <c r="H116" s="200" t="s">
        <v>400</v>
      </c>
      <c r="I116" s="498" t="s">
        <v>401</v>
      </c>
      <c r="J116" s="531"/>
      <c r="K116" s="201" t="s">
        <v>402</v>
      </c>
      <c r="L116" s="200" t="s">
        <v>400</v>
      </c>
      <c r="M116" s="498" t="s">
        <v>401</v>
      </c>
      <c r="N116" s="531"/>
      <c r="O116" s="201" t="s">
        <v>402</v>
      </c>
      <c r="P116" s="200" t="s">
        <v>400</v>
      </c>
      <c r="Q116" s="498" t="s">
        <v>401</v>
      </c>
      <c r="R116" s="531"/>
      <c r="S116" s="201" t="s">
        <v>402</v>
      </c>
    </row>
    <row r="117" spans="2:19" ht="23.25" customHeight="1" outlineLevel="1" x14ac:dyDescent="0.35">
      <c r="B117" s="488"/>
      <c r="C117" s="488"/>
      <c r="D117" s="257"/>
      <c r="E117" s="556"/>
      <c r="F117" s="557"/>
      <c r="G117" s="204"/>
      <c r="H117" s="258"/>
      <c r="I117" s="552"/>
      <c r="J117" s="553"/>
      <c r="K117" s="207"/>
      <c r="L117" s="258"/>
      <c r="M117" s="552"/>
      <c r="N117" s="553"/>
      <c r="O117" s="207"/>
      <c r="P117" s="258"/>
      <c r="Q117" s="552"/>
      <c r="R117" s="553"/>
      <c r="S117" s="207"/>
    </row>
    <row r="118" spans="2:19" ht="23.25" customHeight="1" outlineLevel="1" x14ac:dyDescent="0.35">
      <c r="B118" s="488"/>
      <c r="C118" s="488"/>
      <c r="D118" s="200" t="s">
        <v>400</v>
      </c>
      <c r="E118" s="498" t="s">
        <v>401</v>
      </c>
      <c r="F118" s="531"/>
      <c r="G118" s="201" t="s">
        <v>402</v>
      </c>
      <c r="H118" s="200" t="s">
        <v>400</v>
      </c>
      <c r="I118" s="498" t="s">
        <v>401</v>
      </c>
      <c r="J118" s="531"/>
      <c r="K118" s="201" t="s">
        <v>402</v>
      </c>
      <c r="L118" s="200" t="s">
        <v>400</v>
      </c>
      <c r="M118" s="498" t="s">
        <v>401</v>
      </c>
      <c r="N118" s="531"/>
      <c r="O118" s="201" t="s">
        <v>402</v>
      </c>
      <c r="P118" s="200" t="s">
        <v>400</v>
      </c>
      <c r="Q118" s="498" t="s">
        <v>401</v>
      </c>
      <c r="R118" s="531"/>
      <c r="S118" s="201" t="s">
        <v>402</v>
      </c>
    </row>
    <row r="119" spans="2:19" ht="23.25" customHeight="1" outlineLevel="1" x14ac:dyDescent="0.35">
      <c r="B119" s="488"/>
      <c r="C119" s="488"/>
      <c r="D119" s="257"/>
      <c r="E119" s="556"/>
      <c r="F119" s="557"/>
      <c r="G119" s="204"/>
      <c r="H119" s="258"/>
      <c r="I119" s="552"/>
      <c r="J119" s="553"/>
      <c r="K119" s="207"/>
      <c r="L119" s="258"/>
      <c r="M119" s="552"/>
      <c r="N119" s="553"/>
      <c r="O119" s="207"/>
      <c r="P119" s="258"/>
      <c r="Q119" s="552"/>
      <c r="R119" s="553"/>
      <c r="S119" s="207"/>
    </row>
    <row r="120" spans="2:19" ht="23.25" customHeight="1" outlineLevel="1" x14ac:dyDescent="0.35">
      <c r="B120" s="488"/>
      <c r="C120" s="488"/>
      <c r="D120" s="200" t="s">
        <v>400</v>
      </c>
      <c r="E120" s="498" t="s">
        <v>401</v>
      </c>
      <c r="F120" s="531"/>
      <c r="G120" s="201" t="s">
        <v>402</v>
      </c>
      <c r="H120" s="200" t="s">
        <v>400</v>
      </c>
      <c r="I120" s="498" t="s">
        <v>401</v>
      </c>
      <c r="J120" s="531"/>
      <c r="K120" s="201" t="s">
        <v>402</v>
      </c>
      <c r="L120" s="200" t="s">
        <v>400</v>
      </c>
      <c r="M120" s="498" t="s">
        <v>401</v>
      </c>
      <c r="N120" s="531"/>
      <c r="O120" s="201" t="s">
        <v>402</v>
      </c>
      <c r="P120" s="200" t="s">
        <v>400</v>
      </c>
      <c r="Q120" s="498" t="s">
        <v>401</v>
      </c>
      <c r="R120" s="531"/>
      <c r="S120" s="201" t="s">
        <v>402</v>
      </c>
    </row>
    <row r="121" spans="2:19" ht="23.25" customHeight="1" outlineLevel="1" x14ac:dyDescent="0.35">
      <c r="B121" s="489"/>
      <c r="C121" s="489"/>
      <c r="D121" s="257"/>
      <c r="E121" s="556"/>
      <c r="F121" s="557"/>
      <c r="G121" s="204"/>
      <c r="H121" s="258"/>
      <c r="I121" s="552"/>
      <c r="J121" s="553"/>
      <c r="K121" s="207"/>
      <c r="L121" s="258"/>
      <c r="M121" s="552"/>
      <c r="N121" s="553"/>
      <c r="O121" s="207"/>
      <c r="P121" s="258"/>
      <c r="Q121" s="552"/>
      <c r="R121" s="553"/>
      <c r="S121" s="207"/>
    </row>
    <row r="122" spans="2:19" ht="15" thickBot="1" x14ac:dyDescent="0.4">
      <c r="B122" s="191"/>
      <c r="C122" s="191"/>
    </row>
    <row r="123" spans="2:19" ht="15" thickBot="1" x14ac:dyDescent="0.4">
      <c r="B123" s="191"/>
      <c r="C123" s="191"/>
      <c r="D123" s="468" t="s">
        <v>320</v>
      </c>
      <c r="E123" s="469"/>
      <c r="F123" s="469"/>
      <c r="G123" s="470"/>
      <c r="H123" s="468" t="s">
        <v>321</v>
      </c>
      <c r="I123" s="469"/>
      <c r="J123" s="469"/>
      <c r="K123" s="470"/>
      <c r="L123" s="469" t="s">
        <v>322</v>
      </c>
      <c r="M123" s="469"/>
      <c r="N123" s="469"/>
      <c r="O123" s="469"/>
      <c r="P123" s="468" t="s">
        <v>323</v>
      </c>
      <c r="Q123" s="469"/>
      <c r="R123" s="469"/>
      <c r="S123" s="470"/>
    </row>
    <row r="124" spans="2:19" x14ac:dyDescent="0.35">
      <c r="B124" s="474" t="s">
        <v>403</v>
      </c>
      <c r="C124" s="474" t="s">
        <v>404</v>
      </c>
      <c r="D124" s="504" t="s">
        <v>405</v>
      </c>
      <c r="E124" s="505"/>
      <c r="F124" s="505"/>
      <c r="G124" s="507"/>
      <c r="H124" s="504" t="s">
        <v>405</v>
      </c>
      <c r="I124" s="505"/>
      <c r="J124" s="505"/>
      <c r="K124" s="507"/>
      <c r="L124" s="504" t="s">
        <v>405</v>
      </c>
      <c r="M124" s="505"/>
      <c r="N124" s="505"/>
      <c r="O124" s="507"/>
      <c r="P124" s="504" t="s">
        <v>405</v>
      </c>
      <c r="Q124" s="505"/>
      <c r="R124" s="505"/>
      <c r="S124" s="507"/>
    </row>
    <row r="125" spans="2:19" ht="45" customHeight="1" x14ac:dyDescent="0.35">
      <c r="B125" s="476"/>
      <c r="C125" s="476"/>
      <c r="D125" s="563" t="s">
        <v>465</v>
      </c>
      <c r="E125" s="564"/>
      <c r="F125" s="564"/>
      <c r="G125" s="565"/>
      <c r="H125" s="560" t="s">
        <v>456</v>
      </c>
      <c r="I125" s="561"/>
      <c r="J125" s="561"/>
      <c r="K125" s="562"/>
      <c r="L125" s="560" t="s">
        <v>459</v>
      </c>
      <c r="M125" s="561"/>
      <c r="N125" s="561"/>
      <c r="O125" s="562"/>
      <c r="P125" s="560" t="s">
        <v>459</v>
      </c>
      <c r="Q125" s="561"/>
      <c r="R125" s="561"/>
      <c r="S125" s="562"/>
    </row>
    <row r="126" spans="2:19" ht="32.25" customHeight="1" x14ac:dyDescent="0.35">
      <c r="B126" s="484" t="s">
        <v>406</v>
      </c>
      <c r="C126" s="484" t="s">
        <v>407</v>
      </c>
      <c r="D126" s="254" t="s">
        <v>408</v>
      </c>
      <c r="E126" s="222" t="s">
        <v>319</v>
      </c>
      <c r="F126" s="200" t="s">
        <v>341</v>
      </c>
      <c r="G126" s="201" t="s">
        <v>358</v>
      </c>
      <c r="H126" s="254" t="s">
        <v>408</v>
      </c>
      <c r="I126" s="268" t="s">
        <v>319</v>
      </c>
      <c r="J126" s="200" t="s">
        <v>341</v>
      </c>
      <c r="K126" s="201" t="s">
        <v>358</v>
      </c>
      <c r="L126" s="254" t="s">
        <v>408</v>
      </c>
      <c r="M126" s="268" t="s">
        <v>319</v>
      </c>
      <c r="N126" s="200" t="s">
        <v>341</v>
      </c>
      <c r="O126" s="201" t="s">
        <v>358</v>
      </c>
      <c r="P126" s="254" t="s">
        <v>408</v>
      </c>
      <c r="Q126" s="268" t="s">
        <v>319</v>
      </c>
      <c r="R126" s="200" t="s">
        <v>341</v>
      </c>
      <c r="S126" s="201" t="s">
        <v>358</v>
      </c>
    </row>
    <row r="127" spans="2:19" ht="23.25" customHeight="1" x14ac:dyDescent="0.35">
      <c r="B127" s="485"/>
      <c r="C127" s="486"/>
      <c r="D127" s="217">
        <v>0</v>
      </c>
      <c r="E127" s="259" t="s">
        <v>446</v>
      </c>
      <c r="F127" s="203" t="s">
        <v>480</v>
      </c>
      <c r="G127" s="238" t="s">
        <v>597</v>
      </c>
      <c r="H127" s="219">
        <v>1</v>
      </c>
      <c r="I127" s="271" t="s">
        <v>446</v>
      </c>
      <c r="J127" s="219" t="s">
        <v>480</v>
      </c>
      <c r="K127" s="269" t="s">
        <v>756</v>
      </c>
      <c r="L127" s="219">
        <v>1</v>
      </c>
      <c r="M127" s="271" t="s">
        <v>446</v>
      </c>
      <c r="N127" s="219" t="s">
        <v>480</v>
      </c>
      <c r="O127" s="269" t="s">
        <v>756</v>
      </c>
      <c r="P127" s="219">
        <v>1</v>
      </c>
      <c r="Q127" s="271" t="str">
        <f t="shared" ref="Q127:S128" si="1">+M127</f>
        <v>Agriculture</v>
      </c>
      <c r="R127" s="271" t="str">
        <f t="shared" si="1"/>
        <v>National</v>
      </c>
      <c r="S127" s="271" t="str">
        <f t="shared" si="1"/>
        <v>public</v>
      </c>
    </row>
    <row r="128" spans="2:19" ht="23.25" customHeight="1" x14ac:dyDescent="0.35">
      <c r="B128" s="485"/>
      <c r="C128" s="294"/>
      <c r="D128" s="217">
        <v>0</v>
      </c>
      <c r="E128" s="259" t="s">
        <v>446</v>
      </c>
      <c r="F128" s="297" t="s">
        <v>480</v>
      </c>
      <c r="G128" s="238" t="s">
        <v>605</v>
      </c>
      <c r="H128" s="219">
        <v>1</v>
      </c>
      <c r="I128" s="298" t="s">
        <v>446</v>
      </c>
      <c r="J128" s="296" t="s">
        <v>480</v>
      </c>
      <c r="K128" s="295" t="s">
        <v>757</v>
      </c>
      <c r="L128" s="219">
        <v>1</v>
      </c>
      <c r="M128" s="298" t="s">
        <v>446</v>
      </c>
      <c r="N128" s="296" t="s">
        <v>480</v>
      </c>
      <c r="O128" s="295" t="s">
        <v>757</v>
      </c>
      <c r="P128" s="219">
        <v>1</v>
      </c>
      <c r="Q128" s="271" t="str">
        <f t="shared" si="1"/>
        <v>Agriculture</v>
      </c>
      <c r="R128" s="271" t="str">
        <f t="shared" si="1"/>
        <v>National</v>
      </c>
      <c r="S128" s="271" t="str">
        <f t="shared" si="1"/>
        <v>water</v>
      </c>
    </row>
    <row r="129" spans="2:19" ht="29.25" customHeight="1" x14ac:dyDescent="0.35">
      <c r="B129" s="485"/>
      <c r="C129" s="484" t="s">
        <v>409</v>
      </c>
      <c r="D129" s="200" t="s">
        <v>410</v>
      </c>
      <c r="E129" s="498" t="s">
        <v>411</v>
      </c>
      <c r="F129" s="531"/>
      <c r="G129" s="201" t="s">
        <v>412</v>
      </c>
      <c r="H129" s="200" t="s">
        <v>410</v>
      </c>
      <c r="I129" s="498" t="s">
        <v>411</v>
      </c>
      <c r="J129" s="531"/>
      <c r="K129" s="201" t="s">
        <v>412</v>
      </c>
      <c r="L129" s="200" t="s">
        <v>410</v>
      </c>
      <c r="M129" s="498" t="s">
        <v>411</v>
      </c>
      <c r="N129" s="531"/>
      <c r="O129" s="201" t="s">
        <v>412</v>
      </c>
      <c r="P129" s="200" t="s">
        <v>410</v>
      </c>
      <c r="Q129" s="498" t="s">
        <v>411</v>
      </c>
      <c r="R129" s="531"/>
      <c r="S129" s="201" t="s">
        <v>412</v>
      </c>
    </row>
    <row r="130" spans="2:19" ht="39" customHeight="1" x14ac:dyDescent="0.35">
      <c r="B130" s="486"/>
      <c r="C130" s="486"/>
      <c r="D130" s="257">
        <v>0</v>
      </c>
      <c r="E130" s="556" t="s">
        <v>439</v>
      </c>
      <c r="F130" s="557"/>
      <c r="G130" s="204" t="s">
        <v>536</v>
      </c>
      <c r="H130" s="258">
        <v>1</v>
      </c>
      <c r="I130" s="552" t="s">
        <v>423</v>
      </c>
      <c r="J130" s="553"/>
      <c r="K130" s="207" t="s">
        <v>517</v>
      </c>
      <c r="L130" s="258">
        <v>1</v>
      </c>
      <c r="M130" s="552" t="s">
        <v>428</v>
      </c>
      <c r="N130" s="553"/>
      <c r="O130" s="207" t="s">
        <v>525</v>
      </c>
      <c r="P130" s="258">
        <v>1</v>
      </c>
      <c r="Q130" s="552" t="s">
        <v>428</v>
      </c>
      <c r="R130" s="553"/>
      <c r="S130" s="207" t="str">
        <f>+O130</f>
        <v>3: Moderately effective</v>
      </c>
    </row>
    <row r="134" spans="2:19" hidden="1" x14ac:dyDescent="0.35"/>
    <row r="135" spans="2:19" hidden="1" x14ac:dyDescent="0.35"/>
    <row r="136" spans="2:19" hidden="1" x14ac:dyDescent="0.35">
      <c r="D136" s="171" t="s">
        <v>413</v>
      </c>
    </row>
    <row r="137" spans="2:19" hidden="1" x14ac:dyDescent="0.35">
      <c r="D137" s="171" t="s">
        <v>414</v>
      </c>
      <c r="E137" s="171" t="s">
        <v>415</v>
      </c>
      <c r="F137" s="171" t="s">
        <v>416</v>
      </c>
      <c r="H137" s="171" t="s">
        <v>417</v>
      </c>
      <c r="I137" s="171" t="s">
        <v>418</v>
      </c>
    </row>
    <row r="138" spans="2:19" hidden="1" x14ac:dyDescent="0.35">
      <c r="D138" s="171" t="s">
        <v>419</v>
      </c>
      <c r="E138" s="171" t="s">
        <v>420</v>
      </c>
      <c r="F138" s="171" t="s">
        <v>421</v>
      </c>
      <c r="H138" s="171" t="s">
        <v>422</v>
      </c>
      <c r="I138" s="171" t="s">
        <v>423</v>
      </c>
    </row>
    <row r="139" spans="2:19" hidden="1" x14ac:dyDescent="0.35">
      <c r="D139" s="171" t="s">
        <v>424</v>
      </c>
      <c r="E139" s="171" t="s">
        <v>425</v>
      </c>
      <c r="F139" s="171" t="s">
        <v>426</v>
      </c>
      <c r="H139" s="171" t="s">
        <v>427</v>
      </c>
      <c r="I139" s="171" t="s">
        <v>428</v>
      </c>
    </row>
    <row r="140" spans="2:19" hidden="1" x14ac:dyDescent="0.35">
      <c r="D140" s="171" t="s">
        <v>429</v>
      </c>
      <c r="F140" s="171" t="s">
        <v>430</v>
      </c>
      <c r="G140" s="171" t="s">
        <v>431</v>
      </c>
      <c r="H140" s="171" t="s">
        <v>432</v>
      </c>
      <c r="I140" s="171" t="s">
        <v>433</v>
      </c>
      <c r="K140" s="171" t="s">
        <v>434</v>
      </c>
    </row>
    <row r="141" spans="2:19" hidden="1" x14ac:dyDescent="0.35">
      <c r="D141" s="171" t="s">
        <v>435</v>
      </c>
      <c r="F141" s="171" t="s">
        <v>436</v>
      </c>
      <c r="G141" s="171" t="s">
        <v>437</v>
      </c>
      <c r="H141" s="171" t="s">
        <v>438</v>
      </c>
      <c r="I141" s="171" t="s">
        <v>439</v>
      </c>
      <c r="K141" s="171" t="s">
        <v>440</v>
      </c>
      <c r="L141" s="171" t="s">
        <v>441</v>
      </c>
    </row>
    <row r="142" spans="2:19" hidden="1" x14ac:dyDescent="0.35">
      <c r="D142" s="171" t="s">
        <v>442</v>
      </c>
      <c r="E142" s="260" t="s">
        <v>443</v>
      </c>
      <c r="G142" s="171" t="s">
        <v>444</v>
      </c>
      <c r="H142" s="171" t="s">
        <v>445</v>
      </c>
      <c r="K142" s="171" t="s">
        <v>446</v>
      </c>
      <c r="L142" s="171" t="s">
        <v>447</v>
      </c>
    </row>
    <row r="143" spans="2:19" hidden="1" x14ac:dyDescent="0.35">
      <c r="D143" s="171" t="s">
        <v>448</v>
      </c>
      <c r="E143" s="261" t="s">
        <v>449</v>
      </c>
      <c r="K143" s="171" t="s">
        <v>450</v>
      </c>
      <c r="L143" s="171" t="s">
        <v>451</v>
      </c>
    </row>
    <row r="144" spans="2:19" hidden="1" x14ac:dyDescent="0.35">
      <c r="E144" s="262" t="s">
        <v>452</v>
      </c>
      <c r="H144" s="171" t="s">
        <v>453</v>
      </c>
      <c r="K144" s="171" t="s">
        <v>454</v>
      </c>
      <c r="L144" s="171" t="s">
        <v>455</v>
      </c>
    </row>
    <row r="145" spans="2:12" hidden="1" x14ac:dyDescent="0.35">
      <c r="H145" s="171" t="s">
        <v>456</v>
      </c>
      <c r="K145" s="171" t="s">
        <v>457</v>
      </c>
      <c r="L145" s="171" t="s">
        <v>458</v>
      </c>
    </row>
    <row r="146" spans="2:12" hidden="1" x14ac:dyDescent="0.35">
      <c r="H146" s="171" t="s">
        <v>459</v>
      </c>
      <c r="K146" s="171" t="s">
        <v>460</v>
      </c>
      <c r="L146" s="171" t="s">
        <v>461</v>
      </c>
    </row>
    <row r="147" spans="2:12" hidden="1" x14ac:dyDescent="0.35">
      <c r="B147" s="171" t="s">
        <v>462</v>
      </c>
      <c r="C147" s="171" t="s">
        <v>463</v>
      </c>
      <c r="D147" s="171" t="s">
        <v>462</v>
      </c>
      <c r="G147" s="171" t="s">
        <v>464</v>
      </c>
      <c r="H147" s="171" t="s">
        <v>465</v>
      </c>
      <c r="J147" s="171" t="s">
        <v>285</v>
      </c>
      <c r="K147" s="171" t="s">
        <v>466</v>
      </c>
      <c r="L147" s="171" t="s">
        <v>467</v>
      </c>
    </row>
    <row r="148" spans="2:12" hidden="1" x14ac:dyDescent="0.35">
      <c r="B148" s="171">
        <v>1</v>
      </c>
      <c r="C148" s="171" t="s">
        <v>468</v>
      </c>
      <c r="D148" s="171" t="s">
        <v>469</v>
      </c>
      <c r="E148" s="171" t="s">
        <v>358</v>
      </c>
      <c r="F148" s="171" t="s">
        <v>11</v>
      </c>
      <c r="G148" s="171" t="s">
        <v>470</v>
      </c>
      <c r="H148" s="171" t="s">
        <v>471</v>
      </c>
      <c r="J148" s="171" t="s">
        <v>446</v>
      </c>
      <c r="K148" s="171" t="s">
        <v>472</v>
      </c>
    </row>
    <row r="149" spans="2:12" hidden="1" x14ac:dyDescent="0.35">
      <c r="B149" s="171">
        <v>2</v>
      </c>
      <c r="C149" s="171" t="s">
        <v>473</v>
      </c>
      <c r="D149" s="171" t="s">
        <v>474</v>
      </c>
      <c r="E149" s="171" t="s">
        <v>341</v>
      </c>
      <c r="F149" s="171" t="s">
        <v>18</v>
      </c>
      <c r="G149" s="171" t="s">
        <v>475</v>
      </c>
      <c r="J149" s="171" t="s">
        <v>476</v>
      </c>
      <c r="K149" s="171" t="s">
        <v>477</v>
      </c>
    </row>
    <row r="150" spans="2:12" hidden="1" x14ac:dyDescent="0.35">
      <c r="B150" s="171">
        <v>3</v>
      </c>
      <c r="C150" s="171" t="s">
        <v>478</v>
      </c>
      <c r="D150" s="171" t="s">
        <v>479</v>
      </c>
      <c r="E150" s="171" t="s">
        <v>319</v>
      </c>
      <c r="G150" s="171" t="s">
        <v>480</v>
      </c>
      <c r="J150" s="171" t="s">
        <v>481</v>
      </c>
      <c r="K150" s="171" t="s">
        <v>482</v>
      </c>
    </row>
    <row r="151" spans="2:12" hidden="1" x14ac:dyDescent="0.35">
      <c r="B151" s="171">
        <v>4</v>
      </c>
      <c r="C151" s="171" t="s">
        <v>471</v>
      </c>
      <c r="H151" s="171" t="s">
        <v>483</v>
      </c>
      <c r="I151" s="171" t="s">
        <v>484</v>
      </c>
      <c r="J151" s="171" t="s">
        <v>485</v>
      </c>
      <c r="K151" s="171" t="s">
        <v>486</v>
      </c>
    </row>
    <row r="152" spans="2:12" hidden="1" x14ac:dyDescent="0.35">
      <c r="D152" s="171" t="s">
        <v>480</v>
      </c>
      <c r="H152" s="171" t="s">
        <v>487</v>
      </c>
      <c r="I152" s="171" t="s">
        <v>488</v>
      </c>
      <c r="J152" s="171" t="s">
        <v>489</v>
      </c>
      <c r="K152" s="171" t="s">
        <v>490</v>
      </c>
    </row>
    <row r="153" spans="2:12" hidden="1" x14ac:dyDescent="0.35">
      <c r="D153" s="171" t="s">
        <v>491</v>
      </c>
      <c r="H153" s="171" t="s">
        <v>492</v>
      </c>
      <c r="I153" s="171" t="s">
        <v>493</v>
      </c>
      <c r="J153" s="171" t="s">
        <v>494</v>
      </c>
      <c r="K153" s="171" t="s">
        <v>495</v>
      </c>
    </row>
    <row r="154" spans="2:12" hidden="1" x14ac:dyDescent="0.35">
      <c r="D154" s="171" t="s">
        <v>496</v>
      </c>
      <c r="H154" s="171" t="s">
        <v>497</v>
      </c>
      <c r="J154" s="171" t="s">
        <v>498</v>
      </c>
      <c r="K154" s="171" t="s">
        <v>499</v>
      </c>
    </row>
    <row r="155" spans="2:12" hidden="1" x14ac:dyDescent="0.35">
      <c r="H155" s="171" t="s">
        <v>500</v>
      </c>
      <c r="J155" s="171" t="s">
        <v>501</v>
      </c>
    </row>
    <row r="156" spans="2:12" ht="58" hidden="1" x14ac:dyDescent="0.35">
      <c r="D156" s="263" t="s">
        <v>502</v>
      </c>
      <c r="E156" s="171" t="s">
        <v>503</v>
      </c>
      <c r="F156" s="171" t="s">
        <v>504</v>
      </c>
      <c r="G156" s="171" t="s">
        <v>505</v>
      </c>
      <c r="H156" s="171" t="s">
        <v>506</v>
      </c>
      <c r="I156" s="171" t="s">
        <v>507</v>
      </c>
      <c r="J156" s="171" t="s">
        <v>508</v>
      </c>
      <c r="K156" s="171" t="s">
        <v>509</v>
      </c>
    </row>
    <row r="157" spans="2:12" ht="72.5" hidden="1" x14ac:dyDescent="0.35">
      <c r="B157" s="171" t="s">
        <v>612</v>
      </c>
      <c r="C157" s="171" t="s">
        <v>611</v>
      </c>
      <c r="D157" s="263" t="s">
        <v>510</v>
      </c>
      <c r="E157" s="171" t="s">
        <v>511</v>
      </c>
      <c r="F157" s="171" t="s">
        <v>512</v>
      </c>
      <c r="G157" s="171" t="s">
        <v>513</v>
      </c>
      <c r="H157" s="171" t="s">
        <v>514</v>
      </c>
      <c r="I157" s="171" t="s">
        <v>515</v>
      </c>
      <c r="J157" s="171" t="s">
        <v>516</v>
      </c>
      <c r="K157" s="171" t="s">
        <v>517</v>
      </c>
    </row>
    <row r="158" spans="2:12" ht="43.5" hidden="1" x14ac:dyDescent="0.35">
      <c r="B158" s="171" t="s">
        <v>613</v>
      </c>
      <c r="C158" s="171" t="s">
        <v>610</v>
      </c>
      <c r="D158" s="263" t="s">
        <v>518</v>
      </c>
      <c r="E158" s="171" t="s">
        <v>519</v>
      </c>
      <c r="F158" s="171" t="s">
        <v>520</v>
      </c>
      <c r="G158" s="171" t="s">
        <v>521</v>
      </c>
      <c r="H158" s="171" t="s">
        <v>522</v>
      </c>
      <c r="I158" s="171" t="s">
        <v>523</v>
      </c>
      <c r="J158" s="171" t="s">
        <v>524</v>
      </c>
      <c r="K158" s="171" t="s">
        <v>525</v>
      </c>
    </row>
    <row r="159" spans="2:12" hidden="1" x14ac:dyDescent="0.35">
      <c r="B159" s="171" t="s">
        <v>614</v>
      </c>
      <c r="C159" s="171" t="s">
        <v>609</v>
      </c>
      <c r="F159" s="171" t="s">
        <v>526</v>
      </c>
      <c r="G159" s="171" t="s">
        <v>527</v>
      </c>
      <c r="H159" s="171" t="s">
        <v>528</v>
      </c>
      <c r="I159" s="171" t="s">
        <v>529</v>
      </c>
      <c r="J159" s="171" t="s">
        <v>530</v>
      </c>
      <c r="K159" s="171" t="s">
        <v>531</v>
      </c>
    </row>
    <row r="160" spans="2:12" hidden="1" x14ac:dyDescent="0.35">
      <c r="B160" s="171" t="s">
        <v>615</v>
      </c>
      <c r="G160" s="171" t="s">
        <v>532</v>
      </c>
      <c r="H160" s="171" t="s">
        <v>533</v>
      </c>
      <c r="I160" s="171" t="s">
        <v>534</v>
      </c>
      <c r="J160" s="171" t="s">
        <v>535</v>
      </c>
      <c r="K160" s="171" t="s">
        <v>536</v>
      </c>
    </row>
    <row r="161" spans="2:10" hidden="1" x14ac:dyDescent="0.35">
      <c r="C161" s="171" t="s">
        <v>537</v>
      </c>
      <c r="J161" s="171" t="s">
        <v>538</v>
      </c>
    </row>
    <row r="162" spans="2:10" hidden="1" x14ac:dyDescent="0.35">
      <c r="C162" s="171" t="s">
        <v>539</v>
      </c>
      <c r="I162" s="171" t="s">
        <v>540</v>
      </c>
      <c r="J162" s="171" t="s">
        <v>541</v>
      </c>
    </row>
    <row r="163" spans="2:10" hidden="1" x14ac:dyDescent="0.35">
      <c r="B163" s="272" t="s">
        <v>616</v>
      </c>
      <c r="C163" s="171" t="s">
        <v>542</v>
      </c>
      <c r="I163" s="171" t="s">
        <v>543</v>
      </c>
      <c r="J163" s="171" t="s">
        <v>544</v>
      </c>
    </row>
    <row r="164" spans="2:10" hidden="1" x14ac:dyDescent="0.35">
      <c r="B164" s="272" t="s">
        <v>29</v>
      </c>
      <c r="C164" s="171" t="s">
        <v>545</v>
      </c>
      <c r="D164" s="171" t="s">
        <v>546</v>
      </c>
      <c r="E164" s="171" t="s">
        <v>547</v>
      </c>
      <c r="I164" s="171" t="s">
        <v>548</v>
      </c>
      <c r="J164" s="171" t="s">
        <v>285</v>
      </c>
    </row>
    <row r="165" spans="2:10" hidden="1" x14ac:dyDescent="0.35">
      <c r="B165" s="272" t="s">
        <v>16</v>
      </c>
      <c r="D165" s="171" t="s">
        <v>549</v>
      </c>
      <c r="E165" s="171" t="s">
        <v>550</v>
      </c>
      <c r="H165" s="171" t="s">
        <v>422</v>
      </c>
      <c r="I165" s="171" t="s">
        <v>551</v>
      </c>
    </row>
    <row r="166" spans="2:10" hidden="1" x14ac:dyDescent="0.35">
      <c r="B166" s="272" t="s">
        <v>34</v>
      </c>
      <c r="D166" s="171" t="s">
        <v>552</v>
      </c>
      <c r="E166" s="171" t="s">
        <v>553</v>
      </c>
      <c r="H166" s="171" t="s">
        <v>432</v>
      </c>
      <c r="I166" s="171" t="s">
        <v>554</v>
      </c>
      <c r="J166" s="171" t="s">
        <v>555</v>
      </c>
    </row>
    <row r="167" spans="2:10" hidden="1" x14ac:dyDescent="0.35">
      <c r="B167" s="272" t="s">
        <v>617</v>
      </c>
      <c r="C167" s="171" t="s">
        <v>556</v>
      </c>
      <c r="D167" s="171" t="s">
        <v>557</v>
      </c>
      <c r="H167" s="171" t="s">
        <v>438</v>
      </c>
      <c r="I167" s="171" t="s">
        <v>558</v>
      </c>
      <c r="J167" s="171" t="s">
        <v>559</v>
      </c>
    </row>
    <row r="168" spans="2:10" hidden="1" x14ac:dyDescent="0.35">
      <c r="B168" s="272" t="s">
        <v>618</v>
      </c>
      <c r="C168" s="171" t="s">
        <v>560</v>
      </c>
      <c r="H168" s="171" t="s">
        <v>445</v>
      </c>
      <c r="I168" s="171" t="s">
        <v>561</v>
      </c>
    </row>
    <row r="169" spans="2:10" hidden="1" x14ac:dyDescent="0.35">
      <c r="B169" s="272" t="s">
        <v>619</v>
      </c>
      <c r="C169" s="171" t="s">
        <v>562</v>
      </c>
      <c r="E169" s="171" t="s">
        <v>563</v>
      </c>
      <c r="H169" s="171" t="s">
        <v>564</v>
      </c>
      <c r="I169" s="171" t="s">
        <v>565</v>
      </c>
    </row>
    <row r="170" spans="2:10" hidden="1" x14ac:dyDescent="0.35">
      <c r="B170" s="272" t="s">
        <v>620</v>
      </c>
      <c r="C170" s="171" t="s">
        <v>566</v>
      </c>
      <c r="E170" s="171" t="s">
        <v>567</v>
      </c>
      <c r="H170" s="171" t="s">
        <v>568</v>
      </c>
      <c r="I170" s="171" t="s">
        <v>569</v>
      </c>
    </row>
    <row r="171" spans="2:10" hidden="1" x14ac:dyDescent="0.35">
      <c r="B171" s="272" t="s">
        <v>621</v>
      </c>
      <c r="C171" s="171" t="s">
        <v>570</v>
      </c>
      <c r="E171" s="171" t="s">
        <v>571</v>
      </c>
      <c r="H171" s="171" t="s">
        <v>572</v>
      </c>
      <c r="I171" s="171" t="s">
        <v>573</v>
      </c>
    </row>
    <row r="172" spans="2:10" hidden="1" x14ac:dyDescent="0.35">
      <c r="B172" s="272" t="s">
        <v>622</v>
      </c>
      <c r="C172" s="171" t="s">
        <v>574</v>
      </c>
      <c r="E172" s="171" t="s">
        <v>575</v>
      </c>
      <c r="H172" s="171" t="s">
        <v>576</v>
      </c>
      <c r="I172" s="171" t="s">
        <v>577</v>
      </c>
    </row>
    <row r="173" spans="2:10" hidden="1" x14ac:dyDescent="0.35">
      <c r="B173" s="272" t="s">
        <v>623</v>
      </c>
      <c r="C173" s="171" t="s">
        <v>578</v>
      </c>
      <c r="E173" s="171" t="s">
        <v>579</v>
      </c>
      <c r="H173" s="171" t="s">
        <v>580</v>
      </c>
      <c r="I173" s="171" t="s">
        <v>581</v>
      </c>
    </row>
    <row r="174" spans="2:10" hidden="1" x14ac:dyDescent="0.35">
      <c r="B174" s="272" t="s">
        <v>624</v>
      </c>
      <c r="C174" s="171" t="s">
        <v>285</v>
      </c>
      <c r="E174" s="171" t="s">
        <v>582</v>
      </c>
      <c r="H174" s="171" t="s">
        <v>583</v>
      </c>
      <c r="I174" s="171" t="s">
        <v>584</v>
      </c>
    </row>
    <row r="175" spans="2:10" hidden="1" x14ac:dyDescent="0.35">
      <c r="B175" s="272" t="s">
        <v>625</v>
      </c>
      <c r="E175" s="171" t="s">
        <v>585</v>
      </c>
      <c r="H175" s="171" t="s">
        <v>586</v>
      </c>
      <c r="I175" s="171" t="s">
        <v>587</v>
      </c>
    </row>
    <row r="176" spans="2:10" hidden="1" x14ac:dyDescent="0.35">
      <c r="B176" s="272" t="s">
        <v>626</v>
      </c>
      <c r="E176" s="171" t="s">
        <v>588</v>
      </c>
      <c r="H176" s="171" t="s">
        <v>589</v>
      </c>
      <c r="I176" s="171" t="s">
        <v>590</v>
      </c>
    </row>
    <row r="177" spans="2:9" hidden="1" x14ac:dyDescent="0.35">
      <c r="B177" s="272" t="s">
        <v>627</v>
      </c>
      <c r="E177" s="171" t="s">
        <v>591</v>
      </c>
      <c r="H177" s="171" t="s">
        <v>592</v>
      </c>
      <c r="I177" s="171" t="s">
        <v>593</v>
      </c>
    </row>
    <row r="178" spans="2:9" hidden="1" x14ac:dyDescent="0.35">
      <c r="B178" s="272" t="s">
        <v>628</v>
      </c>
      <c r="H178" s="171" t="s">
        <v>594</v>
      </c>
      <c r="I178" s="171" t="s">
        <v>595</v>
      </c>
    </row>
    <row r="179" spans="2:9" hidden="1" x14ac:dyDescent="0.35">
      <c r="B179" s="272" t="s">
        <v>629</v>
      </c>
      <c r="H179" s="171" t="s">
        <v>596</v>
      </c>
    </row>
    <row r="180" spans="2:9" hidden="1" x14ac:dyDescent="0.35">
      <c r="B180" s="272" t="s">
        <v>630</v>
      </c>
      <c r="H180" s="171" t="s">
        <v>597</v>
      </c>
    </row>
    <row r="181" spans="2:9" hidden="1" x14ac:dyDescent="0.35">
      <c r="B181" s="272" t="s">
        <v>631</v>
      </c>
      <c r="H181" s="171" t="s">
        <v>598</v>
      </c>
    </row>
    <row r="182" spans="2:9" hidden="1" x14ac:dyDescent="0.35">
      <c r="B182" s="272" t="s">
        <v>632</v>
      </c>
      <c r="H182" s="171" t="s">
        <v>599</v>
      </c>
    </row>
    <row r="183" spans="2:9" hidden="1" x14ac:dyDescent="0.35">
      <c r="B183" s="272" t="s">
        <v>633</v>
      </c>
      <c r="D183" t="s">
        <v>600</v>
      </c>
      <c r="H183" s="171" t="s">
        <v>601</v>
      </c>
    </row>
    <row r="184" spans="2:9" hidden="1" x14ac:dyDescent="0.35">
      <c r="B184" s="272" t="s">
        <v>634</v>
      </c>
      <c r="D184" t="s">
        <v>602</v>
      </c>
      <c r="H184" s="171" t="s">
        <v>603</v>
      </c>
    </row>
    <row r="185" spans="2:9" hidden="1" x14ac:dyDescent="0.35">
      <c r="B185" s="272" t="s">
        <v>635</v>
      </c>
      <c r="D185" t="s">
        <v>604</v>
      </c>
      <c r="H185" s="171" t="s">
        <v>605</v>
      </c>
    </row>
    <row r="186" spans="2:9" hidden="1" x14ac:dyDescent="0.35">
      <c r="B186" s="272" t="s">
        <v>636</v>
      </c>
      <c r="D186" t="s">
        <v>602</v>
      </c>
      <c r="H186" s="171" t="s">
        <v>606</v>
      </c>
    </row>
    <row r="187" spans="2:9" hidden="1" x14ac:dyDescent="0.35">
      <c r="B187" s="272" t="s">
        <v>637</v>
      </c>
      <c r="D187" t="s">
        <v>607</v>
      </c>
    </row>
    <row r="188" spans="2:9" hidden="1" x14ac:dyDescent="0.35">
      <c r="B188" s="272" t="s">
        <v>638</v>
      </c>
      <c r="D188" t="s">
        <v>602</v>
      </c>
    </row>
    <row r="189" spans="2:9" hidden="1" x14ac:dyDescent="0.35">
      <c r="B189" s="272" t="s">
        <v>639</v>
      </c>
    </row>
    <row r="190" spans="2:9" hidden="1" x14ac:dyDescent="0.35">
      <c r="B190" s="272" t="s">
        <v>640</v>
      </c>
    </row>
    <row r="191" spans="2:9" hidden="1" x14ac:dyDescent="0.35">
      <c r="B191" s="272" t="s">
        <v>641</v>
      </c>
    </row>
    <row r="192" spans="2:9" hidden="1" x14ac:dyDescent="0.35">
      <c r="B192" s="272" t="s">
        <v>642</v>
      </c>
    </row>
    <row r="193" spans="2:2" hidden="1" x14ac:dyDescent="0.35">
      <c r="B193" s="272" t="s">
        <v>643</v>
      </c>
    </row>
    <row r="194" spans="2:2" hidden="1" x14ac:dyDescent="0.35">
      <c r="B194" s="272" t="s">
        <v>644</v>
      </c>
    </row>
    <row r="195" spans="2:2" hidden="1" x14ac:dyDescent="0.35">
      <c r="B195" s="272" t="s">
        <v>645</v>
      </c>
    </row>
    <row r="196" spans="2:2" hidden="1" x14ac:dyDescent="0.35">
      <c r="B196" s="272" t="s">
        <v>646</v>
      </c>
    </row>
    <row r="197" spans="2:2" hidden="1" x14ac:dyDescent="0.35">
      <c r="B197" s="272" t="s">
        <v>647</v>
      </c>
    </row>
    <row r="198" spans="2:2" hidden="1" x14ac:dyDescent="0.35">
      <c r="B198" s="272" t="s">
        <v>51</v>
      </c>
    </row>
    <row r="199" spans="2:2" hidden="1" x14ac:dyDescent="0.35">
      <c r="B199" s="272" t="s">
        <v>57</v>
      </c>
    </row>
    <row r="200" spans="2:2" hidden="1" x14ac:dyDescent="0.35">
      <c r="B200" s="272" t="s">
        <v>59</v>
      </c>
    </row>
    <row r="201" spans="2:2" hidden="1" x14ac:dyDescent="0.35">
      <c r="B201" s="272" t="s">
        <v>61</v>
      </c>
    </row>
    <row r="202" spans="2:2" hidden="1" x14ac:dyDescent="0.35">
      <c r="B202" s="272" t="s">
        <v>23</v>
      </c>
    </row>
    <row r="203" spans="2:2" hidden="1" x14ac:dyDescent="0.35">
      <c r="B203" s="272" t="s">
        <v>63</v>
      </c>
    </row>
    <row r="204" spans="2:2" hidden="1" x14ac:dyDescent="0.35">
      <c r="B204" s="272" t="s">
        <v>65</v>
      </c>
    </row>
    <row r="205" spans="2:2" hidden="1" x14ac:dyDescent="0.35">
      <c r="B205" s="272" t="s">
        <v>68</v>
      </c>
    </row>
    <row r="206" spans="2:2" hidden="1" x14ac:dyDescent="0.35">
      <c r="B206" s="272" t="s">
        <v>69</v>
      </c>
    </row>
    <row r="207" spans="2:2" hidden="1" x14ac:dyDescent="0.35">
      <c r="B207" s="272" t="s">
        <v>70</v>
      </c>
    </row>
    <row r="208" spans="2:2" hidden="1" x14ac:dyDescent="0.35">
      <c r="B208" s="272" t="s">
        <v>71</v>
      </c>
    </row>
    <row r="209" spans="2:2" hidden="1" x14ac:dyDescent="0.35">
      <c r="B209" s="272" t="s">
        <v>648</v>
      </c>
    </row>
    <row r="210" spans="2:2" hidden="1" x14ac:dyDescent="0.35">
      <c r="B210" s="272" t="s">
        <v>649</v>
      </c>
    </row>
    <row r="211" spans="2:2" hidden="1" x14ac:dyDescent="0.35">
      <c r="B211" s="272" t="s">
        <v>75</v>
      </c>
    </row>
    <row r="212" spans="2:2" hidden="1" x14ac:dyDescent="0.35">
      <c r="B212" s="272" t="s">
        <v>77</v>
      </c>
    </row>
    <row r="213" spans="2:2" hidden="1" x14ac:dyDescent="0.35">
      <c r="B213" s="272" t="s">
        <v>81</v>
      </c>
    </row>
    <row r="214" spans="2:2" hidden="1" x14ac:dyDescent="0.35">
      <c r="B214" s="272" t="s">
        <v>650</v>
      </c>
    </row>
    <row r="215" spans="2:2" hidden="1" x14ac:dyDescent="0.35">
      <c r="B215" s="272" t="s">
        <v>651</v>
      </c>
    </row>
    <row r="216" spans="2:2" hidden="1" x14ac:dyDescent="0.35">
      <c r="B216" s="272" t="s">
        <v>652</v>
      </c>
    </row>
    <row r="217" spans="2:2" hidden="1" x14ac:dyDescent="0.35">
      <c r="B217" s="272" t="s">
        <v>79</v>
      </c>
    </row>
    <row r="218" spans="2:2" hidden="1" x14ac:dyDescent="0.35">
      <c r="B218" s="272" t="s">
        <v>80</v>
      </c>
    </row>
    <row r="219" spans="2:2" hidden="1" x14ac:dyDescent="0.35">
      <c r="B219" s="272" t="s">
        <v>83</v>
      </c>
    </row>
    <row r="220" spans="2:2" hidden="1" x14ac:dyDescent="0.35">
      <c r="B220" s="272" t="s">
        <v>85</v>
      </c>
    </row>
    <row r="221" spans="2:2" hidden="1" x14ac:dyDescent="0.35">
      <c r="B221" s="272" t="s">
        <v>653</v>
      </c>
    </row>
    <row r="222" spans="2:2" hidden="1" x14ac:dyDescent="0.35">
      <c r="B222" s="272" t="s">
        <v>84</v>
      </c>
    </row>
    <row r="223" spans="2:2" hidden="1" x14ac:dyDescent="0.35">
      <c r="B223" s="272" t="s">
        <v>86</v>
      </c>
    </row>
    <row r="224" spans="2:2" hidden="1" x14ac:dyDescent="0.35">
      <c r="B224" s="272" t="s">
        <v>89</v>
      </c>
    </row>
    <row r="225" spans="2:2" hidden="1" x14ac:dyDescent="0.35">
      <c r="B225" s="272" t="s">
        <v>88</v>
      </c>
    </row>
    <row r="226" spans="2:2" hidden="1" x14ac:dyDescent="0.35">
      <c r="B226" s="272" t="s">
        <v>654</v>
      </c>
    </row>
    <row r="227" spans="2:2" hidden="1" x14ac:dyDescent="0.35">
      <c r="B227" s="272" t="s">
        <v>95</v>
      </c>
    </row>
    <row r="228" spans="2:2" hidden="1" x14ac:dyDescent="0.35">
      <c r="B228" s="272" t="s">
        <v>97</v>
      </c>
    </row>
    <row r="229" spans="2:2" hidden="1" x14ac:dyDescent="0.35">
      <c r="B229" s="272" t="s">
        <v>98</v>
      </c>
    </row>
    <row r="230" spans="2:2" hidden="1" x14ac:dyDescent="0.35">
      <c r="B230" s="272" t="s">
        <v>99</v>
      </c>
    </row>
    <row r="231" spans="2:2" hidden="1" x14ac:dyDescent="0.35">
      <c r="B231" s="272" t="s">
        <v>655</v>
      </c>
    </row>
    <row r="232" spans="2:2" hidden="1" x14ac:dyDescent="0.35">
      <c r="B232" s="272" t="s">
        <v>656</v>
      </c>
    </row>
    <row r="233" spans="2:2" hidden="1" x14ac:dyDescent="0.35">
      <c r="B233" s="272" t="s">
        <v>100</v>
      </c>
    </row>
    <row r="234" spans="2:2" hidden="1" x14ac:dyDescent="0.35">
      <c r="B234" s="272" t="s">
        <v>154</v>
      </c>
    </row>
    <row r="235" spans="2:2" hidden="1" x14ac:dyDescent="0.35">
      <c r="B235" s="272" t="s">
        <v>657</v>
      </c>
    </row>
    <row r="236" spans="2:2" ht="29" hidden="1" x14ac:dyDescent="0.35">
      <c r="B236" s="272" t="s">
        <v>658</v>
      </c>
    </row>
    <row r="237" spans="2:2" hidden="1" x14ac:dyDescent="0.35">
      <c r="B237" s="272" t="s">
        <v>105</v>
      </c>
    </row>
    <row r="238" spans="2:2" hidden="1" x14ac:dyDescent="0.35">
      <c r="B238" s="272" t="s">
        <v>107</v>
      </c>
    </row>
    <row r="239" spans="2:2" hidden="1" x14ac:dyDescent="0.35">
      <c r="B239" s="272" t="s">
        <v>659</v>
      </c>
    </row>
    <row r="240" spans="2:2" hidden="1" x14ac:dyDescent="0.35">
      <c r="B240" s="272" t="s">
        <v>155</v>
      </c>
    </row>
    <row r="241" spans="2:2" hidden="1" x14ac:dyDescent="0.35">
      <c r="B241" s="272" t="s">
        <v>172</v>
      </c>
    </row>
    <row r="242" spans="2:2" hidden="1" x14ac:dyDescent="0.35">
      <c r="B242" s="272" t="s">
        <v>106</v>
      </c>
    </row>
    <row r="243" spans="2:2" hidden="1" x14ac:dyDescent="0.35">
      <c r="B243" s="272" t="s">
        <v>110</v>
      </c>
    </row>
    <row r="244" spans="2:2" hidden="1" x14ac:dyDescent="0.35">
      <c r="B244" s="272" t="s">
        <v>104</v>
      </c>
    </row>
    <row r="245" spans="2:2" hidden="1" x14ac:dyDescent="0.35">
      <c r="B245" s="272" t="s">
        <v>126</v>
      </c>
    </row>
    <row r="246" spans="2:2" hidden="1" x14ac:dyDescent="0.35">
      <c r="B246" s="272" t="s">
        <v>660</v>
      </c>
    </row>
    <row r="247" spans="2:2" hidden="1" x14ac:dyDescent="0.35">
      <c r="B247" s="272" t="s">
        <v>112</v>
      </c>
    </row>
    <row r="248" spans="2:2" hidden="1" x14ac:dyDescent="0.35">
      <c r="B248" s="272" t="s">
        <v>115</v>
      </c>
    </row>
    <row r="249" spans="2:2" hidden="1" x14ac:dyDescent="0.35">
      <c r="B249" s="272" t="s">
        <v>121</v>
      </c>
    </row>
    <row r="250" spans="2:2" hidden="1" x14ac:dyDescent="0.35">
      <c r="B250" s="272" t="s">
        <v>118</v>
      </c>
    </row>
    <row r="251" spans="2:2" ht="29" hidden="1" x14ac:dyDescent="0.35">
      <c r="B251" s="272" t="s">
        <v>661</v>
      </c>
    </row>
    <row r="252" spans="2:2" hidden="1" x14ac:dyDescent="0.35">
      <c r="B252" s="272" t="s">
        <v>116</v>
      </c>
    </row>
    <row r="253" spans="2:2" hidden="1" x14ac:dyDescent="0.35">
      <c r="B253" s="272" t="s">
        <v>117</v>
      </c>
    </row>
    <row r="254" spans="2:2" hidden="1" x14ac:dyDescent="0.35">
      <c r="B254" s="272" t="s">
        <v>128</v>
      </c>
    </row>
    <row r="255" spans="2:2" hidden="1" x14ac:dyDescent="0.35">
      <c r="B255" s="272" t="s">
        <v>125</v>
      </c>
    </row>
    <row r="256" spans="2:2" hidden="1" x14ac:dyDescent="0.35">
      <c r="B256" s="272" t="s">
        <v>124</v>
      </c>
    </row>
    <row r="257" spans="2:2" hidden="1" x14ac:dyDescent="0.35">
      <c r="B257" s="272" t="s">
        <v>127</v>
      </c>
    </row>
    <row r="258" spans="2:2" hidden="1" x14ac:dyDescent="0.35">
      <c r="B258" s="272" t="s">
        <v>119</v>
      </c>
    </row>
    <row r="259" spans="2:2" hidden="1" x14ac:dyDescent="0.35">
      <c r="B259" s="272" t="s">
        <v>120</v>
      </c>
    </row>
    <row r="260" spans="2:2" hidden="1" x14ac:dyDescent="0.35">
      <c r="B260" s="272" t="s">
        <v>113</v>
      </c>
    </row>
    <row r="261" spans="2:2" hidden="1" x14ac:dyDescent="0.35">
      <c r="B261" s="272" t="s">
        <v>114</v>
      </c>
    </row>
    <row r="262" spans="2:2" hidden="1" x14ac:dyDescent="0.35">
      <c r="B262" s="272" t="s">
        <v>129</v>
      </c>
    </row>
    <row r="263" spans="2:2" hidden="1" x14ac:dyDescent="0.35">
      <c r="B263" s="272" t="s">
        <v>135</v>
      </c>
    </row>
    <row r="264" spans="2:2" hidden="1" x14ac:dyDescent="0.35">
      <c r="B264" s="272" t="s">
        <v>136</v>
      </c>
    </row>
    <row r="265" spans="2:2" hidden="1" x14ac:dyDescent="0.35">
      <c r="B265" s="272" t="s">
        <v>134</v>
      </c>
    </row>
    <row r="266" spans="2:2" hidden="1" x14ac:dyDescent="0.35">
      <c r="B266" s="272" t="s">
        <v>662</v>
      </c>
    </row>
    <row r="267" spans="2:2" hidden="1" x14ac:dyDescent="0.35">
      <c r="B267" s="272" t="s">
        <v>131</v>
      </c>
    </row>
    <row r="268" spans="2:2" hidden="1" x14ac:dyDescent="0.35">
      <c r="B268" s="272" t="s">
        <v>130</v>
      </c>
    </row>
    <row r="269" spans="2:2" hidden="1" x14ac:dyDescent="0.35">
      <c r="B269" s="272" t="s">
        <v>138</v>
      </c>
    </row>
    <row r="270" spans="2:2" hidden="1" x14ac:dyDescent="0.35">
      <c r="B270" s="272" t="s">
        <v>139</v>
      </c>
    </row>
    <row r="271" spans="2:2" hidden="1" x14ac:dyDescent="0.35">
      <c r="B271" s="272" t="s">
        <v>141</v>
      </c>
    </row>
    <row r="272" spans="2:2" hidden="1" x14ac:dyDescent="0.35">
      <c r="B272" s="272" t="s">
        <v>144</v>
      </c>
    </row>
    <row r="273" spans="2:2" hidden="1" x14ac:dyDescent="0.35">
      <c r="B273" s="272" t="s">
        <v>145</v>
      </c>
    </row>
    <row r="274" spans="2:2" hidden="1" x14ac:dyDescent="0.35">
      <c r="B274" s="272" t="s">
        <v>140</v>
      </c>
    </row>
    <row r="275" spans="2:2" hidden="1" x14ac:dyDescent="0.35">
      <c r="B275" s="272" t="s">
        <v>142</v>
      </c>
    </row>
    <row r="276" spans="2:2" hidden="1" x14ac:dyDescent="0.35">
      <c r="B276" s="272" t="s">
        <v>146</v>
      </c>
    </row>
    <row r="277" spans="2:2" hidden="1" x14ac:dyDescent="0.35">
      <c r="B277" s="272" t="s">
        <v>663</v>
      </c>
    </row>
    <row r="278" spans="2:2" hidden="1" x14ac:dyDescent="0.35">
      <c r="B278" s="272" t="s">
        <v>143</v>
      </c>
    </row>
    <row r="279" spans="2:2" hidden="1" x14ac:dyDescent="0.35">
      <c r="B279" s="272" t="s">
        <v>151</v>
      </c>
    </row>
    <row r="280" spans="2:2" hidden="1" x14ac:dyDescent="0.35">
      <c r="B280" s="272" t="s">
        <v>152</v>
      </c>
    </row>
    <row r="281" spans="2:2" hidden="1" x14ac:dyDescent="0.35">
      <c r="B281" s="272" t="s">
        <v>153</v>
      </c>
    </row>
    <row r="282" spans="2:2" hidden="1" x14ac:dyDescent="0.35">
      <c r="B282" s="272" t="s">
        <v>160</v>
      </c>
    </row>
    <row r="283" spans="2:2" hidden="1" x14ac:dyDescent="0.35">
      <c r="B283" s="272" t="s">
        <v>173</v>
      </c>
    </row>
    <row r="284" spans="2:2" hidden="1" x14ac:dyDescent="0.35">
      <c r="B284" s="272" t="s">
        <v>161</v>
      </c>
    </row>
    <row r="285" spans="2:2" hidden="1" x14ac:dyDescent="0.35">
      <c r="B285" s="272" t="s">
        <v>168</v>
      </c>
    </row>
    <row r="286" spans="2:2" hidden="1" x14ac:dyDescent="0.35">
      <c r="B286" s="272" t="s">
        <v>164</v>
      </c>
    </row>
    <row r="287" spans="2:2" hidden="1" x14ac:dyDescent="0.35">
      <c r="B287" s="272" t="s">
        <v>66</v>
      </c>
    </row>
    <row r="288" spans="2:2" hidden="1" x14ac:dyDescent="0.35">
      <c r="B288" s="272" t="s">
        <v>158</v>
      </c>
    </row>
    <row r="289" spans="2:2" hidden="1" x14ac:dyDescent="0.35">
      <c r="B289" s="272" t="s">
        <v>162</v>
      </c>
    </row>
    <row r="290" spans="2:2" hidden="1" x14ac:dyDescent="0.35">
      <c r="B290" s="272" t="s">
        <v>159</v>
      </c>
    </row>
    <row r="291" spans="2:2" hidden="1" x14ac:dyDescent="0.35">
      <c r="B291" s="272" t="s">
        <v>174</v>
      </c>
    </row>
    <row r="292" spans="2:2" hidden="1" x14ac:dyDescent="0.35">
      <c r="B292" s="272" t="s">
        <v>664</v>
      </c>
    </row>
    <row r="293" spans="2:2" hidden="1" x14ac:dyDescent="0.35">
      <c r="B293" s="272" t="s">
        <v>167</v>
      </c>
    </row>
    <row r="294" spans="2:2" hidden="1" x14ac:dyDescent="0.35">
      <c r="B294" s="272" t="s">
        <v>175</v>
      </c>
    </row>
    <row r="295" spans="2:2" hidden="1" x14ac:dyDescent="0.35">
      <c r="B295" s="272" t="s">
        <v>163</v>
      </c>
    </row>
    <row r="296" spans="2:2" hidden="1" x14ac:dyDescent="0.35">
      <c r="B296" s="272" t="s">
        <v>178</v>
      </c>
    </row>
    <row r="297" spans="2:2" hidden="1" x14ac:dyDescent="0.35">
      <c r="B297" s="272" t="s">
        <v>665</v>
      </c>
    </row>
    <row r="298" spans="2:2" hidden="1" x14ac:dyDescent="0.35">
      <c r="B298" s="272" t="s">
        <v>183</v>
      </c>
    </row>
    <row r="299" spans="2:2" hidden="1" x14ac:dyDescent="0.35">
      <c r="B299" s="272" t="s">
        <v>180</v>
      </c>
    </row>
    <row r="300" spans="2:2" hidden="1" x14ac:dyDescent="0.35">
      <c r="B300" s="272" t="s">
        <v>179</v>
      </c>
    </row>
    <row r="301" spans="2:2" hidden="1" x14ac:dyDescent="0.35">
      <c r="B301" s="272" t="s">
        <v>188</v>
      </c>
    </row>
    <row r="302" spans="2:2" hidden="1" x14ac:dyDescent="0.35">
      <c r="B302" s="272" t="s">
        <v>184</v>
      </c>
    </row>
    <row r="303" spans="2:2" hidden="1" x14ac:dyDescent="0.35">
      <c r="B303" s="272" t="s">
        <v>185</v>
      </c>
    </row>
    <row r="304" spans="2:2" hidden="1" x14ac:dyDescent="0.35">
      <c r="B304" s="272" t="s">
        <v>186</v>
      </c>
    </row>
    <row r="305" spans="2:2" hidden="1" x14ac:dyDescent="0.35">
      <c r="B305" s="272" t="s">
        <v>187</v>
      </c>
    </row>
    <row r="306" spans="2:2" hidden="1" x14ac:dyDescent="0.35">
      <c r="B306" s="272" t="s">
        <v>189</v>
      </c>
    </row>
    <row r="307" spans="2:2" hidden="1" x14ac:dyDescent="0.35">
      <c r="B307" s="272" t="s">
        <v>666</v>
      </c>
    </row>
    <row r="308" spans="2:2" hidden="1" x14ac:dyDescent="0.35">
      <c r="B308" s="272" t="s">
        <v>190</v>
      </c>
    </row>
    <row r="309" spans="2:2" hidden="1" x14ac:dyDescent="0.35">
      <c r="B309" s="272" t="s">
        <v>191</v>
      </c>
    </row>
    <row r="310" spans="2:2" hidden="1" x14ac:dyDescent="0.35">
      <c r="B310" s="272" t="s">
        <v>196</v>
      </c>
    </row>
    <row r="311" spans="2:2" hidden="1" x14ac:dyDescent="0.35">
      <c r="B311" s="272" t="s">
        <v>197</v>
      </c>
    </row>
    <row r="312" spans="2:2" ht="29" hidden="1" x14ac:dyDescent="0.35">
      <c r="B312" s="272" t="s">
        <v>156</v>
      </c>
    </row>
    <row r="313" spans="2:2" hidden="1" x14ac:dyDescent="0.35">
      <c r="B313" s="272" t="s">
        <v>667</v>
      </c>
    </row>
    <row r="314" spans="2:2" hidden="1" x14ac:dyDescent="0.35">
      <c r="B314" s="272" t="s">
        <v>668</v>
      </c>
    </row>
    <row r="315" spans="2:2" hidden="1" x14ac:dyDescent="0.35">
      <c r="B315" s="272" t="s">
        <v>198</v>
      </c>
    </row>
    <row r="316" spans="2:2" hidden="1" x14ac:dyDescent="0.35">
      <c r="B316" s="272" t="s">
        <v>157</v>
      </c>
    </row>
    <row r="317" spans="2:2" hidden="1" x14ac:dyDescent="0.35">
      <c r="B317" s="272" t="s">
        <v>669</v>
      </c>
    </row>
    <row r="318" spans="2:2" hidden="1" x14ac:dyDescent="0.35">
      <c r="B318" s="272" t="s">
        <v>170</v>
      </c>
    </row>
    <row r="319" spans="2:2" hidden="1" x14ac:dyDescent="0.35">
      <c r="B319" s="272" t="s">
        <v>202</v>
      </c>
    </row>
    <row r="320" spans="2:2" hidden="1" x14ac:dyDescent="0.35">
      <c r="B320" s="272" t="s">
        <v>203</v>
      </c>
    </row>
    <row r="321" spans="2:2" hidden="1" x14ac:dyDescent="0.35">
      <c r="B321" s="272" t="s">
        <v>182</v>
      </c>
    </row>
    <row r="322" spans="2:2" hidden="1" x14ac:dyDescent="0.35"/>
  </sheetData>
  <dataConsolidate/>
  <mergeCells count="352">
    <mergeCell ref="D101:G101"/>
    <mergeCell ref="H101:K101"/>
    <mergeCell ref="L101:O101"/>
    <mergeCell ref="S92:S93"/>
    <mergeCell ref="N92:N93"/>
    <mergeCell ref="O92:O93"/>
    <mergeCell ref="P92:P93"/>
    <mergeCell ref="Q92:Q93"/>
    <mergeCell ref="R92:R93"/>
    <mergeCell ref="E92:E93"/>
    <mergeCell ref="F92:F93"/>
    <mergeCell ref="G92:G93"/>
    <mergeCell ref="H92:H93"/>
    <mergeCell ref="S98:S99"/>
    <mergeCell ref="N95:N96"/>
    <mergeCell ref="O95:O96"/>
    <mergeCell ref="P95:P96"/>
    <mergeCell ref="P101:S101"/>
    <mergeCell ref="Q95:Q96"/>
    <mergeCell ref="Q98:Q99"/>
    <mergeCell ref="R98:R99"/>
    <mergeCell ref="S95:S96"/>
    <mergeCell ref="H98:H99"/>
    <mergeCell ref="D95:D96"/>
    <mergeCell ref="D123:G123"/>
    <mergeCell ref="P98:P99"/>
    <mergeCell ref="J68:K68"/>
    <mergeCell ref="J69:K69"/>
    <mergeCell ref="N68:O68"/>
    <mergeCell ref="N69:O69"/>
    <mergeCell ref="R68:S68"/>
    <mergeCell ref="R69:S69"/>
    <mergeCell ref="O89:O90"/>
    <mergeCell ref="P89:P90"/>
    <mergeCell ref="Q89:Q90"/>
    <mergeCell ref="R89:R90"/>
    <mergeCell ref="S89:S90"/>
    <mergeCell ref="R95:R96"/>
    <mergeCell ref="K92:K93"/>
    <mergeCell ref="L92:L93"/>
    <mergeCell ref="M89:M90"/>
    <mergeCell ref="N89:N90"/>
    <mergeCell ref="L86:M86"/>
    <mergeCell ref="H85:K85"/>
    <mergeCell ref="L85:O85"/>
    <mergeCell ref="P85:S85"/>
    <mergeCell ref="I80:J80"/>
    <mergeCell ref="M80:N80"/>
    <mergeCell ref="C2:G2"/>
    <mergeCell ref="B6:G6"/>
    <mergeCell ref="B7:G7"/>
    <mergeCell ref="B8:G8"/>
    <mergeCell ref="C3:G3"/>
    <mergeCell ref="M98:M99"/>
    <mergeCell ref="J98:J99"/>
    <mergeCell ref="K98:K99"/>
    <mergeCell ref="I92:I93"/>
    <mergeCell ref="J92:J93"/>
    <mergeCell ref="L95:L96"/>
    <mergeCell ref="H95:H96"/>
    <mergeCell ref="I95:I96"/>
    <mergeCell ref="J95:J96"/>
    <mergeCell ref="K95:K96"/>
    <mergeCell ref="L98:L99"/>
    <mergeCell ref="M92:M93"/>
    <mergeCell ref="G89:G90"/>
    <mergeCell ref="B88:B99"/>
    <mergeCell ref="C88:C99"/>
    <mergeCell ref="D89:D90"/>
    <mergeCell ref="L89:L90"/>
    <mergeCell ref="D92:D93"/>
    <mergeCell ref="G98:G99"/>
    <mergeCell ref="I114:J114"/>
    <mergeCell ref="I115:J115"/>
    <mergeCell ref="Q119:R119"/>
    <mergeCell ref="Q114:R114"/>
    <mergeCell ref="Q115:R115"/>
    <mergeCell ref="I117:J117"/>
    <mergeCell ref="I118:J118"/>
    <mergeCell ref="I119:J119"/>
    <mergeCell ref="M95:M96"/>
    <mergeCell ref="N98:N99"/>
    <mergeCell ref="O98:O99"/>
    <mergeCell ref="R102:S102"/>
    <mergeCell ref="R103:S103"/>
    <mergeCell ref="M117:N117"/>
    <mergeCell ref="M118:N118"/>
    <mergeCell ref="I98:I99"/>
    <mergeCell ref="B126:B130"/>
    <mergeCell ref="C126:C127"/>
    <mergeCell ref="B124:B125"/>
    <mergeCell ref="C124:C125"/>
    <mergeCell ref="D124:G124"/>
    <mergeCell ref="H124:K124"/>
    <mergeCell ref="Q80:R80"/>
    <mergeCell ref="H123:K123"/>
    <mergeCell ref="L123:O123"/>
    <mergeCell ref="M130:N130"/>
    <mergeCell ref="N103:O103"/>
    <mergeCell ref="P123:S123"/>
    <mergeCell ref="M119:N119"/>
    <mergeCell ref="M120:N120"/>
    <mergeCell ref="Q121:R121"/>
    <mergeCell ref="Q120:R120"/>
    <mergeCell ref="I121:J121"/>
    <mergeCell ref="Q130:R130"/>
    <mergeCell ref="M115:N115"/>
    <mergeCell ref="Q116:R116"/>
    <mergeCell ref="Q117:R117"/>
    <mergeCell ref="Q118:R118"/>
    <mergeCell ref="P124:S124"/>
    <mergeCell ref="D125:G125"/>
    <mergeCell ref="H125:K125"/>
    <mergeCell ref="L125:O125"/>
    <mergeCell ref="P125:S125"/>
    <mergeCell ref="L124:O124"/>
    <mergeCell ref="C129:C130"/>
    <mergeCell ref="E129:F129"/>
    <mergeCell ref="I129:J129"/>
    <mergeCell ref="M129:N129"/>
    <mergeCell ref="Q129:R129"/>
    <mergeCell ref="E130:F130"/>
    <mergeCell ref="I130:J130"/>
    <mergeCell ref="B102:B111"/>
    <mergeCell ref="C102:C103"/>
    <mergeCell ref="F102:G102"/>
    <mergeCell ref="J102:K102"/>
    <mergeCell ref="N102:O102"/>
    <mergeCell ref="B112:B121"/>
    <mergeCell ref="C104:C111"/>
    <mergeCell ref="M121:N121"/>
    <mergeCell ref="I116:J116"/>
    <mergeCell ref="I120:J120"/>
    <mergeCell ref="C112:C113"/>
    <mergeCell ref="C114:C121"/>
    <mergeCell ref="E114:F114"/>
    <mergeCell ref="E115:F115"/>
    <mergeCell ref="E116:F116"/>
    <mergeCell ref="E117:F117"/>
    <mergeCell ref="E118:F118"/>
    <mergeCell ref="E119:F119"/>
    <mergeCell ref="E120:F120"/>
    <mergeCell ref="E121:F121"/>
    <mergeCell ref="F103:G103"/>
    <mergeCell ref="J103:K103"/>
    <mergeCell ref="M114:N114"/>
    <mergeCell ref="M116:N116"/>
    <mergeCell ref="E95:E96"/>
    <mergeCell ref="F95:F96"/>
    <mergeCell ref="G95:G96"/>
    <mergeCell ref="E89:E90"/>
    <mergeCell ref="F89:F90"/>
    <mergeCell ref="D98:D99"/>
    <mergeCell ref="E98:E99"/>
    <mergeCell ref="F98:F99"/>
    <mergeCell ref="H89:H90"/>
    <mergeCell ref="I89:I90"/>
    <mergeCell ref="J89:J90"/>
    <mergeCell ref="K89:K90"/>
    <mergeCell ref="B77:B83"/>
    <mergeCell ref="C77:C83"/>
    <mergeCell ref="E77:F77"/>
    <mergeCell ref="E83:F83"/>
    <mergeCell ref="D87:E87"/>
    <mergeCell ref="E80:F80"/>
    <mergeCell ref="E82:F82"/>
    <mergeCell ref="E79:F79"/>
    <mergeCell ref="I79:J79"/>
    <mergeCell ref="M79:N79"/>
    <mergeCell ref="E78:F78"/>
    <mergeCell ref="B86:B87"/>
    <mergeCell ref="C86:C87"/>
    <mergeCell ref="D86:E86"/>
    <mergeCell ref="H86:I86"/>
    <mergeCell ref="Q79:R79"/>
    <mergeCell ref="I82:J82"/>
    <mergeCell ref="M82:N82"/>
    <mergeCell ref="Q82:R82"/>
    <mergeCell ref="P86:Q86"/>
    <mergeCell ref="E81:F81"/>
    <mergeCell ref="I81:J81"/>
    <mergeCell ref="M81:N81"/>
    <mergeCell ref="Q81:R81"/>
    <mergeCell ref="I83:J83"/>
    <mergeCell ref="M83:N83"/>
    <mergeCell ref="Q83:R83"/>
    <mergeCell ref="D85:G85"/>
    <mergeCell ref="J72:K72"/>
    <mergeCell ref="N72:O72"/>
    <mergeCell ref="R72:S72"/>
    <mergeCell ref="M78:N78"/>
    <mergeCell ref="Q78:R78"/>
    <mergeCell ref="J73:K73"/>
    <mergeCell ref="I77:J77"/>
    <mergeCell ref="M77:N77"/>
    <mergeCell ref="Q77:R77"/>
    <mergeCell ref="I78:J78"/>
    <mergeCell ref="N73:O73"/>
    <mergeCell ref="R73:S73"/>
    <mergeCell ref="J74:K74"/>
    <mergeCell ref="N74:O74"/>
    <mergeCell ref="R74:S74"/>
    <mergeCell ref="J75:K75"/>
    <mergeCell ref="N75:O75"/>
    <mergeCell ref="R75:S75"/>
    <mergeCell ref="J76:K76"/>
    <mergeCell ref="N76:O76"/>
    <mergeCell ref="R76:S76"/>
    <mergeCell ref="B68:B76"/>
    <mergeCell ref="C68:C69"/>
    <mergeCell ref="F68:G68"/>
    <mergeCell ref="F69:G69"/>
    <mergeCell ref="C70:C76"/>
    <mergeCell ref="F70:G70"/>
    <mergeCell ref="F73:G73"/>
    <mergeCell ref="F72:G72"/>
    <mergeCell ref="F75:G75"/>
    <mergeCell ref="F76:G76"/>
    <mergeCell ref="R70:S70"/>
    <mergeCell ref="F71:G71"/>
    <mergeCell ref="J71:K71"/>
    <mergeCell ref="N71:O71"/>
    <mergeCell ref="R71:S71"/>
    <mergeCell ref="J70:K70"/>
    <mergeCell ref="N70:O70"/>
    <mergeCell ref="F74:G74"/>
    <mergeCell ref="B62:B63"/>
    <mergeCell ref="C62:C63"/>
    <mergeCell ref="D63:E63"/>
    <mergeCell ref="F63:G63"/>
    <mergeCell ref="H63:I63"/>
    <mergeCell ref="P63:Q63"/>
    <mergeCell ref="N62:O62"/>
    <mergeCell ref="P62:Q62"/>
    <mergeCell ref="L63:M63"/>
    <mergeCell ref="N63:O63"/>
    <mergeCell ref="B64:B65"/>
    <mergeCell ref="C64:C65"/>
    <mergeCell ref="F64:G64"/>
    <mergeCell ref="J64:K64"/>
    <mergeCell ref="N64:O64"/>
    <mergeCell ref="R64:S64"/>
    <mergeCell ref="F65:G65"/>
    <mergeCell ref="J65:K65"/>
    <mergeCell ref="R65:S65"/>
    <mergeCell ref="D67:G67"/>
    <mergeCell ref="H67:K67"/>
    <mergeCell ref="L67:O67"/>
    <mergeCell ref="P67:S67"/>
    <mergeCell ref="C58:C59"/>
    <mergeCell ref="D61:G61"/>
    <mergeCell ref="H61:K61"/>
    <mergeCell ref="L61:O61"/>
    <mergeCell ref="P61:S61"/>
    <mergeCell ref="L62:M62"/>
    <mergeCell ref="R62:S62"/>
    <mergeCell ref="J63:K63"/>
    <mergeCell ref="N65:O65"/>
    <mergeCell ref="R63:S63"/>
    <mergeCell ref="F57:G57"/>
    <mergeCell ref="J57:K57"/>
    <mergeCell ref="N57:O57"/>
    <mergeCell ref="R57:S57"/>
    <mergeCell ref="D62:E62"/>
    <mergeCell ref="F62:G62"/>
    <mergeCell ref="H62:I62"/>
    <mergeCell ref="J62:K62"/>
    <mergeCell ref="B53:B55"/>
    <mergeCell ref="C53:C55"/>
    <mergeCell ref="D53:E53"/>
    <mergeCell ref="H53:I53"/>
    <mergeCell ref="L53:M53"/>
    <mergeCell ref="P53:Q53"/>
    <mergeCell ref="F54:F55"/>
    <mergeCell ref="G54:G55"/>
    <mergeCell ref="J54:J55"/>
    <mergeCell ref="K54:K55"/>
    <mergeCell ref="N54:N55"/>
    <mergeCell ref="O54:O55"/>
    <mergeCell ref="R54:R55"/>
    <mergeCell ref="S54:S55"/>
    <mergeCell ref="B56:B59"/>
    <mergeCell ref="C56:C57"/>
    <mergeCell ref="F56:G56"/>
    <mergeCell ref="J56:K56"/>
    <mergeCell ref="N56:O56"/>
    <mergeCell ref="R56:S56"/>
    <mergeCell ref="D52:G52"/>
    <mergeCell ref="H52:K52"/>
    <mergeCell ref="L52:O52"/>
    <mergeCell ref="P52:S52"/>
    <mergeCell ref="D49:D50"/>
    <mergeCell ref="E49:E50"/>
    <mergeCell ref="H49:H50"/>
    <mergeCell ref="I49:I50"/>
    <mergeCell ref="L49:L50"/>
    <mergeCell ref="M49:M50"/>
    <mergeCell ref="P46:P47"/>
    <mergeCell ref="Q46:Q47"/>
    <mergeCell ref="P49:P50"/>
    <mergeCell ref="Q49:Q50"/>
    <mergeCell ref="P40:P41"/>
    <mergeCell ref="Q40:Q41"/>
    <mergeCell ref="D43:D44"/>
    <mergeCell ref="E43:E44"/>
    <mergeCell ref="H43:H44"/>
    <mergeCell ref="I43:I44"/>
    <mergeCell ref="L43:L44"/>
    <mergeCell ref="M43:M44"/>
    <mergeCell ref="P43:P44"/>
    <mergeCell ref="Q43:Q44"/>
    <mergeCell ref="L40:L41"/>
    <mergeCell ref="M40:M41"/>
    <mergeCell ref="L46:L47"/>
    <mergeCell ref="M46:M47"/>
    <mergeCell ref="B39:B50"/>
    <mergeCell ref="C39:C50"/>
    <mergeCell ref="D40:D41"/>
    <mergeCell ref="E40:E41"/>
    <mergeCell ref="H40:H41"/>
    <mergeCell ref="I40:I41"/>
    <mergeCell ref="D46:D47"/>
    <mergeCell ref="E46:E47"/>
    <mergeCell ref="H46:H47"/>
    <mergeCell ref="I46:I47"/>
    <mergeCell ref="R27:R28"/>
    <mergeCell ref="S27:S28"/>
    <mergeCell ref="B29:B38"/>
    <mergeCell ref="C29:C38"/>
    <mergeCell ref="K27:K28"/>
    <mergeCell ref="N27:N28"/>
    <mergeCell ref="O27:O28"/>
    <mergeCell ref="F27:F28"/>
    <mergeCell ref="G27:G28"/>
    <mergeCell ref="J27:J28"/>
    <mergeCell ref="B26:B28"/>
    <mergeCell ref="C26:C28"/>
    <mergeCell ref="D26:E26"/>
    <mergeCell ref="H26:I26"/>
    <mergeCell ref="D25:G25"/>
    <mergeCell ref="H25:K25"/>
    <mergeCell ref="L25:O25"/>
    <mergeCell ref="P25:S25"/>
    <mergeCell ref="L26:M26"/>
    <mergeCell ref="P26:Q26"/>
    <mergeCell ref="B10:C10"/>
    <mergeCell ref="D19:G19"/>
    <mergeCell ref="H19:K19"/>
    <mergeCell ref="L19:O19"/>
    <mergeCell ref="P19:S19"/>
    <mergeCell ref="B20:B23"/>
    <mergeCell ref="C20:C23"/>
  </mergeCells>
  <conditionalFormatting sqref="E137">
    <cfRule type="iconSet" priority="1">
      <iconSet iconSet="4ArrowsGray">
        <cfvo type="percent" val="0"/>
        <cfvo type="percent" val="25"/>
        <cfvo type="percent" val="50"/>
        <cfvo type="percent" val="75"/>
      </iconSet>
    </cfRule>
  </conditionalFormatting>
  <dataValidations xWindow="827" yWindow="517" count="63">
    <dataValidation type="list" allowBlank="1" showInputMessage="1" showErrorMessage="1" prompt="Select type of policy" sqref="G127:G128" xr:uid="{00000000-0002-0000-0900-000000000000}">
      <formula1>$H$165:$H$186</formula1>
    </dataValidation>
    <dataValidation type="list" allowBlank="1" showInputMessage="1" showErrorMessage="1" prompt="Select type of assets" sqref="E113 I113 M113 Q113" xr:uid="{00000000-0002-0000-0900-000001000000}">
      <formula1>$L$141:$L$147</formula1>
    </dataValidation>
    <dataValidation type="whole" allowBlank="1" showInputMessage="1" showErrorMessage="1" error="Please enter a number here" prompt="Enter No. of development strategies" sqref="D130 H130 L130 P130" xr:uid="{00000000-0002-0000-0900-000002000000}">
      <formula1>0</formula1>
      <formula2>999999999</formula2>
    </dataValidation>
    <dataValidation type="whole" allowBlank="1" showInputMessage="1" showErrorMessage="1" error="Please enter a number" prompt="Enter No. of policy introduced or adjusted" sqref="D127:D128 H127:H128 L127:L128 P127:P128" xr:uid="{00000000-0002-0000-09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S121 S115 S117 S119" xr:uid="{00000000-0002-0000-0900-000004000000}">
      <formula1>0</formula1>
      <formula2>9999999999999</formula2>
    </dataValidation>
    <dataValidation type="whole" allowBlank="1" showInputMessage="1" showErrorMessage="1" prompt="Enter number of households" sqref="L121 D121 H121 D115 D117 D119 H115 H117 H119 L115 L117 L119 P121 P115 P117 P119" xr:uid="{00000000-0002-0000-0900-000005000000}">
      <formula1>0</formula1>
      <formula2>999999999999</formula2>
    </dataValidation>
    <dataValidation type="whole" allowBlank="1" showInputMessage="1" showErrorMessage="1" prompt="Enter number of assets" sqref="D113 P113 L113 H113" xr:uid="{00000000-0002-0000-09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9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900-000008000000}">
      <formula1>0</formula1>
    </dataValidation>
    <dataValidation type="whole" allowBlank="1" showInputMessage="1" showErrorMessage="1" error="Please enter a number here" prompt="Please enter a number" sqref="D78:D83 H78:H83 L78:L83 P78:P83" xr:uid="{00000000-0002-0000-09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900-00000A000000}">
      <formula1>0</formula1>
      <formula2>9999999999</formula2>
    </dataValidation>
    <dataValidation type="decimal" allowBlank="1" showInputMessage="1" showErrorMessage="1" errorTitle="Invalid data" error="Please enter a number" prompt="Enter total number of staff trained" sqref="D57" xr:uid="{00000000-0002-0000-0900-00000B000000}">
      <formula1>0</formula1>
      <formula2>9999999999</formula2>
    </dataValidation>
    <dataValidation type="decimal" allowBlank="1" showInputMessage="1" showErrorMessage="1" errorTitle="Invalid data" error="Please enter a number" sqref="Q54 P57 L57 H57 M54" xr:uid="{00000000-0002-0000-09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50" xr:uid="{00000000-0002-0000-09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9 S40:S47" xr:uid="{00000000-0002-0000-0900-00000E000000}">
      <formula1>$D$152:$D$154</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900-00000F000000}">
      <formula1>0</formula1>
      <formula2>9999999999</formula2>
    </dataValidation>
    <dataValidation type="list" allowBlank="1" showInputMessage="1" showErrorMessage="1" prompt="Select income source" sqref="E115:F115 E121:F121 E119:F119 E117:F117 I115 M115 M121 I117 I119 I121 M117 M119 Q115 Q121 Q117 Q119" xr:uid="{00000000-0002-0000-0900-000010000000}">
      <formula1>$K$140:$K$154</formula1>
    </dataValidation>
    <dataValidation type="list" allowBlank="1" showInputMessage="1" showErrorMessage="1" prompt="Please select the alternate source" sqref="G111 O111 G105 K111 G107 G109 K105 K107 K109 O105 O107 O109 S105 S107 S109 S111" xr:uid="{00000000-0002-0000-0900-000011000000}">
      <formula1>$K$140:$K$154</formula1>
    </dataValidation>
    <dataValidation type="list" allowBlank="1" showInputMessage="1" showErrorMessage="1" prompt="Select % increase in income level" sqref="F111 N111 F105 J111 F107 F109 J105 J107 J109 N105 N107 N109 R105 R107 R109 R111" xr:uid="{00000000-0002-0000-0900-000012000000}">
      <formula1>$E$169:$E$177</formula1>
    </dataValidation>
    <dataValidation type="list" allowBlank="1" showInputMessage="1" showErrorMessage="1" prompt="Select type of natural assets protected or rehabilitated" sqref="D89:D90 P89:P90 L89:L90 P98:P99 P95:P96 P92:P93 L98:L99 L95:L96 L92:L93 H98:H99 H95:H96 H92:H93 H89:H90 D98:D99 D95:D96 D92:D93" xr:uid="{00000000-0002-0000-0900-000013000000}">
      <formula1>$C$167:$C$174</formula1>
    </dataValidation>
    <dataValidation type="list" allowBlank="1" showInputMessage="1" showErrorMessage="1" prompt="Enter the unit and type of the natural asset of ecosystem restored" sqref="F89:F90 J89:J90 N89:N90 F92:F93 F95:F96 F98:F99 N98:N99 N95:N96 N92:N93 J98:J99 J95:J96 J92:J93 R89:R90" xr:uid="{00000000-0002-0000-0900-000014000000}">
      <formula1>$C$161:$C$164</formula1>
    </dataValidation>
    <dataValidation type="list" allowBlank="1" showInputMessage="1" showErrorMessage="1" prompt="Select targeted asset" sqref="E71:E76 Q71:Q76 M71:M76 I71:I76" xr:uid="{00000000-0002-0000-0900-000015000000}">
      <formula1>$J$166:$J$167</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900-000016000000}">
      <formula1>$D$164:$D$167</formula1>
    </dataValidation>
    <dataValidation type="list" allowBlank="1" showInputMessage="1" showErrorMessage="1" prompt="Select status" sqref="O38 K38 G36 G30 G32 G34 G38 K30 K32 K34 K36 O30 O32 O34 O36 S30 S32 S34 S36 S38" xr:uid="{00000000-0002-0000-0900-000017000000}">
      <formula1>$E$164:$E$166</formula1>
    </dataValidation>
    <dataValidation type="list" allowBlank="1" showInputMessage="1" showErrorMessage="1" sqref="E143:E144" xr:uid="{00000000-0002-0000-0900-000018000000}">
      <formula1>$D$16:$D$18</formula1>
    </dataValidation>
    <dataValidation type="list" allowBlank="1" showInputMessage="1" showErrorMessage="1" prompt="Select effectiveness" sqref="G130 K130 O130 S130" xr:uid="{00000000-0002-0000-0900-000019000000}">
      <formula1>$K$156:$K$160</formula1>
    </dataValidation>
    <dataValidation type="list" allowBlank="1" showInputMessage="1" showErrorMessage="1" prompt="Select a sector" sqref="F63:G63 J63:K63 N63:O63 R63:S63" xr:uid="{00000000-0002-0000-0900-00001A000000}">
      <formula1>$J$147:$J$155</formula1>
    </dataValidation>
    <dataValidation type="decimal" allowBlank="1" showInputMessage="1" showErrorMessage="1" errorTitle="Invalid data" error="Please enter a number between 0 and 9999999" prompt="Enter a number here" sqref="E21:G21 E27 I21:K21 Q21:S21 M27 I27 M21:O21 Q27" xr:uid="{00000000-0002-0000-09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9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900-00001D000000}">
      <formula1>0</formula1>
      <formula2>100</formula2>
    </dataValidation>
    <dataValidation type="list" allowBlank="1" showInputMessage="1" showErrorMessage="1" prompt="Select type of policy" sqref="O127:O128 K127:K128" xr:uid="{00000000-0002-0000-0900-00001E000000}">
      <formula1>policy</formula1>
    </dataValidation>
    <dataValidation type="list" allowBlank="1" showInputMessage="1" showErrorMessage="1" prompt="Select the effectiveness of protection/rehabilitation" sqref="S98 S92 S95" xr:uid="{00000000-0002-0000-0900-00001F000000}">
      <formula1>effectiveness</formula1>
    </dataValidation>
    <dataValidation type="list" allowBlank="1" showInputMessage="1" showErrorMessage="1" prompt="Select programme/sector" sqref="F87 J87 N87 R87" xr:uid="{00000000-0002-0000-0900-000020000000}">
      <formula1>$J$147:$J$155</formula1>
    </dataValidation>
    <dataValidation type="list" allowBlank="1" showInputMessage="1" showErrorMessage="1" prompt="Select level of improvements" sqref="I87 M87 Q87" xr:uid="{00000000-0002-0000-0900-000021000000}">
      <formula1>effectiveness</formula1>
    </dataValidation>
    <dataValidation type="list" allowBlank="1" showInputMessage="1" showErrorMessage="1" prompt="Select changes in asset" sqref="F71:G76 J71:K76 N71:O76 R71:S76" xr:uid="{00000000-0002-0000-0900-000022000000}">
      <formula1>$I$156:$I$160</formula1>
    </dataValidation>
    <dataValidation type="list" allowBlank="1" showInputMessage="1" showErrorMessage="1" prompt="Select response level" sqref="F69 J69 N69 R69" xr:uid="{00000000-0002-0000-0900-000023000000}">
      <formula1>$H$156:$H$160</formula1>
    </dataValidation>
    <dataValidation type="list" allowBlank="1" showInputMessage="1" showErrorMessage="1" prompt="Select geographical scale" sqref="E69 I69 M69 Q69" xr:uid="{00000000-0002-0000-0900-000024000000}">
      <formula1>$D$152:$D$154</formula1>
    </dataValidation>
    <dataValidation type="list" allowBlank="1" showInputMessage="1" showErrorMessage="1" prompt="Select project/programme sector" sqref="D69 H69 L69 P69 E30 E32 E34 E36 E38 I38 I36 I34 I32 I30 M30 M32 M34 M36 M38 Q38 Q36 Q34 Q32 Q30" xr:uid="{00000000-0002-0000-0900-000025000000}">
      <formula1>$J$147:$J$155</formula1>
    </dataValidation>
    <dataValidation type="list" allowBlank="1" showInputMessage="1" showErrorMessage="1" prompt="Select level of awarness" sqref="F65:G65 J65:K65 N65:O65 R65:S65" xr:uid="{00000000-0002-0000-0900-000026000000}">
      <formula1>$G$156:$G$160</formula1>
    </dataValidation>
    <dataValidation type="list" allowBlank="1" showInputMessage="1" showErrorMessage="1" prompt="Select scale" sqref="G59 O59 K59 S59" xr:uid="{00000000-0002-0000-0900-000027000000}">
      <formula1>$F$156:$F$159</formula1>
    </dataValidation>
    <dataValidation type="list" allowBlank="1" showInputMessage="1" showErrorMessage="1" prompt="Select scale" sqref="F127:F128 J127:J128 N127:N128 Q59 F30 F32 F34 F36 F38 J30 J32 J34 J36 J38 N38 N36 N34 N32 N30 R30 R32 R34 R36 R38 E59 I59 M59" xr:uid="{00000000-0002-0000-0900-000028000000}">
      <formula1>$D$152:$D$154</formula1>
    </dataValidation>
    <dataValidation type="list" allowBlank="1" showInputMessage="1" showErrorMessage="1" prompt="Select capacity level" sqref="G54 O54 K54 S54" xr:uid="{00000000-0002-0000-0900-000029000000}">
      <formula1>$F$156:$F$159</formula1>
    </dataValidation>
    <dataValidation type="list" allowBlank="1" showInputMessage="1" showErrorMessage="1" prompt="Select sector" sqref="F54 F59 M127:M128 N54 J54 I127:I128 N59 J59 D71:D76 G78:G83 H71:H76 K78:K83 L71:L76 O78:O83 P71:P76 S78:S83 E127:E128 R59 F113 J113 N113 R113 R54 Q127:S128" xr:uid="{00000000-0002-0000-0900-00002A000000}">
      <formula1>$J$147:$J$155</formula1>
    </dataValidation>
    <dataValidation type="list" allowBlank="1" showInputMessage="1" showErrorMessage="1" sqref="I126 O112 K77 I77 G77 K126 M126 Q77 S77 E126 O126 F112 G126 S112 O77 M77 K112 S126 Q126" xr:uid="{00000000-0002-0000-0900-00002B000000}">
      <formula1>group</formula1>
    </dataValidation>
    <dataValidation type="list" allowBlank="1" showInputMessage="1" showErrorMessage="1" sqref="B66" xr:uid="{00000000-0002-0000-0900-00002C000000}">
      <formula1>selectyn</formula1>
    </dataValidation>
    <dataValidation type="list" allowBlank="1" showInputMessage="1" showErrorMessage="1" error="Select from the drop-down list" prompt="Select type of hazards information generated from the drop-down list_x000a_" sqref="F27:F28 J27:J28 N27:N28 R27:R28" xr:uid="{00000000-0002-0000-0900-00002D000000}">
      <formula1>$D$136:$D$143</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900-00002E000000}">
      <formula1>0</formula1>
      <formula2>99999</formula2>
    </dataValidation>
    <dataValidation type="list" allowBlank="1" showInputMessage="1" showErrorMessage="1" errorTitle="Select from the list" error="Select from the list" prompt="Select hazard addressed by the Early Warning System" sqref="S39 G42 G39 S48 O48 O45 O42 O39 K39 K42 K45 K48 G48 G45" xr:uid="{00000000-0002-0000-0900-00002F000000}">
      <formula1>$D$136:$D$143</formula1>
    </dataValidation>
    <dataValidation type="list" allowBlank="1" showInputMessage="1" showErrorMessage="1" prompt="Select type" sqref="F57:G57 J57:K57 N57:O57 R57:S57 D59 H59 L59 P59" xr:uid="{00000000-0002-0000-0900-000030000000}">
      <formula1>$D$148:$D$150</formula1>
    </dataValidation>
    <dataValidation type="list" allowBlank="1" showInputMessage="1" showErrorMessage="1" sqref="E78:F83 I78:J83 M78:N83 Q78:R83" xr:uid="{00000000-0002-0000-0900-000031000000}">
      <formula1>type1</formula1>
    </dataValidation>
    <dataValidation type="list" allowBlank="1" showInputMessage="1" showErrorMessage="1" prompt="Select level of improvements" sqref="D87:E87 H87 L87 P87" xr:uid="{00000000-0002-0000-0900-000032000000}">
      <formula1>$K$156:$K$160</formula1>
    </dataValidation>
    <dataValidation type="list" allowBlank="1" showInputMessage="1" showErrorMessage="1" prompt="Select type" sqref="G87 K87 S87 O87" xr:uid="{00000000-0002-0000-0900-000033000000}">
      <formula1>$F$137:$F$141</formula1>
    </dataValidation>
    <dataValidation type="list" allowBlank="1" showInputMessage="1" showErrorMessage="1" error="Please select a level of effectiveness from the drop-down list" prompt="Select the level of effectiveness of protection/rehabilitation" sqref="G89:G90 G92:G93 G95:G96 G98:G99 K98:K99 K95:K96 K92:K93 K89:K90 O89:O90 O92:O93 O95:O96 O98:O99 R98:R99 R95:R96 R92:R93 S89:S90" xr:uid="{00000000-0002-0000-0900-000034000000}">
      <formula1>$K$156:$K$160</formula1>
    </dataValidation>
    <dataValidation type="list" allowBlank="1" showInputMessage="1" showErrorMessage="1" error="Please select improvement level from the drop-down list" prompt="Select improvement level" sqref="F103:G103 J103:K103 N103:O103 R103:S103" xr:uid="{00000000-0002-0000-0900-000035000000}">
      <formula1>$H$151:$H$155</formula1>
    </dataValidation>
    <dataValidation type="list" allowBlank="1" showInputMessage="1" showErrorMessage="1" prompt="Select adaptation strategy" sqref="G113 K113 O113 S113" xr:uid="{00000000-0002-0000-0900-000036000000}">
      <formula1>$I$162:$I$178</formula1>
    </dataValidation>
    <dataValidation type="list" allowBlank="1" showInputMessage="1" showErrorMessage="1" prompt="Select integration level" sqref="D125:S125" xr:uid="{00000000-0002-0000-0900-000037000000}">
      <formula1>$H$144:$H$148</formula1>
    </dataValidation>
    <dataValidation type="list" allowBlank="1" showInputMessage="1" showErrorMessage="1" prompt="Select state of enforcement" sqref="E130:F130 I130:J130 M130:N130 Q130:R130" xr:uid="{00000000-0002-0000-0900-000038000000}">
      <formula1>$I$137:$I$141</formula1>
    </dataValidation>
    <dataValidation type="list" allowBlank="1" showInputMessage="1" showErrorMessage="1" error="Please select the from the drop-down list_x000a_" prompt="Please select from the drop-down list" sqref="C17" xr:uid="{00000000-0002-0000-0900-000039000000}">
      <formula1>$J$148:$J$155</formula1>
    </dataValidation>
    <dataValidation type="list" allowBlank="1" showInputMessage="1" showErrorMessage="1" error="Please select from the drop-down list" prompt="Please select from the drop-down list" sqref="C14" xr:uid="{00000000-0002-0000-0900-00003A000000}">
      <formula1>$C$157:$C$159</formula1>
    </dataValidation>
    <dataValidation type="list" allowBlank="1" showInputMessage="1" showErrorMessage="1" error="Select from the drop-down list" prompt="Select from the drop-down list" sqref="C16" xr:uid="{00000000-0002-0000-0900-00003B000000}">
      <formula1>$B$157:$B$160</formula1>
    </dataValidation>
    <dataValidation type="list" allowBlank="1" showInputMessage="1" showErrorMessage="1" error="Select from the drop-down list" prompt="Select from the drop-down list" sqref="C15" xr:uid="{00000000-0002-0000-0900-00003C000000}">
      <formula1>$B$163:$B$321</formula1>
    </dataValidation>
    <dataValidation allowBlank="1" showInputMessage="1" showErrorMessage="1" prompt="Enter the name of the Implementing Entity_x000a_" sqref="C13" xr:uid="{00000000-0002-0000-0900-00003D000000}"/>
    <dataValidation type="list" allowBlank="1" showInputMessage="1" showErrorMessage="1" error="Select from the drop-down list._x000a_" prompt="Select overall effectiveness" sqref="G27:G28 S27:S28 O27:O28 K27:K28" xr:uid="{00000000-0002-0000-0900-00003E000000}">
      <formula1>$K$156:$K$160</formula1>
    </dataValidation>
  </dataValidations>
  <pageMargins left="0.7" right="0.7" top="0.75" bottom="0.75" header="0.3" footer="0.3"/>
  <pageSetup paperSize="8" scale="36" fitToHeight="0" orientation="landscape" cellComments="asDisplayed"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69</ProjectId>
    <ReportingPeriod xmlns="dc9b7735-1e97-4a24-b7a2-47bf824ab39e" xsi:nil="true"/>
    <WBDocsDocURL xmlns="dc9b7735-1e97-4a24-b7a2-47bf824ab39e">http://wbdocsservices.worldbank.org/services?I4_SERVICE=VC&amp;I4_KEY=TF069013&amp;I4_DOCID=090224b087988c5d</WBDocsDocURL>
    <WBDocsDocURLPublicOnly xmlns="dc9b7735-1e97-4a24-b7a2-47bf824ab39e">http://pubdocs.worldbank.org/en/391821590521337920/69-web-PPRTemplate-2019.xlsx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87</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4E5A46AA-05E9-4420-BA04-BB74B4C6484B}"/>
</file>

<file path=customXml/itemProps2.xml><?xml version="1.0" encoding="utf-8"?>
<ds:datastoreItem xmlns:ds="http://schemas.openxmlformats.org/officeDocument/2006/customXml" ds:itemID="{87BA6D41-1E17-40DE-BAA2-284EA1E1852A}"/>
</file>

<file path=customXml/itemProps3.xml><?xml version="1.0" encoding="utf-8"?>
<ds:datastoreItem xmlns:ds="http://schemas.openxmlformats.org/officeDocument/2006/customXml" ds:itemID="{2BA7A03C-C188-4CC4-BD77-AE0A98C7C7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FinancialData</vt:lpstr>
      <vt:lpstr>FinancialData (2)</vt:lpstr>
      <vt:lpstr>FinancialData (3)</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2019-03-14T14:44:47Z</cp:lastPrinted>
  <dcterms:created xsi:type="dcterms:W3CDTF">2010-11-30T14:15:01Z</dcterms:created>
  <dcterms:modified xsi:type="dcterms:W3CDTF">2020-05-26T19:21:17Z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f13f6718-477a-4ebb-9501-d93098321579,3;f13f6718-477a-4ebb-9501-d93098321579,3;f13f6718-477a-4ebb-9501-d93098321579,3;f13f6718-477a-4ebb-9501-d93098321579,3;f13f6718-477a-4ebb-9501-d93098321579,3;f13f6718-477a-4ebb-9501-d93098321579,3;f13f6718-477a-4ebb-9501-d93098321579,3;f13f6718-477a-4ebb-9501-d93098321579,3;f13f6718-477a-4ebb-9501-d93098321579,3;2a8bc1de-3780-4d3d-9a93-62153fd8406c,5;</vt:lpwstr>
  </property>
</Properties>
</file>