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0.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defaultThemeVersion="124226"/>
  <mc:AlternateContent xmlns:mc="http://schemas.openxmlformats.org/markup-compatibility/2006">
    <mc:Choice Requires="x15">
      <x15ac:absPath xmlns:x15ac="http://schemas.microsoft.com/office/spreadsheetml/2010/11/ac" url="P:\Adaptation Fund\Projects and Programs\Project reports\Uruguay\2016\Resubmission\"/>
    </mc:Choice>
  </mc:AlternateContent>
  <bookViews>
    <workbookView xWindow="0" yWindow="0" windowWidth="28800" windowHeight="11610" tabRatio="894"/>
  </bookViews>
  <sheets>
    <sheet name="Overview" sheetId="1" r:id="rId1"/>
    <sheet name="FinancialData" sheetId="2" r:id="rId2"/>
    <sheet name="FinancialData (2)" sheetId="12" r:id="rId3"/>
    <sheet name="FinancialData (3)" sheetId="13" r:id="rId4"/>
    <sheet name="Risk Assesment" sheetId="4" r:id="rId5"/>
    <sheet name="Rating" sheetId="5" r:id="rId6"/>
    <sheet name="Project Indicators" sheetId="8" r:id="rId7"/>
    <sheet name="Lessons Learned" sheetId="9" r:id="rId8"/>
    <sheet name="Results Tracker" sheetId="11" r:id="rId9"/>
    <sheet name="Units for Indicators" sheetId="6" r:id="rId10"/>
  </sheets>
  <definedNames>
    <definedName name="iincome" localSheetId="2">#REF!</definedName>
    <definedName name="iincome" localSheetId="3">#REF!</definedName>
    <definedName name="iincome">#REF!</definedName>
    <definedName name="income" localSheetId="2">#REF!</definedName>
    <definedName name="income" localSheetId="3">#REF!</definedName>
    <definedName name="income" localSheetId="8">#REF!</definedName>
    <definedName name="income">#REF!</definedName>
    <definedName name="incomelevel">'Results Tracker'!$E$137:$E$139</definedName>
    <definedName name="info">'Results Tracker'!$E$156:$E$158</definedName>
    <definedName name="overalleffect">'Results Tracker'!$D$156:$D$158</definedName>
    <definedName name="physicalassets">'Results Tracker'!$J$156:$J$164</definedName>
    <definedName name="quality">'Results Tracker'!$B$147:$B$151</definedName>
    <definedName name="question">'Results Tracker'!$F$147:$F$149</definedName>
    <definedName name="responses">'Results Tracker'!$C$147:$C$151</definedName>
    <definedName name="state">'Results Tracker'!$I$151:$I$153</definedName>
    <definedName name="type1">'Results Tracker'!$G$147:$G$150</definedName>
    <definedName name="yesno">'Results Tracker'!$E$143:$E$144</definedName>
  </definedNames>
  <calcPr calcId="171027" concurrentCalc="0"/>
</workbook>
</file>

<file path=xl/calcChain.xml><?xml version="1.0" encoding="utf-8"?>
<calcChain xmlns="http://schemas.openxmlformats.org/spreadsheetml/2006/main">
  <c r="F33" i="13" l="1"/>
  <c r="F32" i="13"/>
  <c r="F41" i="13"/>
  <c r="F40" i="13"/>
  <c r="F39" i="13"/>
  <c r="F38" i="13"/>
  <c r="F34" i="13"/>
  <c r="F36" i="13"/>
  <c r="F37" i="13"/>
  <c r="F35" i="13"/>
  <c r="F43" i="13"/>
  <c r="F28" i="13"/>
  <c r="F37" i="12"/>
  <c r="F42" i="2"/>
  <c r="F28" i="12"/>
  <c r="O21" i="11"/>
  <c r="M21" i="11"/>
  <c r="I21" i="11"/>
  <c r="D115" i="11"/>
  <c r="G21" i="11"/>
  <c r="F28" i="2"/>
</calcChain>
</file>

<file path=xl/comments1.xml><?xml version="1.0" encoding="utf-8"?>
<comments xmlns="http://schemas.openxmlformats.org/spreadsheetml/2006/main">
  <authors>
    <author>opypa</author>
  </authors>
  <commentList>
    <comment ref="B8" authorId="0" shapeId="0">
      <text>
        <r>
          <rPr>
            <b/>
            <sz val="9"/>
            <color indexed="81"/>
            <rFont val="Tahoma"/>
            <family val="2"/>
          </rPr>
          <t>opypa:</t>
        </r>
        <r>
          <rPr>
            <sz val="9"/>
            <color indexed="81"/>
            <rFont val="Tahoma"/>
            <family val="2"/>
          </rPr>
          <t xml:space="preserve">
ingresamos pero da error 404</t>
        </r>
      </text>
    </comment>
    <comment ref="F21" authorId="0" shapeId="0">
      <text>
        <r>
          <rPr>
            <b/>
            <sz val="9"/>
            <color indexed="81"/>
            <rFont val="Tahoma"/>
            <family val="2"/>
          </rPr>
          <t>opypa:</t>
        </r>
        <r>
          <rPr>
            <sz val="9"/>
            <color indexed="81"/>
            <rFont val="Tahoma"/>
            <family val="2"/>
          </rPr>
          <t xml:space="preserve">
revisar el total de benefi
no serian 1400?</t>
        </r>
      </text>
    </comment>
    <comment ref="G21" authorId="0" shapeId="0">
      <text>
        <r>
          <rPr>
            <b/>
            <sz val="9"/>
            <color indexed="81"/>
            <rFont val="Tahoma"/>
            <family val="2"/>
          </rPr>
          <t>opypa:</t>
        </r>
        <r>
          <rPr>
            <sz val="9"/>
            <color indexed="81"/>
            <rFont val="Tahoma"/>
            <family val="2"/>
          </rPr>
          <t xml:space="preserve">
relacion 1:1?</t>
        </r>
      </text>
    </comment>
    <comment ref="K27" authorId="0" shapeId="0">
      <text>
        <r>
          <rPr>
            <b/>
            <sz val="9"/>
            <color indexed="81"/>
            <rFont val="Tahoma"/>
            <family val="2"/>
          </rPr>
          <t>opypa:</t>
        </r>
        <r>
          <rPr>
            <sz val="9"/>
            <color indexed="81"/>
            <rFont val="Tahoma"/>
            <family val="2"/>
          </rPr>
          <t xml:space="preserve">
lo subimos a efectivo
</t>
        </r>
      </text>
    </comment>
    <comment ref="E28" authorId="0" shapeId="0">
      <text>
        <r>
          <rPr>
            <b/>
            <sz val="9"/>
            <color indexed="81"/>
            <rFont val="Tahoma"/>
            <family val="2"/>
          </rPr>
          <t>opypa:</t>
        </r>
        <r>
          <rPr>
            <sz val="9"/>
            <color indexed="81"/>
            <rFont val="Tahoma"/>
            <family val="2"/>
          </rPr>
          <t xml:space="preserve">
en cuanto a la proporcion de mujeres nos queda la duda si en este caso no es l 100 
</t>
        </r>
      </text>
    </comment>
    <comment ref="E40" authorId="0" shapeId="0">
      <text>
        <r>
          <rPr>
            <b/>
            <sz val="9"/>
            <color indexed="81"/>
            <rFont val="Tahoma"/>
            <family val="2"/>
          </rPr>
          <t>opypa:</t>
        </r>
        <r>
          <rPr>
            <sz val="9"/>
            <color indexed="81"/>
            <rFont val="Tahoma"/>
            <family val="2"/>
          </rPr>
          <t xml:space="preserve">
son las de inumet que ya existian, pero son para eventos de temporal u olas de calor, no para squias
</t>
        </r>
      </text>
    </comment>
    <comment ref="E43" authorId="0" shapeId="0">
      <text>
        <r>
          <rPr>
            <b/>
            <sz val="9"/>
            <color indexed="81"/>
            <rFont val="Tahoma"/>
            <family val="2"/>
          </rPr>
          <t>opypa:</t>
        </r>
        <r>
          <rPr>
            <sz val="9"/>
            <color indexed="81"/>
            <rFont val="Tahoma"/>
            <family val="2"/>
          </rPr>
          <t xml:space="preserve">
pronosticos estacionales enso de gras  e inumet</t>
        </r>
      </text>
    </comment>
    <comment ref="C104" authorId="0" shapeId="0">
      <text>
        <r>
          <rPr>
            <b/>
            <sz val="9"/>
            <color indexed="81"/>
            <rFont val="Tahoma"/>
            <family val="2"/>
          </rPr>
          <t>opypa:</t>
        </r>
        <r>
          <rPr>
            <sz val="9"/>
            <color indexed="81"/>
            <rFont val="Tahoma"/>
            <family val="2"/>
          </rPr>
          <t xml:space="preserve">
NO APLICA A ESTE PROYECTO NO H AY DIVERSIFICACION DE ESTRATEGIAS
</t>
        </r>
      </text>
    </comment>
    <comment ref="C112" authorId="0" shapeId="0">
      <text>
        <r>
          <rPr>
            <b/>
            <sz val="9"/>
            <color indexed="81"/>
            <rFont val="Tahoma"/>
            <family val="2"/>
          </rPr>
          <t>opypa:</t>
        </r>
        <r>
          <rPr>
            <sz val="9"/>
            <color indexed="81"/>
            <rFont val="Tahoma"/>
            <family val="2"/>
          </rPr>
          <t xml:space="preserve">
a responder con anii, no cuadraria en este proyecto</t>
        </r>
      </text>
    </comment>
    <comment ref="E128" authorId="0" shapeId="0">
      <text>
        <r>
          <rPr>
            <b/>
            <sz val="9"/>
            <color indexed="81"/>
            <rFont val="Tahoma"/>
            <family val="2"/>
          </rPr>
          <t>opypa:</t>
        </r>
        <r>
          <rPr>
            <sz val="9"/>
            <color indexed="81"/>
            <rFont val="Tahoma"/>
            <family val="2"/>
          </rPr>
          <t xml:space="preserve">
los ppr anteriores tajamares etc
</t>
        </r>
      </text>
    </comment>
  </commentList>
</comments>
</file>

<file path=xl/sharedStrings.xml><?xml version="1.0" encoding="utf-8"?>
<sst xmlns="http://schemas.openxmlformats.org/spreadsheetml/2006/main" count="1795" uniqueCount="837">
  <si>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</si>
  <si>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</si>
  <si>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</si>
  <si>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</si>
  <si>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</si>
  <si>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</si>
  <si>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</si>
  <si>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</si>
  <si>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</si>
  <si>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</si>
  <si>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</si>
  <si>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</si>
  <si>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</si>
  <si>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</si>
  <si>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</si>
  <si>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</si>
  <si>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</si>
  <si>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</si>
  <si>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</si>
  <si>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</si>
  <si>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</si>
  <si>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</si>
  <si>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</si>
  <si>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</si>
  <si>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</si>
  <si>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</si>
  <si>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</si>
  <si>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</si>
  <si>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</si>
  <si>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</si>
  <si>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</si>
  <si>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</si>
  <si>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</si>
  <si>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</si>
  <si>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</si>
  <si>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</si>
  <si>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</si>
  <si>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</si>
  <si>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</si>
  <si>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</si>
  <si>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</si>
  <si>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</si>
  <si>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</si>
  <si>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</si>
  <si>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</si>
  <si>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</si>
  <si>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</si>
  <si>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</si>
  <si>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</si>
  <si>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</si>
  <si>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</si>
  <si>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</si>
  <si>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</si>
  <si>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</si>
  <si>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</si>
  <si>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</si>
  <si>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</si>
  <si>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</si>
  <si>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</si>
  <si>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</si>
  <si>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</si>
  <si>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</si>
  <si>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</si>
  <si>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</si>
  <si>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</si>
  <si>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</si>
  <si>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</si>
  <si>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</si>
  <si>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</si>
  <si>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</si>
  <si>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</si>
  <si>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</si>
  <si>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</si>
  <si>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</si>
  <si>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</si>
  <si>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</si>
  <si>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</si>
  <si>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</si>
  <si>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</si>
  <si>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</si>
  <si>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</si>
  <si>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</si>
  <si>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</si>
  <si>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</si>
  <si>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</si>
  <si>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</si>
  <si>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</si>
  <si>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</si>
  <si>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</si>
  <si>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</si>
  <si>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</si>
  <si>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</si>
  <si>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</si>
  <si>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</si>
  <si>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</si>
  <si>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</si>
  <si>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</si>
  <si>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</si>
  <si>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</si>
  <si>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</si>
  <si>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</si>
  <si>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</si>
  <si>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</si>
  <si>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</si>
  <si>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</si>
  <si>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</si>
  <si>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</si>
  <si>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</si>
  <si>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</si>
  <si>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</si>
  <si>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</si>
  <si>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</si>
  <si>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</si>
  <si>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</si>
  <si>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</si>
  <si>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</si>
  <si>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</si>
  <si>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</si>
  <si>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</si>
  <si>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</si>
  <si>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</si>
  <si>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</si>
  <si>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</si>
  <si>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</si>
  <si>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</si>
  <si>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</si>
  <si>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</si>
  <si>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</si>
  <si>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</si>
  <si>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</si>
  <si>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</si>
  <si>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</si>
  <si>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</si>
  <si>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</si>
  <si>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</si>
  <si>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</si>
  <si>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</si>
  <si>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</si>
  <si>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</si>
  <si>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</si>
  <si>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</si>
  <si>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</si>
  <si>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</si>
  <si>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</si>
  <si>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</si>
  <si>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</si>
  <si>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</si>
  <si>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</si>
  <si>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</si>
  <si>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</si>
  <si>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</si>
  <si>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</si>
  <si>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</si>
  <si>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</si>
  <si>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</si>
  <si>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</si>
  <si>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</si>
  <si>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</si>
  <si>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</si>
  <si>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</si>
  <si>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</si>
  <si>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</si>
  <si>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</si>
  <si>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</si>
  <si>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</si>
  <si>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</si>
  <si>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</si>
  <si>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</si>
  <si>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</si>
  <si>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</si>
  <si>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</si>
  <si>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</si>
  <si>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</si>
  <si>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</si>
  <si>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</si>
  <si>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</si>
  <si>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</si>
  <si>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</si>
  <si>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</si>
  <si>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</si>
  <si>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</si>
  <si>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</si>
  <si>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</si>
  <si>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</si>
  <si>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</si>
  <si>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</si>
  <si>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</si>
  <si>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</si>
  <si>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</si>
  <si>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</si>
  <si>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</si>
  <si>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</si>
  <si>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</si>
  <si>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</si>
  <si>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</si>
  <si>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</si>
  <si>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</si>
  <si>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</si>
  <si>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</si>
  <si>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</si>
  <si>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</si>
  <si>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</si>
  <si>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</si>
  <si>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</si>
  <si>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</si>
  <si>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</si>
  <si>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</si>
  <si>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</si>
  <si>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</si>
  <si>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</si>
  <si>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</si>
  <si>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</si>
  <si>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</si>
  <si>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</si>
  <si>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</si>
  <si>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</si>
  <si>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</si>
  <si>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</si>
  <si>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</si>
  <si>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</si>
  <si>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</si>
  <si>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</si>
  <si>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</si>
  <si>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</si>
  <si>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</si>
  <si>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</si>
  <si>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</si>
  <si>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</si>
  <si>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</si>
  <si>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</si>
  <si>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</si>
  <si>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</si>
  <si>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</si>
  <si>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</si>
  <si>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</si>
  <si>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</si>
  <si>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</si>
  <si>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</si>
  <si>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</si>
  <si>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</si>
  <si>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</si>
  <si>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</si>
  <si>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Link: http://www.adaptation-fund.org/sites/default/files/Results%20Framework%20and%20Baseline%20Guidance%20final.pdf</t>
  </si>
  <si>
    <t>Baseline</t>
  </si>
  <si>
    <t>Project Performance Report (PPR)</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</si>
  <si>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</si>
  <si>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</si>
  <si>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</si>
  <si>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</si>
  <si>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</si>
  <si>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</si>
  <si>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</si>
  <si>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Project Manager/Coordinator: </t>
  </si>
  <si>
    <t xml:space="preserve">Implementing Agency  </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</si>
  <si>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</si>
  <si>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</si>
  <si>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</si>
  <si>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</si>
  <si>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</si>
  <si>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</si>
  <si>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</si>
  <si>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</si>
  <si>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</si>
  <si>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</si>
  <si>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</si>
  <si>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</si>
  <si>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</si>
  <si>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</si>
  <si>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</si>
  <si>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</si>
  <si>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</si>
  <si>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</si>
  <si>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</si>
  <si>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</si>
  <si>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</si>
  <si>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</si>
  <si>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</si>
  <si>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</si>
  <si>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</si>
  <si>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</si>
  <si>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</si>
  <si>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</si>
  <si>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Please Provide the Name and Contact information of person(s) reponsible for completeling the Rating section</t>
  </si>
  <si>
    <t>Terminal Evaluation Date:</t>
  </si>
  <si>
    <t>TOTAL</t>
  </si>
  <si>
    <t>Other</t>
  </si>
  <si>
    <t>Target for Project End</t>
  </si>
  <si>
    <t>Period of Report (Dates)</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</si>
  <si>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</si>
  <si>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</si>
  <si>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</si>
  <si>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</si>
  <si>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</si>
  <si>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</si>
  <si>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</si>
  <si>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</si>
  <si>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</si>
  <si>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</si>
  <si>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</si>
  <si>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</si>
  <si>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</si>
  <si>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</si>
  <si>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</si>
  <si>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</si>
  <si>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</si>
  <si>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</si>
  <si>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</si>
  <si>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</si>
  <si>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</si>
  <si>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</si>
  <si>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</si>
  <si>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</si>
  <si>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</si>
  <si>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</si>
  <si>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</si>
  <si>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</si>
  <si>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</si>
  <si>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</si>
  <si>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</si>
  <si>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</si>
  <si>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</si>
  <si>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</si>
  <si>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</si>
  <si>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</si>
  <si>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</si>
  <si>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</si>
  <si>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</si>
  <si>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</si>
  <si>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</si>
  <si>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</si>
  <si>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</si>
  <si>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</si>
  <si>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</si>
  <si>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</si>
  <si>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</si>
  <si>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</si>
  <si>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</si>
  <si>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</si>
  <si>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</si>
  <si>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</si>
  <si>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</si>
  <si>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</si>
  <si>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</si>
  <si>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</si>
  <si>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</si>
  <si>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</si>
  <si>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</si>
  <si>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</si>
  <si>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</si>
  <si>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</si>
  <si>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</si>
  <si>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</si>
  <si>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</si>
  <si>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</si>
  <si>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</si>
  <si>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</si>
  <si>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</si>
  <si>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</si>
  <si>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</si>
  <si>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</si>
  <si>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</si>
  <si>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</si>
  <si>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</si>
  <si>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</si>
  <si>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</si>
  <si>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</si>
  <si>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</si>
  <si>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</si>
  <si>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</si>
  <si>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</si>
  <si>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</si>
  <si>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</si>
  <si>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</si>
  <si>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</si>
  <si>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</si>
  <si>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</si>
  <si>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</si>
  <si>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</si>
  <si>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</si>
  <si>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</si>
  <si>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</si>
  <si>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</si>
  <si>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</si>
  <si>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</si>
  <si>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</si>
  <si>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</si>
  <si>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</si>
  <si>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</si>
  <si>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</si>
  <si>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</si>
  <si>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</si>
  <si>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</si>
  <si>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</si>
  <si>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</si>
  <si>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</si>
  <si>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</si>
  <si>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</si>
  <si>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</si>
  <si>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</si>
  <si>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</si>
  <si>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</si>
  <si>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</si>
  <si>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</si>
  <si>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</si>
  <si>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</si>
  <si>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</si>
  <si>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</si>
  <si>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</si>
  <si>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</si>
  <si>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</si>
  <si>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</si>
  <si>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</si>
  <si>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</si>
  <si>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</si>
  <si>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</si>
  <si>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</si>
  <si>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</si>
  <si>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</si>
  <si>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</si>
  <si>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</si>
  <si>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</si>
  <si>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</si>
  <si>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</si>
  <si>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</si>
  <si>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</si>
  <si>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</si>
  <si>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</si>
  <si>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</si>
  <si>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</si>
  <si>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</si>
  <si>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</si>
  <si>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</si>
  <si>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</si>
  <si>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</si>
  <si>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</si>
  <si>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</si>
  <si>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</si>
  <si>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</si>
  <si>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</si>
  <si>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</si>
  <si>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</si>
  <si>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</si>
  <si>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</si>
  <si>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</si>
  <si>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</si>
  <si>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</si>
  <si>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</si>
  <si>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</si>
  <si>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</si>
  <si>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</si>
  <si>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</si>
  <si>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</si>
  <si>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</si>
  <si>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</si>
  <si>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</si>
  <si>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</si>
  <si>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</si>
  <si>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</si>
  <si>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</si>
  <si>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</si>
  <si>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</si>
  <si>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</si>
  <si>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</si>
  <si>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</si>
  <si>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</si>
  <si>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</si>
  <si>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</si>
  <si>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</si>
  <si>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</si>
  <si>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</si>
  <si>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</si>
  <si>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</si>
  <si>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</si>
  <si>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</si>
  <si>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</si>
  <si>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</si>
  <si>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</si>
  <si>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</si>
  <si>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</si>
  <si>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</si>
  <si>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</si>
  <si>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</si>
  <si>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</si>
  <si>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</si>
  <si>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</si>
  <si>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</si>
  <si>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</si>
  <si>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</si>
  <si>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</si>
  <si>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</si>
  <si>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</si>
  <si>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</si>
  <si>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</si>
  <si>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</si>
  <si>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</si>
  <si>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</si>
  <si>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</si>
  <si>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</si>
  <si>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</si>
  <si>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</si>
  <si>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</si>
  <si>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</si>
  <si>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</si>
  <si>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</si>
  <si>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</si>
  <si>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</si>
  <si>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</si>
  <si>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</si>
  <si>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</si>
  <si>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</si>
  <si>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</si>
  <si>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</si>
  <si>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</si>
  <si>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</si>
  <si>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</si>
  <si>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</si>
  <si>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</si>
  <si>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</si>
  <si>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</si>
  <si>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</si>
  <si>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</si>
  <si>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</si>
  <si>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</si>
  <si>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</si>
  <si>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</si>
  <si>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</si>
  <si>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</si>
  <si>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</si>
  <si>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</si>
  <si>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</si>
  <si>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</si>
  <si>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</si>
  <si>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</si>
  <si>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</si>
  <si>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</si>
  <si>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</si>
  <si>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</si>
  <si>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</si>
  <si>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</si>
  <si>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</si>
  <si>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</si>
  <si>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</si>
  <si>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</si>
  <si>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</si>
  <si>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</si>
  <si>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</si>
  <si>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</si>
  <si>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</si>
  <si>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</si>
  <si>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</si>
  <si>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</si>
  <si>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</si>
  <si>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</si>
  <si>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</si>
  <si>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</si>
  <si>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</si>
  <si>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</si>
  <si>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</si>
  <si>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</si>
  <si>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</si>
  <si>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</si>
  <si>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</si>
  <si>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</si>
  <si>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</si>
  <si>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</si>
  <si>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</si>
  <si>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</si>
  <si>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</si>
  <si>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</si>
  <si>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</si>
  <si>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</si>
  <si>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</si>
  <si>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</si>
  <si>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</si>
  <si>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</si>
  <si>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</si>
  <si>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</si>
  <si>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</si>
  <si>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</si>
  <si>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</si>
  <si>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</si>
  <si>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</si>
  <si>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</si>
  <si>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</si>
  <si>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</si>
  <si>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</si>
  <si>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</si>
  <si>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</si>
  <si>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</si>
  <si>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</si>
  <si>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</si>
  <si>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</si>
  <si>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</si>
  <si>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</si>
  <si>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</si>
  <si>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</si>
  <si>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</si>
  <si>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</si>
  <si>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</si>
  <si>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</si>
  <si>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</si>
  <si>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</si>
  <si>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</si>
  <si>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</si>
  <si>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</si>
  <si>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</si>
  <si>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</si>
  <si>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</si>
  <si>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</si>
  <si>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</si>
  <si>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</si>
  <si>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</si>
  <si>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</si>
  <si>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</si>
  <si>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</si>
  <si>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</si>
  <si>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</si>
  <si>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</si>
  <si>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</si>
  <si>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</si>
  <si>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</si>
  <si>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</si>
  <si>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</si>
  <si>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</si>
  <si>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</si>
  <si>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</si>
  <si>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</si>
  <si>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</si>
  <si>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</si>
  <si>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</si>
  <si>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</si>
  <si>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</si>
  <si>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</si>
  <si>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</si>
  <si>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</si>
  <si>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</si>
  <si>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</si>
  <si>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</si>
  <si>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</si>
  <si>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</si>
  <si>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</si>
  <si>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</si>
  <si>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</si>
  <si>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</si>
  <si>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</si>
  <si>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</si>
  <si>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</si>
  <si>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</si>
  <si>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</si>
  <si>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</si>
  <si>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</si>
  <si>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</si>
  <si>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</si>
  <si>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</si>
  <si>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</si>
  <si>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</si>
  <si>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</si>
  <si>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</si>
  <si>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</si>
  <si>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</si>
  <si>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</si>
  <si>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</si>
  <si>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</si>
  <si>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</si>
  <si>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</si>
  <si>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</si>
  <si>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</si>
  <si>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</si>
  <si>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</si>
  <si>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</si>
  <si>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</si>
  <si>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</si>
  <si>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rPr>
        <b/>
        <u/>
        <sz val="11"/>
        <color theme="1"/>
        <rFont val="Calibri"/>
        <family val="2"/>
        <scheme val="minor"/>
      </rPr>
      <t>Core Indicator</t>
    </r>
    <r>
      <rPr>
        <sz val="11"/>
        <color theme="1"/>
        <rFont val="Calibri"/>
        <family val="2"/>
        <scheme val="minor"/>
      </rPr>
      <t xml:space="preserve"> 4.2: Assets produced, developed, improved or strengthened</t>
    </r>
  </si>
  <si>
    <t>Indicator 4.1.1: No. and type of development sector services to respond to new conditions resulting from climate variability and change</t>
  </si>
  <si>
    <t>Indicator 3.1.1: Percentage of targeted population awareness of predicted adverse impacts of climate change, and of appropriate responses</t>
  </si>
  <si>
    <t>October 2015</t>
  </si>
  <si>
    <t>Project: "Building resilience to climate change and variability in vulnerable smallholders" (Project "GFCC")</t>
  </si>
  <si>
    <t xml:space="preserve">The Project's overall objective is to contribute to building national capacity to adapt to climate change (CC) and variability by focusing on critical sectors of the country's economy. The specific objectives of this Project aim to: (i) reduce vulnerability and build resilience to climate change and variability for smallholders in the livestock sector located in the Landscape Units of the Basaltic Cuesta and East Hills eco-regions; (ii) strengthen local institutional networks in the selected Landscape Units and enhance the capacity of organizations to manage climate risks locally; (iii) manage the knowledge generated by developing mechanisms to better understand and monitor the impacts and variability of climate change, anticipate and assess negative events, take advantage of lessons learned, and identify and validate best practices and toolkits to adapt to climate change and variability. </t>
  </si>
  <si>
    <t>PROJECT AFB/NIE/Agri/2011/1</t>
  </si>
  <si>
    <t>Agencia Nacional de Investigación e Innovación (ANII)</t>
  </si>
  <si>
    <t>April 2016</t>
  </si>
  <si>
    <t>Currently we have: Operating Manual, field manual, grid proposal evaluation, operating regulations for disbursement for payment of proposals and technical assistance, technical and operational regulations of the revolving fund, reports consulting baseline, field notebook and protocol use, MEGANE program and its implementation methodology to estimate amount of pasture, communicational posters.</t>
  </si>
  <si>
    <t>http://www.mgap.gub.uy/portal/page.aspx?2,MGAP,MGAPAmpliacion,O,es,0,PAG;CONC;599;3;D;proyecto-ganaderos-familiares-y-cambio-climatico-gfcc--donacion-fondo-de-adaptacion-del-protocolo-de-kyoto;1;PAG;</t>
  </si>
  <si>
    <t>Ing. Agr. Marcos Martínez</t>
  </si>
  <si>
    <t>marcosmartinez@mgap.gub.uy</t>
  </si>
  <si>
    <t>Ing. Agr. Marcelo Batto</t>
  </si>
  <si>
    <t>mbatto@anii.org.uy</t>
  </si>
  <si>
    <t>Dr. Alberto Castelar</t>
  </si>
  <si>
    <t>acastelar@mgap.gub.uy</t>
  </si>
  <si>
    <t>Ing Agr. Jorge Marzaroli</t>
  </si>
  <si>
    <t>jmarzaroli@mgap.gub.uy</t>
  </si>
  <si>
    <t>No demand for investments in adaptation.</t>
  </si>
  <si>
    <t>Medium</t>
  </si>
  <si>
    <t>Agricultural organizations are not interested in participating in local networks.</t>
  </si>
  <si>
    <t>Low</t>
  </si>
  <si>
    <t>Project focus changes from adaptation to climate change and variability to production and productivity</t>
  </si>
  <si>
    <t xml:space="preserve">The smallholders targeted are unable to compete or sustain their livelihoods. </t>
  </si>
  <si>
    <t xml:space="preserve">Delays in funds disbursement discourage farmers from participating in the project. </t>
  </si>
  <si>
    <t xml:space="preserve">Lack of transparency or political interference in allocation of resources. </t>
  </si>
  <si>
    <t>Lack of coordination between the various components.</t>
  </si>
  <si>
    <t xml:space="preserve">Execution is carried out through public calls, which ensures transparency. Projects are assessed using a grid of criteria, MDR al local level provide social control, and there are contracts between farmers and MGAP, and public records of all actions and decisions.    </t>
  </si>
  <si>
    <t>A protocol that in the absence of each resource person or persons who would assume the roles were available</t>
  </si>
  <si>
    <t>The project is so efficient in the use of human resources, which leads to that for reasons beyond the same, the absence of a human resource development project affects</t>
  </si>
  <si>
    <t>Mainstreaming project in different MGAP units, leads to delays in project implementation</t>
  </si>
  <si>
    <t>They were generated resolves committees where actions and responsibilities</t>
  </si>
  <si>
    <t>Component1</t>
  </si>
  <si>
    <t>Component 2</t>
  </si>
  <si>
    <t>Develompent of the participative diagnostic, kick of for strategic planning and development of several communication activities</t>
  </si>
  <si>
    <t>Component 3</t>
  </si>
  <si>
    <t>Reference farms elected and monitoring process on the ground.</t>
  </si>
  <si>
    <t>Marcos Javier Martínez Techera</t>
  </si>
  <si>
    <t>Reaching the total number of beneficiaries and that investments in farms allow changes in productivity and this is sustainable and increases resilience</t>
  </si>
  <si>
    <t>So far have not generated actions in this regard, it is studying a possible modification to the strategy</t>
  </si>
  <si>
    <t xml:space="preserve">Component 1: Despite the initial delay in the start of the project, it was a big boost in the second year at the level of the UP, which allowed the presentation of a importanto number of proposals, which managed to reach the total number of beneficiaries .
Component 2: Farmers' organizations at the beginning of the program were not people working without clear objectives, with little training in issues relating to climate change and its consequences, and technicians had little training on issues of strategic planning, which leads to Levelling more time on these issues. This component also articulate strongly with other public institutions that have undergone changes in its direction, which delayed the start of execution.
Component 3: This component was initially proposed work jointly with the rangeland field board, in terms of methodology and technological proposals applicable to farms, institutions that comprise only the University and the IPA, submitted proposals to it. Once agreed the signing of the work was delayed.
</t>
  </si>
  <si>
    <t>Farm plans implemented per Landscape Unit (LU).</t>
  </si>
  <si>
    <t>Investments implemented per LU, per type.</t>
  </si>
  <si>
    <t>Women beneficiaries</t>
  </si>
  <si>
    <t>25 % of the beneficiaries are women</t>
  </si>
  <si>
    <t>Source and availability of water for animal consumption.</t>
  </si>
  <si>
    <t>Production systems with water shortage.</t>
  </si>
  <si>
    <t>Not listed. Estimated: 60% of investment amount.</t>
  </si>
  <si>
    <t>Source and availability of forage in farms.</t>
  </si>
  <si>
    <t>Degraded native grasslands, overgrazing, in many situations. Few forage banks.</t>
  </si>
  <si>
    <t>Not listed. At least 80% of the projects propose actions aimed at increasing forage availability. 40 forage and grain banks.</t>
  </si>
  <si>
    <t>Net primary productivity (NPP)</t>
  </si>
  <si>
    <t>3,300 kg DM/ha/yr in Basaltic Cuesta, 3,050 kg DM/ha/yr in East Hills.</t>
  </si>
  <si>
    <t>Project will help improve NPP in farm holdings, measured in a sample of holdings.</t>
  </si>
  <si>
    <t>Stocking rate.</t>
  </si>
  <si>
    <t>From the baseline survey, stocking rates per hectare is 0,96 UG</t>
  </si>
  <si>
    <t>Fertility rate per year.</t>
  </si>
  <si>
    <t>Calving rate from the baseline survey, the average is 61,93</t>
  </si>
  <si>
    <t>Not listed. Estimated: 70% in farm holdings participating in the project.</t>
  </si>
  <si>
    <t>Estimated weight gain of animals per year, per category.</t>
  </si>
  <si>
    <t>From the baseline survey, the average production of meat per hectare is 74,4 kg</t>
  </si>
  <si>
    <t>No data. Estimated: 110 Kg in farm holdings participating in the project.</t>
  </si>
  <si>
    <t>Networks have regular meetings as subgroups or independent MDRs [Rural Development Boards].</t>
  </si>
  <si>
    <t>28 organizations and 9 MDR linked to the LU, without reference to climate change.</t>
  </si>
  <si>
    <t>* 50% of organizations and 100% of MDRs discussed actions related to adaptation and climate change.</t>
  </si>
  <si>
    <t>Networks implement communications about CC, variability and adaptation.</t>
  </si>
  <si>
    <t>* The 9 MDRs participate in an adaptation to CC and variability information network.</t>
  </si>
  <si>
    <t>Networks submit proposals to the sponsoring MDRs, MGAP and SNE [National Emergency System].</t>
  </si>
  <si>
    <t>The 9 MDRs receive and discuss proposals coming from the network linked to CC and variability.</t>
  </si>
  <si>
    <t>Networks seek and obtain funds from other programs to implement their development and CC agenda.</t>
  </si>
  <si>
    <t>Organizations have found support at the individual level but not at the network level</t>
  </si>
  <si>
    <t>Networks submit proposals linked to development and adaptation to CC and variability to funding institutions.</t>
  </si>
  <si>
    <t>Young members and youth organizations participate in the network.</t>
  </si>
  <si>
    <t>15% of participants in MDR that are included in the networks are young members.</t>
  </si>
  <si>
    <t>Implementation of proposals and initiatives submitted by young members/youth organizations.</t>
  </si>
  <si>
    <t>Young members submit at least 14 initiatives related to adaptation to CC and variability.</t>
  </si>
  <si>
    <t>Studies, regular reports on climate data and early warnings on adverse events are available at the LU level through the website.</t>
  </si>
  <si>
    <t>Information available from INIA GRAS and Dirección Nacional de Meteorología [National Directorate of Meteorology].</t>
  </si>
  <si>
    <t>UACC generates information about adaptation to CC and variability, available through the SNIA: agro-climatic monitoring with better spatial resolution and early warnings.</t>
  </si>
  <si>
    <t>Participation of key institutions and achievement of recognition thanks to national seminars as milestones for CC and variability, through participants’ evaluations.</t>
  </si>
  <si>
    <t xml:space="preserve"> 4 seminars were held in summer - autumn 2016. Theme "Technical change and livestock adapatación to CC"</t>
  </si>
  <si>
    <t>4 national seminars on topics related to adaptation to CC and variability.</t>
  </si>
  <si>
    <t>Published catalogue of best practices and toolkits for diagnostics, training, etc.</t>
  </si>
  <si>
    <t>1 catalogue of best practices for adaptation to CC and variability in the livestock sector.</t>
  </si>
  <si>
    <t>Positive peer and stakeholder reviews of funded studies and research projects.</t>
  </si>
  <si>
    <t>Research projects, case studies and assessment studies funded by the project received positive reviews from peers.</t>
  </si>
  <si>
    <t>Increased awareness among the rural population about CC and variability, according to specific surveys.</t>
  </si>
  <si>
    <t>Study on the level of awareness of CC and variability at the Landscape Unit level.</t>
  </si>
  <si>
    <t>Comprehensive investments in water supply, best practices for native grasslands management shadow trees and animal management improvements benefitting approximately 700 farmers in the LU of the Basaltic Cuesta, 25% women household heads</t>
  </si>
  <si>
    <t>Comprehensive investments in water supply, best practices for native grasslands management, shadow trees and animal management improvements and agro-forestry schemes benefitting approximately 640 farmers in the LU of the East Hills Region, 25% women household heads</t>
  </si>
  <si>
    <t>In depth diagnosis of the landscape units and development of a local network of grass-root organizations and public institutions that conducts a participatory assessment of local capacities and prepares and implements a strategic plan to address CC and variability</t>
  </si>
  <si>
    <t>A training plan is formulated and implemented at local level responding to the weaknesses identified and focusing on CC and variability issues</t>
  </si>
  <si>
    <t>Demonstration plots in schools and organizations on adaptation measures and youth communication projects are implemented making use of the CEIBAL Plan internet platform to the extent possible, to involve children and youth</t>
  </si>
  <si>
    <t>Actions Plans identified in the Strategic Plan are developed and implemented at the LU level with technical support and coordinated with the training programme</t>
  </si>
  <si>
    <t>The UACC of the MGAP is strengthened to monitor and evaluate CC with reference to the agricultural sector</t>
  </si>
  <si>
    <t>Indicators and methodologies to monitor and evaluate CC and variability are identified and applied</t>
  </si>
  <si>
    <t>Research projects provide a better understanding and/or technical recommendations to face climate variability with particular reference to droughts (water supply, fencing, shadows trees, stocking rate)</t>
  </si>
  <si>
    <t>Systematic review and exchange of experiences regarding CC adaptation involving research and extension institutions and participatory systematization of project experience to elicit lessons learned for future projects and for the region</t>
  </si>
  <si>
    <t>URY/NIE/Agri/2011/1</t>
  </si>
  <si>
    <t>ANII</t>
  </si>
  <si>
    <t>,</t>
  </si>
  <si>
    <t>2: Physical asset (produced/improved/strenghtened)</t>
  </si>
  <si>
    <t>public</t>
  </si>
  <si>
    <t>water</t>
  </si>
  <si>
    <t>There is not data in impact on net income so far. Data will be available after the second survey at the end of the project</t>
  </si>
  <si>
    <t>Actions concerning property taxes improve infrastructure are necessary but not sufficient for the purposes of improving the resilience of systems. It is necessary to strengthen public outreach strategies with a long-term vision</t>
  </si>
  <si>
    <t>The potential of the measures is good, especially when it comes to measures of water and shade / shelter for livestock. It should think of strategies escalation of technical assistance in livestock management measures and grassland</t>
  </si>
  <si>
    <t>MGAP secondary information: Census 2000 and 2011 surveys. Information generated from the baseline survey assessment team generated with MGAP policy and Faculty of Agronomy. Project tracking information (UGP). The information used and relieved refers to characteristics of production systems when it comes to resources (land, labor, improvements), pracices management, use of information and links to networks of different types.</t>
  </si>
  <si>
    <t>Yes, it has succeeded in internalizing the MGAP the need to create a learning environment based on research-participation processes. They have generated agreements with partner institutions in order to install the network of reference farms</t>
  </si>
  <si>
    <t>Difficulties intraministerial access to information by the absence of automatic mechanisms for obtaining it had to. These restrictions have been partially lifted creating new mechanisms between offices, which have viablizado obtaining essential information.</t>
  </si>
  <si>
    <t>Slowly changes are displayed in the perception of the producers on the farm problem. Specifically they begin to see that the property tax improved infrastructure is not the main constraint to improving production indicators, income and resilience, but must undertake changes in the management system. Punctually in handling rodeo (entore dates, revisación bull, analysis of gestation) in the nutritional management (supplementation recría) and cargo handling in time and space. In some producer groups begin to observe these changes on the perception of the need for technical advice in this regard. These groups will be the main partners to promote the network of reference farms</t>
  </si>
  <si>
    <t xml:space="preserve">Greater emphasis is needed on management measures rodeo and grazing. It is necessary to continue to improve the mechanisms of reporting and verification (MRV). The field notebook designed during the project as an input for technicians is a preliminary step in this direction. 3. </t>
  </si>
  <si>
    <t xml:space="preserve">The potential impact of the measures in handling is very high. This demonstrated by other interventions that low-cost measures can have high productive impact on the livestock breeding sector. </t>
  </si>
  <si>
    <t>Estimated cumulative total disbursement as of October 2016</t>
  </si>
  <si>
    <t>Financial information:  cumulative from project start to October 2016</t>
  </si>
  <si>
    <t>September, 2018</t>
  </si>
  <si>
    <t>1340 proposal approved in all project.</t>
  </si>
  <si>
    <t>North: 1.945.954 U$S of investments implemented.
South East: 3.159.780 U$S of investments implemented</t>
  </si>
  <si>
    <t>North: 3.792.537 U$S of investments implemented
South East: 3.466.880 of investments implemented</t>
  </si>
  <si>
    <t>4039 kg DM/ha/yr in Basaltic, and 5055 kg DM/ha/yr in East Hills on average since 2012 for all landscape</t>
  </si>
  <si>
    <t>From the survey in 2014, the 78 beneficiaries had 0.77 UG/ha, and the non-beneficiaries had 0,84 UG/ha</t>
  </si>
  <si>
    <t>Not listed. A decrease to 0.75-0.8 UG//ha is estimated in farm holdings participating in the project.</t>
  </si>
  <si>
    <t>From the survey in 2014, the 78 beneficiaries had 74 kg/ha, and the non-beneficiaries had 59 kg/ha</t>
  </si>
  <si>
    <t>North (Basaltic Cuest):  376 farm plans implemented
South East (east Hills): 529 farm plans implemented.
Total: 905 farm plans implemented</t>
  </si>
  <si>
    <t>North: 700 farm plans implemented
South East: 640 farm plans implemented
Total: 1340 farm plans implemented</t>
  </si>
  <si>
    <t>From the initial training course of the project was compiled and adapted for the printing of a book: "Sustainable animal production in grazing on rangeland". The online version is at www.mgap.gub.uy and the version comes out at the beginning of the following year</t>
  </si>
  <si>
    <t>The agreement (MGAP-IPA-FAGRO) was signed, which is to contribute academic and technical support to the process of intervention and monitoring on reference farms within the framework of the GFCC-MGAP Project to promote ecological intensification strategies aimed at reducing sensitivity, improving adaptive capacity And increase the resilience of livestock systems.
A computer tool (Field Notebook) was generated for the monitoring of farms, which is being carried out in some farms</t>
  </si>
  <si>
    <t>An agreement was reached with FAGRO, which is to contribute academic support to the intervention and monitoring of reference sites addressing socio-cultural aspects that affect the learning of the production families within the framework of co-innovation processes with technicians.</t>
  </si>
  <si>
    <t>It is in the final stage the publication of the bidding documents for the purchase of 6 automatic rain gauge stations with soil moisture sensor and a complete automatic weather station. The closing of the call will be on February 17, 2017. During 2017, the bidding and assembly of the instruments will be awarded. Pluviometric stations will be installed in six of the 27 reference sites, while the full weather station will be installed in the Aiguá Regional Training Center. Complementarily, training activities will be carried out with local actors in the use of the equipment and studies will be carried out relating productive and agroclimatic variables in the Landscape Units, in close articulation with the work in the network of reference farms.</t>
  </si>
  <si>
    <t>6 case studies and 2 evaluation studies carries</t>
  </si>
  <si>
    <t>During 2016 the network of reference farms for the development of co-innovation processes was set up in agreement with the Faculty of Agronomy. The process involved the identification and selection of the properties to be incorporated into the network as well as the selection of technicians responsible for conducting the co-innovation strategy at the land level.
The network integrates 27 producers, 14 in the Basaltic Cuesta and 13 in the Eastern Sierras. Four carefully selected and trained technicians are in charge of direct work with producers, two work in the North and two in the East.</t>
  </si>
  <si>
    <t>Basaltic Cuesta (Artigas, Salto, Tacuarembó, Paysandu and Rivera) and East Hills (Maldonado, Rocha,
 Lavalleja and Treinta y Tres)</t>
  </si>
  <si>
    <t>An excellent prior diagnosis was made, but lacked the causal factors that generate the needs and the demands
The quantification of the direct and indirect target population for the three components should be improved
Establish mechanisms for the review and updating of operational documents
To improve the payment to the private technicians, to be an attractive proposal and not be the number of technicians a limiting factor; Of the same to enhance the training offered and to improve the system of monitoring of the workdays realized by them
Transcendental role of farmer organizations and rural development tables
To carry out, as in this project, an impact assessment of these characteristics
It is a success to be an intervention strategy with an integral approach adjusted to the needs
Cross-cutting intervention from different directions requires a strong coordination framework and a well-defined organizational structure with roles and responsibilities</t>
  </si>
  <si>
    <t xml:space="preserve">Generation of the management committee that designates commitment, roles and responsibilities.
Protocol administrative processes
Generate mechanisms for monitoring the technical assistance more transparent and more focused on the project strategy (Field Notebook)
Support to strengthen farmers' organizations
Generate case studies and have a concrete technological proposal
Generate academic studies of the profile of the target population
</t>
  </si>
  <si>
    <r>
      <t xml:space="preserve">1. Improved building infrastructure, which reduces the negative impact of future droughts. </t>
    </r>
    <r>
      <rPr>
        <sz val="11"/>
        <color rgb="FFFF0000"/>
        <rFont val="Times New Roman"/>
        <family val="1"/>
      </rPr>
      <t/>
    </r>
  </si>
  <si>
    <r>
      <t xml:space="preserve">1. Working with tables development seeking to continue the process of territorial development. On the other hand the gestation of new projects that will continue the intervention in the future. </t>
    </r>
    <r>
      <rPr>
        <sz val="11"/>
        <color rgb="FFFF0000"/>
        <rFont val="Times New Roman"/>
        <family val="1"/>
      </rPr>
      <t/>
    </r>
  </si>
  <si>
    <t>1.The baseline research and implementation of the network of reference farms.</t>
  </si>
  <si>
    <t>Generation of the management committee, adjust the limits of LU to administrative limits, specific calls for young people and women, protocol processes tools support for technical assistance (field notebook) and adjustments in the submission of farm projects that pointed in the direction of giving more relavance to aspects of livestock management and natural field were developed. These elements are considered key to strengthening reslilience of family farming systems.</t>
  </si>
  <si>
    <t>Basalto: In the 4  MDRs and 35 organizations, carry out activities connected to the project.
Sierra del Este: In the 4  MDRs and  18 organizations, carry out activities connected to the project.</t>
  </si>
  <si>
    <t>8 MDR develop local projects to strengthen local networks.</t>
  </si>
  <si>
    <t>There are 8 MDR Strengthening projects (US $ 72,360). Begins to execute by contract date on November 15, 2016 for a term of 12 months.</t>
  </si>
  <si>
    <t>15 projects "We are from Acá GFCC" (120 young people) (US $ 62050). Execution October 16 - October 17</t>
  </si>
  <si>
    <t>In Uruguay the holders of the farms are men, this implies that the majority that they present are of the masculine gender. That is why in 2017 a specific call will be made to women</t>
  </si>
  <si>
    <t>15 projects "We are from Acá GFCC" (120 young people) (US $ 62050). Execution October 16 - October 17. It is 13% of total farm plans</t>
  </si>
  <si>
    <t>The new universe of farms that can be presented to the project amounts to 2052, the current 905 farm plans are 44%, which exceeds the target of 40%. In addition, a final closure is lacking which will increase the percentage of beneficiaries over the total universe</t>
  </si>
  <si>
    <t>All organizations (53) and all MDRs (8) in the LU are involved</t>
  </si>
  <si>
    <t>The work with the academy and the research institutions allowed to count on a technological proposal to be applied in the farms, that allows to increase the economic income, to improve the productivity and to be at the same time it generates more resilient systems</t>
  </si>
  <si>
    <t>The farm plans that resigned were 44 out of a total of 1023 that was filed, this is 4%. This is a lower percentage of the family farmers who leave Uruguay</t>
  </si>
  <si>
    <t>Only 44 farmers resigned from 905 that continued and are already in the closing stage of their proposals, is a percentage less than 5%</t>
  </si>
  <si>
    <t>The creation of the Coordination Committee markedly improved coordination between components. In addition to conducting this meeting in UP, called ateneos, increase knowledge of the problematic and zonal solutions and exchange between both UP.</t>
  </si>
  <si>
    <t>Of the 905 farm plans implemented
in this period, 17% are women. From the survey it appears that the percentage of women taking the decisions in the LU is 16%</t>
  </si>
  <si>
    <t>905 projects approved.376 North, 529 Soth East.
 17 % are women</t>
  </si>
  <si>
    <t>From the survey it appears that the claving rate in the beneficiaries is 71%</t>
  </si>
  <si>
    <t>A 15 projects with 120 young people carry out the project "Somos de Aca GFCC"
B 8 MDR working in planification in actions to sensibility comunity in CC and adpatability
C  Agricultural insurance being implemented.
D Finalization of the book "Sustainable animal production on natural field"</t>
  </si>
  <si>
    <t>A The computer tool (field notebook) was generated and is available to private technicians.
B 4 seminars were held
c 27 farms were integrated and function as reference farms, currently in the diagnostic stage of the production system with 4 hired technicians</t>
  </si>
  <si>
    <t>84% of investment amount dedicated to water solution.</t>
  </si>
  <si>
    <t>92 % of investment amount dedicated to increase forage availability .</t>
  </si>
  <si>
    <t>Component 4</t>
  </si>
  <si>
    <t>Component 1</t>
  </si>
  <si>
    <t>13-14/12/2011</t>
  </si>
  <si>
    <t xml:space="preserve">                                                                                                                                                                                                                                                                                                                                                                                                                             In this period they were strengthened and generated action protocols in cases of execution risks mentioned above.
The Committee focused more on finding action to improve the functioning of the execution, which in scheduling activities and raise awareness.</t>
  </si>
  <si>
    <t xml:space="preserve">
According with the adjustments in the methodology of presentation and selection of projects, a significant increase in the number of approved projects has been achieved and in this way we approach the theoretical values ​​of the project. As a result, 905 projects have been approved (376 North and 529 South East).
In relation to the executed projects, 17% were executed by women, which is lower than what was proposed in the project. This is related to the fact that most of the farms in the country are administered by men, so work is being done on future calls to increase the percentage of farms administered by women.</t>
  </si>
  <si>
    <t>A) Fifteen projects with 120 young people carry out the project "Somos de  Acá GFCC" There was a good number of projects executed by young people, which distribute between both zones and with a high degree of interest and sensitivity on the subject. This is important because in addition to sensitizing the new generations, indirectly their communities receive information on the issues and continues to be sensitized since the young people are part of it.
B) Eight MDR working on community action planning for CC sensitivity and adaptability
C) Agricultural insurance is being implemented.
D) The book "Producción animal sostenible en el campo natural" (Sustainable animal production in natural fields) was finished. It is an interesting national contribution given the approach of scientific knowledge from an agroecological conception of our communities of natural pastures.</t>
  </si>
  <si>
    <t>A)  A computer tool (field notebook) was generated which is available to private technicians and it is very useful since they use updated information from Uruguay in their prediction equations.
B) Four seminars were performed with a very good call.
C) Twenty seven farms were integrated and are functioning as reference farms, which is very important not only to obtain national indicators but also as an example of experience replication. At the moment the farms are in phase of diagnosis of the system of production with 4 contracted technicians.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</si>
</sst>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0_);_(* \(#,##0\);_(* &quot;-&quot;_);_(@_)"/>
    <numFmt numFmtId="43" formatCode="_(* #,##0.00_);_(* \(#,##0.00\);_(* &quot;-&quot;??_);_(@_)"/>
    <numFmt numFmtId="164" formatCode="dd\-mmm\-yyyy"/>
    <numFmt numFmtId="165" formatCode="_(* #,##0_);_(* \(#,##0\);_(* &quot;-&quot;??_);_(@_)"/>
  </numFmts>
  <fonts count="60"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u/>
      <sz val="11"/>
      <color theme="10"/>
      <name val="Calibri"/>
      <family val="2"/>
    </font>
    <font>
      <sz val="11"/>
      <color theme="1"/>
      <name val="Times New Roman"/>
      <family val="1"/>
    </font>
    <font>
      <sz val="12"/>
      <color theme="1"/>
      <name val="Times New Roman"/>
      <family val="1"/>
    </font>
    <font>
      <sz val="10"/>
      <color theme="1"/>
      <name val="Microsoft Sans Serif"/>
      <family val="2"/>
    </font>
    <font>
      <b/>
      <sz val="12"/>
      <color rgb="FFFFFFFF"/>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11"/>
      <color rgb="FFFF0000"/>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1"/>
      <color theme="1"/>
      <name val="Calibri"/>
      <family val="2"/>
      <scheme val="minor"/>
    </font>
    <font>
      <sz val="9"/>
      <color indexed="8"/>
      <name val="Times New Roman"/>
      <family val="1"/>
    </font>
    <font>
      <sz val="9"/>
      <color theme="1"/>
      <name val="Times New Roman"/>
      <family val="1"/>
    </font>
    <font>
      <sz val="11"/>
      <color rgb="FF747474"/>
      <name val="Arial"/>
      <family val="2"/>
    </font>
    <font>
      <sz val="9"/>
      <color indexed="81"/>
      <name val="Tahoma"/>
      <family val="2"/>
    </font>
    <font>
      <b/>
      <sz val="9"/>
      <color indexed="81"/>
      <name val="Tahoma"/>
      <family val="2"/>
    </font>
    <font>
      <sz val="10"/>
      <name val="Arial"/>
      <family val="2"/>
    </font>
    <font>
      <sz val="11"/>
      <color rgb="FFFF0000"/>
      <name val="Times New Roman"/>
      <family val="1"/>
    </font>
    <font>
      <sz val="9"/>
      <name val="Times New Roman"/>
      <family val="1"/>
    </font>
    <font>
      <sz val="11"/>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indexed="9"/>
        <bgColor indexed="64"/>
      </patternFill>
    </fill>
  </fills>
  <borders count="6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rgb="FF000000"/>
      </right>
      <top style="medium">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7">
    <xf numFmtId="0" fontId="0" fillId="0" borderId="0"/>
    <xf numFmtId="0" fontId="23" fillId="0" borderId="0" applyNumberFormat="0" applyFill="0" applyBorder="0" applyAlignment="0" applyProtection="0">
      <alignment vertical="top"/>
      <protection locked="0"/>
    </xf>
    <xf numFmtId="0" fontId="38" fillId="6" borderId="0" applyNumberFormat="0" applyBorder="0" applyAlignment="0" applyProtection="0"/>
    <xf numFmtId="0" fontId="39" fillId="7" borderId="0" applyNumberFormat="0" applyBorder="0" applyAlignment="0" applyProtection="0"/>
    <xf numFmtId="0" fontId="40" fillId="8" borderId="0" applyNumberFormat="0" applyBorder="0" applyAlignment="0" applyProtection="0"/>
    <xf numFmtId="43" fontId="50" fillId="0" borderId="0" applyFont="0" applyFill="0" applyBorder="0" applyAlignment="0" applyProtection="0"/>
    <xf numFmtId="9" fontId="50" fillId="0" borderId="0" applyFont="0" applyFill="0" applyBorder="0" applyAlignment="0" applyProtection="0"/>
  </cellStyleXfs>
  <cellXfs count="581">
    <xf numFmtId="0" fontId="0" fillId="0" borderId="0" xfId="0"/>
    <xf numFmtId="0" fontId="24" fillId="0" borderId="0" xfId="0" applyFont="1" applyFill="1" applyProtection="1"/>
    <xf numFmtId="0" fontId="24" fillId="0" borderId="0" xfId="0" applyFont="1" applyProtection="1"/>
    <xf numFmtId="0" fontId="1" fillId="0" borderId="0" xfId="0" applyFont="1" applyFill="1" applyProtection="1"/>
    <xf numFmtId="0" fontId="3" fillId="0" borderId="0" xfId="0" applyFont="1" applyProtection="1"/>
    <xf numFmtId="0" fontId="6" fillId="0" borderId="0" xfId="0" applyFont="1" applyFill="1" applyProtection="1"/>
    <xf numFmtId="0" fontId="0" fillId="0" borderId="0" xfId="0" applyFill="1"/>
    <xf numFmtId="0" fontId="7" fillId="0" borderId="0" xfId="0" applyFont="1" applyFill="1" applyBorder="1" applyAlignment="1" applyProtection="1">
      <alignment vertical="top" wrapText="1"/>
    </xf>
    <xf numFmtId="0" fontId="7" fillId="0" borderId="0" xfId="0" applyFont="1" applyFill="1" applyBorder="1" applyAlignment="1" applyProtection="1"/>
    <xf numFmtId="0" fontId="7" fillId="0" borderId="0" xfId="0" applyFont="1" applyFill="1" applyBorder="1" applyProtection="1"/>
    <xf numFmtId="0" fontId="0" fillId="0" borderId="0" xfId="0" applyAlignment="1">
      <alignment horizontal="left" vertical="center"/>
    </xf>
    <xf numFmtId="0" fontId="1" fillId="0" borderId="0" xfId="0" applyFont="1" applyFill="1" applyBorder="1" applyProtection="1"/>
    <xf numFmtId="0" fontId="1" fillId="0" borderId="0" xfId="0" applyFont="1" applyFill="1" applyBorder="1" applyAlignment="1" applyProtection="1">
      <alignment vertical="top" wrapText="1"/>
    </xf>
    <xf numFmtId="0" fontId="1" fillId="2" borderId="1" xfId="0" applyFont="1" applyFill="1" applyBorder="1" applyAlignment="1" applyProtection="1">
      <alignment horizontal="left" vertical="top" wrapText="1"/>
      <protection locked="0"/>
    </xf>
    <xf numFmtId="1" fontId="1" fillId="2" borderId="2" xfId="0" applyNumberFormat="1" applyFont="1" applyFill="1" applyBorder="1" applyAlignment="1" applyProtection="1">
      <alignment horizontal="left"/>
      <protection locked="0"/>
    </xf>
    <xf numFmtId="1" fontId="1" fillId="2" borderId="3" xfId="0" applyNumberFormat="1" applyFont="1" applyFill="1" applyBorder="1" applyAlignment="1" applyProtection="1">
      <alignment horizontal="left"/>
      <protection locked="0"/>
    </xf>
    <xf numFmtId="0" fontId="1" fillId="2" borderId="3" xfId="0" applyFont="1" applyFill="1" applyBorder="1" applyProtection="1">
      <protection locked="0"/>
    </xf>
    <xf numFmtId="0" fontId="1" fillId="2" borderId="3" xfId="0" applyFont="1" applyFill="1" applyBorder="1" applyAlignment="1" applyProtection="1">
      <alignment horizontal="center"/>
    </xf>
    <xf numFmtId="0" fontId="1" fillId="2" borderId="4" xfId="0" applyFont="1" applyFill="1" applyBorder="1" applyAlignment="1" applyProtection="1">
      <alignment horizontal="center"/>
    </xf>
    <xf numFmtId="0" fontId="1" fillId="2" borderId="1" xfId="0" applyFont="1" applyFill="1" applyBorder="1" applyAlignment="1" applyProtection="1">
      <alignment vertical="top" wrapText="1"/>
      <protection locked="0"/>
    </xf>
    <xf numFmtId="0" fontId="1" fillId="2" borderId="2" xfId="0" applyFont="1" applyFill="1" applyBorder="1" applyProtection="1">
      <protection locked="0"/>
    </xf>
    <xf numFmtId="164" fontId="1" fillId="2" borderId="4" xfId="0" applyNumberFormat="1" applyFont="1" applyFill="1" applyBorder="1" applyAlignment="1" applyProtection="1">
      <alignment horizontal="left"/>
      <protection locked="0"/>
    </xf>
    <xf numFmtId="0" fontId="24" fillId="0" borderId="0" xfId="0" applyFont="1" applyAlignment="1">
      <alignment horizontal="left" vertical="center"/>
    </xf>
    <xf numFmtId="0" fontId="24" fillId="0" borderId="0" xfId="0" applyFont="1"/>
    <xf numFmtId="0" fontId="24" fillId="0" borderId="0" xfId="0" applyFont="1" applyFill="1"/>
    <xf numFmtId="0" fontId="2" fillId="0" borderId="0" xfId="0" applyFont="1" applyFill="1" applyBorder="1" applyAlignment="1" applyProtection="1">
      <alignment horizontal="center" vertical="top" wrapText="1"/>
    </xf>
    <xf numFmtId="0" fontId="2" fillId="0" borderId="0" xfId="0" applyFont="1" applyFill="1" applyBorder="1" applyAlignment="1" applyProtection="1">
      <alignment vertical="top" wrapText="1"/>
    </xf>
    <xf numFmtId="0" fontId="1" fillId="2" borderId="5" xfId="0" applyFont="1" applyFill="1" applyBorder="1" applyAlignment="1" applyProtection="1">
      <alignment vertical="top" wrapText="1"/>
    </xf>
    <xf numFmtId="0" fontId="1" fillId="0" borderId="0" xfId="0" applyFont="1" applyFill="1" applyBorder="1" applyAlignment="1" applyProtection="1">
      <alignment horizontal="left" vertical="center" wrapText="1"/>
    </xf>
    <xf numFmtId="0" fontId="24" fillId="0" borderId="0" xfId="0" applyFont="1" applyAlignment="1">
      <alignment wrapText="1"/>
    </xf>
    <xf numFmtId="0" fontId="2" fillId="0"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24" fillId="0" borderId="0" xfId="0" applyFont="1" applyAlignment="1"/>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 fillId="2" borderId="7" xfId="0" applyFont="1" applyFill="1" applyBorder="1" applyAlignment="1" applyProtection="1">
      <alignment vertical="top" wrapText="1"/>
    </xf>
    <xf numFmtId="0" fontId="15" fillId="2" borderId="1" xfId="0" applyFont="1" applyFill="1" applyBorder="1" applyAlignment="1" applyProtection="1">
      <alignment vertical="top" wrapText="1"/>
    </xf>
    <xf numFmtId="0" fontId="15" fillId="2" borderId="1" xfId="0" applyFont="1" applyFill="1" applyBorder="1" applyAlignment="1" applyProtection="1">
      <alignment horizontal="center" vertical="top" wrapText="1"/>
    </xf>
    <xf numFmtId="0" fontId="14" fillId="2" borderId="13" xfId="0" applyFont="1" applyFill="1" applyBorder="1" applyAlignment="1" applyProtection="1">
      <alignment vertical="top" wrapText="1"/>
    </xf>
    <xf numFmtId="0" fontId="14" fillId="2" borderId="3" xfId="0" applyFont="1" applyFill="1" applyBorder="1" applyAlignment="1" applyProtection="1">
      <alignment vertical="top" wrapText="1"/>
    </xf>
    <xf numFmtId="0" fontId="14" fillId="2" borderId="4" xfId="0" applyFont="1" applyFill="1" applyBorder="1" applyAlignment="1" applyProtection="1">
      <alignment vertical="top" wrapText="1"/>
    </xf>
    <xf numFmtId="0" fontId="27" fillId="4" borderId="15" xfId="0" applyFont="1" applyFill="1" applyBorder="1" applyAlignment="1">
      <alignment horizontal="center" vertical="center" wrapText="1"/>
    </xf>
    <xf numFmtId="0" fontId="16" fillId="3" borderId="12" xfId="0" applyFont="1" applyFill="1" applyBorder="1" applyAlignment="1" applyProtection="1">
      <alignment horizontal="left" vertical="top" wrapText="1"/>
    </xf>
    <xf numFmtId="0" fontId="26" fillId="3" borderId="16" xfId="0" applyFont="1" applyFill="1" applyBorder="1" applyAlignment="1" applyProtection="1">
      <alignment vertical="top" wrapText="1"/>
    </xf>
    <xf numFmtId="0" fontId="1" fillId="3" borderId="17" xfId="0" applyFont="1" applyFill="1" applyBorder="1" applyProtection="1"/>
    <xf numFmtId="0" fontId="1" fillId="3" borderId="18" xfId="0" applyFont="1" applyFill="1" applyBorder="1" applyAlignment="1" applyProtection="1">
      <alignment horizontal="left" vertical="center"/>
    </xf>
    <xf numFmtId="0" fontId="1" fillId="3" borderId="18" xfId="0" applyFont="1" applyFill="1" applyBorder="1" applyProtection="1"/>
    <xf numFmtId="0" fontId="1" fillId="3" borderId="19" xfId="0" applyFont="1" applyFill="1" applyBorder="1" applyProtection="1"/>
    <xf numFmtId="0" fontId="1" fillId="3" borderId="20" xfId="0" applyFont="1" applyFill="1" applyBorder="1" applyProtection="1"/>
    <xf numFmtId="0" fontId="1" fillId="3" borderId="21"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20" xfId="0" applyFont="1" applyFill="1" applyBorder="1" applyAlignment="1" applyProtection="1">
      <alignment horizontal="left" vertical="center"/>
    </xf>
    <xf numFmtId="0" fontId="1" fillId="3" borderId="21"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2" fillId="3" borderId="0" xfId="0" applyFont="1" applyFill="1" applyBorder="1" applyAlignment="1" applyProtection="1">
      <alignment horizontal="left" vertical="center"/>
    </xf>
    <xf numFmtId="0" fontId="10" fillId="3" borderId="0" xfId="0" applyFont="1" applyFill="1" applyBorder="1" applyAlignment="1" applyProtection="1">
      <alignment vertical="top" wrapText="1"/>
    </xf>
    <xf numFmtId="0" fontId="1" fillId="3" borderId="22" xfId="0" applyFont="1" applyFill="1" applyBorder="1" applyProtection="1"/>
    <xf numFmtId="0" fontId="1" fillId="3" borderId="23" xfId="0" applyFont="1" applyFill="1" applyBorder="1" applyAlignment="1" applyProtection="1">
      <alignment horizontal="left" vertical="center" wrapText="1"/>
    </xf>
    <xf numFmtId="0" fontId="1" fillId="3" borderId="23" xfId="0" applyFont="1" applyFill="1" applyBorder="1" applyAlignment="1" applyProtection="1">
      <alignment vertical="top" wrapText="1"/>
    </xf>
    <xf numFmtId="0" fontId="1" fillId="3" borderId="24" xfId="0" applyFont="1" applyFill="1" applyBorder="1" applyProtection="1"/>
    <xf numFmtId="0" fontId="14" fillId="3" borderId="21" xfId="0" applyFont="1" applyFill="1" applyBorder="1" applyAlignment="1" applyProtection="1">
      <alignment vertical="top" wrapText="1"/>
    </xf>
    <xf numFmtId="0" fontId="14" fillId="3" borderId="20" xfId="0" applyFont="1" applyFill="1" applyBorder="1" applyAlignment="1" applyProtection="1">
      <alignment vertical="top" wrapText="1"/>
    </xf>
    <xf numFmtId="0" fontId="14" fillId="3" borderId="0" xfId="0" applyFont="1" applyFill="1" applyBorder="1" applyProtection="1"/>
    <xf numFmtId="0" fontId="14" fillId="3" borderId="0" xfId="0" applyFont="1" applyFill="1" applyBorder="1" applyAlignment="1" applyProtection="1">
      <alignment vertical="top" wrapText="1"/>
    </xf>
    <xf numFmtId="0" fontId="15" fillId="3" borderId="0" xfId="0" applyFont="1" applyFill="1" applyBorder="1" applyAlignment="1" applyProtection="1">
      <alignment vertical="top" wrapText="1"/>
    </xf>
    <xf numFmtId="0" fontId="7" fillId="3" borderId="22" xfId="0" applyFont="1" applyFill="1" applyBorder="1" applyAlignment="1" applyProtection="1">
      <alignment vertical="top" wrapText="1"/>
    </xf>
    <xf numFmtId="0" fontId="7" fillId="3" borderId="23" xfId="0" applyFont="1" applyFill="1" applyBorder="1" applyAlignment="1" applyProtection="1">
      <alignment vertical="top" wrapText="1"/>
    </xf>
    <xf numFmtId="0" fontId="7" fillId="3" borderId="24" xfId="0" applyFont="1" applyFill="1" applyBorder="1" applyAlignment="1" applyProtection="1">
      <alignment vertical="top" wrapText="1"/>
    </xf>
    <xf numFmtId="0" fontId="14" fillId="3" borderId="23" xfId="0" applyFont="1" applyFill="1" applyBorder="1" applyAlignment="1" applyProtection="1">
      <alignment vertical="top" wrapText="1"/>
    </xf>
    <xf numFmtId="0" fontId="24" fillId="3" borderId="17" xfId="0" applyFont="1" applyFill="1" applyBorder="1" applyAlignment="1">
      <alignment horizontal="left" vertical="center"/>
    </xf>
    <xf numFmtId="0" fontId="24" fillId="3" borderId="18" xfId="0" applyFont="1" applyFill="1" applyBorder="1" applyAlignment="1">
      <alignment horizontal="left" vertical="center"/>
    </xf>
    <xf numFmtId="0" fontId="24" fillId="3" borderId="18" xfId="0" applyFont="1" applyFill="1" applyBorder="1"/>
    <xf numFmtId="0" fontId="24" fillId="3" borderId="19" xfId="0" applyFont="1" applyFill="1" applyBorder="1"/>
    <xf numFmtId="0" fontId="24" fillId="3" borderId="20" xfId="0" applyFont="1" applyFill="1" applyBorder="1" applyAlignment="1">
      <alignment horizontal="left" vertical="center"/>
    </xf>
    <xf numFmtId="0" fontId="1" fillId="3" borderId="21" xfId="0" applyFont="1" applyFill="1" applyBorder="1" applyAlignment="1" applyProtection="1">
      <alignment vertical="top" wrapText="1"/>
    </xf>
    <xf numFmtId="0" fontId="1" fillId="3" borderId="20"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2" xfId="0" applyFont="1" applyFill="1" applyBorder="1" applyAlignment="1" applyProtection="1">
      <alignment horizontal="left" vertical="center" wrapText="1"/>
    </xf>
    <xf numFmtId="0" fontId="2" fillId="3" borderId="23" xfId="0" applyFont="1" applyFill="1" applyBorder="1" applyAlignment="1" applyProtection="1">
      <alignment vertical="top" wrapText="1"/>
    </xf>
    <xf numFmtId="0" fontId="1" fillId="3" borderId="24" xfId="0" applyFont="1" applyFill="1" applyBorder="1" applyAlignment="1" applyProtection="1">
      <alignment vertical="top" wrapText="1"/>
    </xf>
    <xf numFmtId="0" fontId="24" fillId="3" borderId="18" xfId="0" applyFont="1" applyFill="1" applyBorder="1" applyProtection="1"/>
    <xf numFmtId="0" fontId="24" fillId="3" borderId="19" xfId="0" applyFont="1" applyFill="1" applyBorder="1" applyProtection="1"/>
    <xf numFmtId="0" fontId="24" fillId="3" borderId="0" xfId="0" applyFont="1" applyFill="1" applyBorder="1" applyProtection="1"/>
    <xf numFmtId="0" fontId="24" fillId="3" borderId="21"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6" fillId="3" borderId="21"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3" xfId="0" applyFont="1" applyFill="1" applyBorder="1" applyProtection="1"/>
    <xf numFmtId="0" fontId="28" fillId="0" borderId="1" xfId="0" applyFont="1" applyBorder="1" applyAlignment="1">
      <alignment horizontal="center" readingOrder="1"/>
    </xf>
    <xf numFmtId="0" fontId="0" fillId="3" borderId="17" xfId="0" applyFill="1" applyBorder="1"/>
    <xf numFmtId="0" fontId="0" fillId="3" borderId="18" xfId="0" applyFill="1" applyBorder="1"/>
    <xf numFmtId="0" fontId="0" fillId="3" borderId="19" xfId="0" applyFill="1" applyBorder="1"/>
    <xf numFmtId="0" fontId="0" fillId="3" borderId="20" xfId="0" applyFill="1" applyBorder="1"/>
    <xf numFmtId="0" fontId="0" fillId="3" borderId="0" xfId="0" applyFill="1" applyBorder="1"/>
    <xf numFmtId="0" fontId="13" fillId="3" borderId="21" xfId="0" applyFont="1" applyFill="1" applyBorder="1" applyAlignment="1" applyProtection="1"/>
    <xf numFmtId="0" fontId="0" fillId="3" borderId="21" xfId="0" applyFill="1" applyBorder="1"/>
    <xf numFmtId="0" fontId="29" fillId="3" borderId="17" xfId="0" applyFont="1" applyFill="1" applyBorder="1" applyAlignment="1">
      <alignment vertical="center"/>
    </xf>
    <xf numFmtId="0" fontId="29" fillId="3" borderId="20" xfId="0" applyFont="1" applyFill="1" applyBorder="1" applyAlignment="1">
      <alignment vertical="center"/>
    </xf>
    <xf numFmtId="0" fontId="29" fillId="3" borderId="0" xfId="0" applyFont="1" applyFill="1" applyBorder="1" applyAlignment="1">
      <alignment vertical="center"/>
    </xf>
    <xf numFmtId="0" fontId="0" fillId="0" borderId="0" xfId="0" applyAlignment="1"/>
    <xf numFmtId="0" fontId="2" fillId="2" borderId="3"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2" borderId="15" xfId="0" applyFont="1" applyFill="1" applyBorder="1" applyAlignment="1" applyProtection="1">
      <alignment horizontal="center" vertical="center" wrapText="1"/>
    </xf>
    <xf numFmtId="0" fontId="1" fillId="3" borderId="22" xfId="0" applyFont="1" applyFill="1" applyBorder="1" applyAlignment="1" applyProtection="1">
      <alignment vertical="center"/>
    </xf>
    <xf numFmtId="0" fontId="1" fillId="3" borderId="23" xfId="0" applyFont="1" applyFill="1" applyBorder="1" applyAlignment="1" applyProtection="1">
      <alignment vertical="center"/>
    </xf>
    <xf numFmtId="0" fontId="1" fillId="3" borderId="24" xfId="0" applyFont="1" applyFill="1" applyBorder="1" applyAlignment="1" applyProtection="1">
      <alignment vertical="center"/>
    </xf>
    <xf numFmtId="0" fontId="2" fillId="3" borderId="14" xfId="0" applyFont="1" applyFill="1" applyBorder="1" applyAlignment="1" applyProtection="1">
      <alignment vertical="center" wrapText="1"/>
    </xf>
    <xf numFmtId="0" fontId="2" fillId="3" borderId="25" xfId="0" applyFont="1" applyFill="1" applyBorder="1" applyAlignment="1" applyProtection="1">
      <alignment vertical="center" wrapText="1"/>
    </xf>
    <xf numFmtId="0" fontId="2" fillId="3" borderId="26" xfId="0" applyFont="1" applyFill="1" applyBorder="1" applyAlignment="1" applyProtection="1">
      <alignment vertical="center" wrapText="1"/>
    </xf>
    <xf numFmtId="0" fontId="2"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wrapText="1"/>
    </xf>
    <xf numFmtId="0" fontId="2" fillId="3" borderId="21"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0" fillId="3" borderId="18" xfId="0" applyFill="1" applyBorder="1" applyAlignment="1"/>
    <xf numFmtId="0" fontId="0" fillId="3" borderId="0" xfId="0" applyFill="1" applyBorder="1" applyAlignment="1"/>
    <xf numFmtId="0" fontId="0" fillId="3" borderId="23" xfId="0" applyFill="1" applyBorder="1" applyAlignment="1"/>
    <xf numFmtId="0" fontId="0" fillId="2" borderId="1" xfId="0" applyFill="1" applyBorder="1" applyAlignment="1"/>
    <xf numFmtId="0" fontId="11" fillId="3" borderId="0" xfId="0" applyFont="1" applyFill="1" applyBorder="1" applyAlignment="1" applyProtection="1">
      <alignment horizontal="left" vertical="center" wrapText="1"/>
    </xf>
    <xf numFmtId="0" fontId="0" fillId="3" borderId="0" xfId="0" applyFill="1" applyAlignment="1">
      <alignment horizontal="left" vertical="center"/>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1" fillId="5" borderId="1" xfId="0" applyFont="1" applyFill="1" applyBorder="1" applyAlignment="1" applyProtection="1">
      <alignment horizontal="left" vertical="center"/>
    </xf>
    <xf numFmtId="0" fontId="24" fillId="3" borderId="17" xfId="0" applyFont="1" applyFill="1" applyBorder="1"/>
    <xf numFmtId="0" fontId="24" fillId="3" borderId="20" xfId="0" applyFont="1" applyFill="1" applyBorder="1"/>
    <xf numFmtId="0" fontId="24" fillId="3" borderId="21" xfId="0" applyFont="1" applyFill="1" applyBorder="1"/>
    <xf numFmtId="0" fontId="30" fillId="3" borderId="0" xfId="0" applyFont="1" applyFill="1" applyBorder="1"/>
    <xf numFmtId="0" fontId="31" fillId="3" borderId="0" xfId="0" applyFont="1" applyFill="1" applyBorder="1"/>
    <xf numFmtId="0" fontId="30" fillId="0" borderId="26" xfId="0" applyFont="1" applyFill="1" applyBorder="1" applyAlignment="1">
      <alignment vertical="top" wrapText="1"/>
    </xf>
    <xf numFmtId="0" fontId="30" fillId="0" borderId="25" xfId="0" applyFont="1" applyFill="1" applyBorder="1" applyAlignment="1">
      <alignment vertical="top" wrapText="1"/>
    </xf>
    <xf numFmtId="0" fontId="30" fillId="0" borderId="21" xfId="0" applyFont="1" applyFill="1" applyBorder="1" applyAlignment="1">
      <alignment vertical="top" wrapText="1"/>
    </xf>
    <xf numFmtId="0" fontId="30" fillId="0" borderId="1" xfId="0" applyFont="1" applyFill="1" applyBorder="1" applyAlignment="1">
      <alignment vertical="top" wrapText="1"/>
    </xf>
    <xf numFmtId="0" fontId="30" fillId="0" borderId="29" xfId="0" applyFont="1" applyFill="1" applyBorder="1" applyAlignment="1">
      <alignment vertical="top" wrapText="1"/>
    </xf>
    <xf numFmtId="0" fontId="24" fillId="0" borderId="1" xfId="0" applyFont="1" applyFill="1" applyBorder="1" applyAlignment="1">
      <alignment vertical="top" wrapText="1"/>
    </xf>
    <xf numFmtId="0" fontId="24" fillId="3" borderId="23" xfId="0" applyFont="1" applyFill="1" applyBorder="1"/>
    <xf numFmtId="0" fontId="32" fillId="0" borderId="1" xfId="0" applyFont="1" applyFill="1" applyBorder="1" applyAlignment="1">
      <alignment horizontal="center" vertical="top" wrapText="1"/>
    </xf>
    <xf numFmtId="0" fontId="32" fillId="0" borderId="29" xfId="0" applyFont="1" applyFill="1" applyBorder="1" applyAlignment="1">
      <alignment horizontal="center" vertical="top" wrapText="1"/>
    </xf>
    <xf numFmtId="0" fontId="32" fillId="0" borderId="1" xfId="0" applyFont="1" applyFill="1" applyBorder="1" applyAlignment="1">
      <alignment horizontal="center" vertical="top"/>
    </xf>
    <xf numFmtId="0" fontId="11" fillId="3" borderId="0" xfId="0" applyFont="1" applyFill="1" applyBorder="1" applyAlignment="1" applyProtection="1">
      <alignment horizontal="center" wrapText="1"/>
    </xf>
    <xf numFmtId="0" fontId="2" fillId="2" borderId="30" xfId="0" applyFont="1" applyFill="1" applyBorder="1" applyAlignment="1" applyProtection="1">
      <alignment horizontal="center" vertical="center" wrapText="1"/>
    </xf>
    <xf numFmtId="1" fontId="1" fillId="2" borderId="31" xfId="0" applyNumberFormat="1" applyFont="1" applyFill="1" applyBorder="1" applyAlignment="1" applyProtection="1">
      <alignment horizontal="left"/>
      <protection locked="0"/>
    </xf>
    <xf numFmtId="0" fontId="2" fillId="3" borderId="0" xfId="0" applyFont="1" applyFill="1" applyBorder="1" applyAlignment="1" applyProtection="1">
      <alignment horizontal="left" vertical="center" wrapText="1"/>
    </xf>
    <xf numFmtId="0" fontId="24" fillId="0" borderId="0" xfId="0" applyFont="1" applyFill="1" applyAlignment="1" applyProtection="1">
      <alignment horizontal="right"/>
    </xf>
    <xf numFmtId="0" fontId="24" fillId="3" borderId="17" xfId="0" applyFont="1" applyFill="1" applyBorder="1" applyAlignment="1" applyProtection="1">
      <alignment horizontal="right"/>
    </xf>
    <xf numFmtId="0" fontId="24" fillId="3" borderId="18" xfId="0" applyFont="1" applyFill="1" applyBorder="1" applyAlignment="1" applyProtection="1">
      <alignment horizontal="right"/>
    </xf>
    <xf numFmtId="0" fontId="24" fillId="3" borderId="20" xfId="0" applyFont="1" applyFill="1" applyBorder="1" applyAlignment="1" applyProtection="1">
      <alignment horizontal="right"/>
    </xf>
    <xf numFmtId="0" fontId="24" fillId="3" borderId="0" xfId="0" applyFont="1" applyFill="1" applyBorder="1" applyAlignment="1" applyProtection="1">
      <alignment horizontal="right"/>
    </xf>
    <xf numFmtId="0" fontId="1" fillId="3" borderId="20" xfId="0" applyFont="1" applyFill="1" applyBorder="1" applyAlignment="1" applyProtection="1">
      <alignment horizontal="right"/>
    </xf>
    <xf numFmtId="0" fontId="1" fillId="3" borderId="20" xfId="0" applyFont="1" applyFill="1" applyBorder="1" applyAlignment="1" applyProtection="1">
      <alignment horizontal="right" vertical="top" wrapText="1"/>
    </xf>
    <xf numFmtId="0" fontId="33"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5" fillId="3" borderId="0" xfId="0" applyFont="1" applyFill="1" applyBorder="1" applyAlignment="1" applyProtection="1">
      <alignment horizontal="right"/>
    </xf>
    <xf numFmtId="0" fontId="1" fillId="3" borderId="22" xfId="0" applyFont="1" applyFill="1" applyBorder="1" applyAlignment="1" applyProtection="1">
      <alignment horizontal="right"/>
    </xf>
    <xf numFmtId="0" fontId="1" fillId="3" borderId="23" xfId="0" applyFont="1" applyFill="1" applyBorder="1" applyAlignment="1" applyProtection="1">
      <alignment horizontal="right"/>
    </xf>
    <xf numFmtId="0" fontId="1" fillId="2" borderId="32" xfId="0" applyFont="1" applyFill="1" applyBorder="1" applyAlignment="1" applyProtection="1">
      <alignment vertical="top" wrapText="1"/>
    </xf>
    <xf numFmtId="0" fontId="1" fillId="2" borderId="1" xfId="0" applyFont="1" applyFill="1" applyBorder="1" applyAlignment="1" applyProtection="1">
      <alignment vertical="top" wrapText="1"/>
    </xf>
    <xf numFmtId="0" fontId="2" fillId="2" borderId="30" xfId="0" applyFont="1" applyFill="1" applyBorder="1" applyAlignment="1" applyProtection="1">
      <alignment horizontal="right" vertical="center" wrapText="1"/>
    </xf>
    <xf numFmtId="0" fontId="2" fillId="2" borderId="36" xfId="0" applyFont="1" applyFill="1" applyBorder="1" applyAlignment="1" applyProtection="1">
      <alignment horizontal="center" vertical="center" wrapText="1"/>
    </xf>
    <xf numFmtId="0" fontId="2" fillId="2" borderId="37" xfId="0" applyFont="1" applyFill="1" applyBorder="1" applyAlignment="1" applyProtection="1">
      <alignment horizontal="center" vertical="center" wrapText="1"/>
    </xf>
    <xf numFmtId="0" fontId="2" fillId="2" borderId="16" xfId="0" applyFont="1" applyFill="1" applyBorder="1" applyAlignment="1" applyProtection="1">
      <alignment horizontal="center" vertical="center" wrapText="1"/>
    </xf>
    <xf numFmtId="0" fontId="34" fillId="2" borderId="1" xfId="0" applyFont="1" applyFill="1" applyBorder="1" applyAlignment="1" applyProtection="1">
      <alignment horizontal="center"/>
    </xf>
    <xf numFmtId="0" fontId="4" fillId="3" borderId="0" xfId="0" applyFont="1" applyFill="1" applyBorder="1" applyAlignment="1" applyProtection="1"/>
    <xf numFmtId="0" fontId="1" fillId="3" borderId="0" xfId="0" applyFont="1" applyFill="1" applyBorder="1" applyAlignment="1" applyProtection="1">
      <alignment horizontal="left" vertical="top" wrapText="1"/>
    </xf>
    <xf numFmtId="0" fontId="2" fillId="3" borderId="0" xfId="0" applyFont="1" applyFill="1" applyBorder="1" applyAlignment="1" applyProtection="1">
      <alignment horizontal="left" vertical="center" wrapText="1"/>
    </xf>
    <xf numFmtId="0" fontId="0" fillId="3" borderId="0" xfId="0" applyFill="1"/>
    <xf numFmtId="0" fontId="33" fillId="3" borderId="1" xfId="0" applyFont="1" applyFill="1" applyBorder="1" applyAlignment="1">
      <alignment horizontal="center" vertical="center" wrapText="1"/>
    </xf>
    <xf numFmtId="0" fontId="24" fillId="3" borderId="22" xfId="0" applyFont="1" applyFill="1" applyBorder="1"/>
    <xf numFmtId="0" fontId="24" fillId="3" borderId="24" xfId="0" applyFont="1" applyFill="1" applyBorder="1"/>
    <xf numFmtId="0" fontId="4" fillId="3" borderId="0" xfId="0" applyFont="1" applyFill="1" applyBorder="1" applyAlignment="1" applyProtection="1">
      <alignment horizontal="center" vertical="center" wrapText="1"/>
    </xf>
    <xf numFmtId="0" fontId="0" fillId="0" borderId="0" xfId="0" applyProtection="1"/>
    <xf numFmtId="0" fontId="0" fillId="9" borderId="1" xfId="0" applyFill="1" applyBorder="1" applyProtection="1">
      <protection locked="0"/>
    </xf>
    <xf numFmtId="0" fontId="0" fillId="0" borderId="16" xfId="0" applyBorder="1" applyProtection="1"/>
    <xf numFmtId="0" fontId="43" fillId="11" borderId="54" xfId="0" applyFont="1" applyFill="1" applyBorder="1" applyAlignment="1" applyProtection="1">
      <alignment horizontal="left" vertical="center" wrapText="1"/>
    </xf>
    <xf numFmtId="0" fontId="43" fillId="11" borderId="10" xfId="0" applyFont="1" applyFill="1" applyBorder="1" applyAlignment="1" applyProtection="1">
      <alignment horizontal="left" vertical="center" wrapText="1"/>
    </xf>
    <xf numFmtId="0" fontId="43" fillId="11" borderId="8" xfId="0" applyFont="1" applyFill="1" applyBorder="1" applyAlignment="1" applyProtection="1">
      <alignment horizontal="left" vertical="center" wrapText="1"/>
    </xf>
    <xf numFmtId="0" fontId="44" fillId="0" borderId="9" xfId="0" applyFont="1" applyBorder="1" applyAlignment="1" applyProtection="1">
      <alignment horizontal="left" vertical="center"/>
    </xf>
    <xf numFmtId="0" fontId="40" fillId="8" borderId="10" xfId="4" applyFont="1" applyBorder="1" applyAlignment="1" applyProtection="1">
      <alignment horizontal="center" vertical="center"/>
      <protection locked="0"/>
    </xf>
    <xf numFmtId="0" fontId="45" fillId="8" borderId="10" xfId="4" applyFont="1" applyBorder="1" applyAlignment="1" applyProtection="1">
      <alignment horizontal="center" vertical="center"/>
      <protection locked="0"/>
    </xf>
    <xf numFmtId="0" fontId="45" fillId="8" borderId="6" xfId="4" applyFont="1" applyBorder="1" applyAlignment="1" applyProtection="1">
      <alignment horizontal="center" vertical="center"/>
      <protection locked="0"/>
    </xf>
    <xf numFmtId="0" fontId="44" fillId="0" borderId="57" xfId="0" applyFont="1" applyBorder="1" applyAlignment="1" applyProtection="1">
      <alignment horizontal="left" vertical="center"/>
    </xf>
    <xf numFmtId="0" fontId="40" fillId="12" borderId="10" xfId="4" applyFont="1" applyFill="1" applyBorder="1" applyAlignment="1" applyProtection="1">
      <alignment horizontal="center" vertical="center"/>
      <protection locked="0"/>
    </xf>
    <xf numFmtId="0" fontId="45" fillId="12" borderId="10" xfId="4" applyFont="1" applyFill="1" applyBorder="1" applyAlignment="1" applyProtection="1">
      <alignment horizontal="center" vertical="center"/>
      <protection locked="0"/>
    </xf>
    <xf numFmtId="0" fontId="45" fillId="12" borderId="6" xfId="4" applyFont="1" applyFill="1" applyBorder="1" applyAlignment="1" applyProtection="1">
      <alignment horizontal="center" vertical="center"/>
      <protection locked="0"/>
    </xf>
    <xf numFmtId="0" fontId="46" fillId="0" borderId="10" xfId="0" applyFont="1" applyBorder="1" applyAlignment="1" applyProtection="1">
      <alignment horizontal="left" vertical="center"/>
    </xf>
    <xf numFmtId="10" fontId="45" fillId="8" borderId="10" xfId="4" applyNumberFormat="1" applyFont="1" applyBorder="1" applyAlignment="1" applyProtection="1">
      <alignment horizontal="center" vertical="center"/>
      <protection locked="0"/>
    </xf>
    <xf numFmtId="10" fontId="45" fillId="8" borderId="6" xfId="4" applyNumberFormat="1" applyFont="1" applyBorder="1" applyAlignment="1" applyProtection="1">
      <alignment horizontal="center" vertical="center"/>
      <protection locked="0"/>
    </xf>
    <xf numFmtId="0" fontId="46" fillId="0" borderId="54" xfId="0" applyFont="1" applyBorder="1" applyAlignment="1" applyProtection="1">
      <alignment horizontal="left" vertical="center"/>
    </xf>
    <xf numFmtId="10" fontId="45" fillId="12" borderId="10" xfId="4" applyNumberFormat="1" applyFont="1" applyFill="1" applyBorder="1" applyAlignment="1" applyProtection="1">
      <alignment horizontal="center" vertical="center"/>
      <protection locked="0"/>
    </xf>
    <xf numFmtId="10" fontId="45" fillId="12" borderId="6" xfId="4"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43" fillId="11" borderId="58" xfId="0" applyFont="1" applyFill="1" applyBorder="1" applyAlignment="1" applyProtection="1">
      <alignment horizontal="center" vertical="center" wrapText="1"/>
    </xf>
    <xf numFmtId="0" fontId="43" fillId="11" borderId="42" xfId="0" applyFont="1" applyFill="1" applyBorder="1" applyAlignment="1" applyProtection="1">
      <alignment horizontal="center" vertical="center" wrapText="1"/>
    </xf>
    <xf numFmtId="0" fontId="44" fillId="0" borderId="10" xfId="0" applyFont="1" applyFill="1" applyBorder="1" applyAlignment="1" applyProtection="1">
      <alignment vertical="center" wrapText="1"/>
    </xf>
    <xf numFmtId="0" fontId="40" fillId="12" borderId="10" xfId="4" applyFill="1" applyBorder="1" applyAlignment="1" applyProtection="1">
      <alignment wrapText="1"/>
      <protection locked="0"/>
    </xf>
    <xf numFmtId="0" fontId="47" fillId="2" borderId="10" xfId="0" applyFont="1" applyFill="1" applyBorder="1" applyAlignment="1" applyProtection="1">
      <alignment vertical="center" wrapText="1"/>
    </xf>
    <xf numFmtId="10" fontId="40" fillId="8" borderId="10" xfId="4" applyNumberFormat="1" applyBorder="1" applyAlignment="1" applyProtection="1">
      <alignment horizontal="center" vertical="center" wrapText="1"/>
      <protection locked="0"/>
    </xf>
    <xf numFmtId="10" fontId="40" fillId="12" borderId="10" xfId="4" applyNumberFormat="1" applyFill="1" applyBorder="1" applyAlignment="1" applyProtection="1">
      <alignment horizontal="center" vertical="center" wrapText="1"/>
      <protection locked="0"/>
    </xf>
    <xf numFmtId="0" fontId="43" fillId="11" borderId="50" xfId="0" applyFont="1" applyFill="1" applyBorder="1" applyAlignment="1" applyProtection="1">
      <alignment horizontal="center" vertical="center" wrapText="1"/>
    </xf>
    <xf numFmtId="0" fontId="43" fillId="11" borderId="10" xfId="0" applyFont="1" applyFill="1" applyBorder="1" applyAlignment="1" applyProtection="1">
      <alignment horizontal="center" vertical="center" wrapText="1"/>
    </xf>
    <xf numFmtId="0" fontId="43" fillId="11" borderId="6" xfId="0" applyFont="1" applyFill="1" applyBorder="1" applyAlignment="1" applyProtection="1">
      <alignment horizontal="center" vertical="center" wrapText="1"/>
    </xf>
    <xf numFmtId="0" fontId="48" fillId="8" borderId="50" xfId="4" applyFont="1" applyBorder="1" applyAlignment="1" applyProtection="1">
      <alignment vertical="center" wrapText="1"/>
      <protection locked="0"/>
    </xf>
    <xf numFmtId="0" fontId="48" fillId="8" borderId="10" xfId="4" applyFont="1" applyBorder="1" applyAlignment="1" applyProtection="1">
      <alignment horizontal="center" vertical="center"/>
      <protection locked="0"/>
    </xf>
    <xf numFmtId="0" fontId="48" fillId="8" borderId="6" xfId="4" applyFont="1" applyBorder="1" applyAlignment="1" applyProtection="1">
      <alignment horizontal="center" vertical="center"/>
      <protection locked="0"/>
    </xf>
    <xf numFmtId="0" fontId="48" fillId="12" borderId="10" xfId="4" applyFont="1" applyFill="1" applyBorder="1" applyAlignment="1" applyProtection="1">
      <alignment horizontal="center" vertical="center"/>
      <protection locked="0"/>
    </xf>
    <xf numFmtId="0" fontId="48" fillId="12" borderId="50" xfId="4" applyFont="1" applyFill="1" applyBorder="1" applyAlignment="1" applyProtection="1">
      <alignment vertical="center" wrapText="1"/>
      <protection locked="0"/>
    </xf>
    <xf numFmtId="0" fontId="48" fillId="12" borderId="6" xfId="4" applyFont="1" applyFill="1" applyBorder="1" applyAlignment="1" applyProtection="1">
      <alignment horizontal="center" vertical="center"/>
      <protection locked="0"/>
    </xf>
    <xf numFmtId="0" fontId="48" fillId="8" borderId="6" xfId="4" applyFont="1" applyBorder="1" applyAlignment="1" applyProtection="1">
      <alignment vertical="center"/>
      <protection locked="0"/>
    </xf>
    <xf numFmtId="0" fontId="48" fillId="12" borderId="6" xfId="4" applyFont="1" applyFill="1" applyBorder="1" applyAlignment="1" applyProtection="1">
      <alignment vertical="center"/>
      <protection locked="0"/>
    </xf>
    <xf numFmtId="0" fontId="48" fillId="8" borderId="35" xfId="4" applyFont="1" applyBorder="1" applyAlignment="1" applyProtection="1">
      <alignment vertical="center"/>
      <protection locked="0"/>
    </xf>
    <xf numFmtId="0" fontId="48" fillId="12" borderId="35" xfId="4"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43" fillId="11" borderId="58" xfId="0" applyFont="1" applyFill="1" applyBorder="1" applyAlignment="1" applyProtection="1">
      <alignment horizontal="center" vertical="center"/>
    </xf>
    <xf numFmtId="0" fontId="43" fillId="11" borderId="8" xfId="0" applyFont="1" applyFill="1" applyBorder="1" applyAlignment="1" applyProtection="1">
      <alignment horizontal="center" vertical="center"/>
    </xf>
    <xf numFmtId="0" fontId="43" fillId="11" borderId="54" xfId="0" applyFont="1" applyFill="1" applyBorder="1" applyAlignment="1" applyProtection="1">
      <alignment horizontal="center" vertical="center" wrapText="1"/>
    </xf>
    <xf numFmtId="0" fontId="40" fillId="8" borderId="10" xfId="4" applyBorder="1" applyAlignment="1" applyProtection="1">
      <alignment horizontal="center" vertical="center"/>
      <protection locked="0"/>
    </xf>
    <xf numFmtId="10" fontId="40" fillId="8" borderId="10" xfId="4" applyNumberFormat="1" applyBorder="1" applyAlignment="1" applyProtection="1">
      <alignment horizontal="center" vertical="center"/>
      <protection locked="0"/>
    </xf>
    <xf numFmtId="0" fontId="40" fillId="12" borderId="10" xfId="4" applyFill="1" applyBorder="1" applyAlignment="1" applyProtection="1">
      <alignment horizontal="center" vertical="center"/>
      <protection locked="0"/>
    </xf>
    <xf numFmtId="10" fontId="40" fillId="12" borderId="10" xfId="4" applyNumberFormat="1" applyFill="1" applyBorder="1" applyAlignment="1" applyProtection="1">
      <alignment horizontal="center" vertical="center"/>
      <protection locked="0"/>
    </xf>
    <xf numFmtId="0" fontId="43" fillId="11" borderId="38" xfId="0" applyFont="1" applyFill="1" applyBorder="1" applyAlignment="1" applyProtection="1">
      <alignment horizontal="center" vertical="center" wrapText="1"/>
    </xf>
    <xf numFmtId="0" fontId="43" fillId="11" borderId="28" xfId="0" applyFont="1" applyFill="1" applyBorder="1" applyAlignment="1" applyProtection="1">
      <alignment horizontal="center" vertical="center" wrapText="1"/>
    </xf>
    <xf numFmtId="0" fontId="43" fillId="11" borderId="51" xfId="0" applyFont="1" applyFill="1" applyBorder="1" applyAlignment="1" applyProtection="1">
      <alignment horizontal="center" vertical="center" wrapText="1"/>
    </xf>
    <xf numFmtId="0" fontId="40" fillId="8" borderId="10" xfId="4" applyBorder="1" applyProtection="1">
      <protection locked="0"/>
    </xf>
    <xf numFmtId="0" fontId="48" fillId="8" borderId="28" xfId="4" applyFont="1" applyBorder="1" applyAlignment="1" applyProtection="1">
      <alignment vertical="center" wrapText="1"/>
      <protection locked="0"/>
    </xf>
    <xf numFmtId="0" fontId="48" fillId="8" borderId="51" xfId="4" applyFont="1" applyBorder="1" applyAlignment="1" applyProtection="1">
      <alignment horizontal="center" vertical="center"/>
      <protection locked="0"/>
    </xf>
    <xf numFmtId="0" fontId="40" fillId="12" borderId="10" xfId="4" applyFill="1" applyBorder="1" applyProtection="1">
      <protection locked="0"/>
    </xf>
    <xf numFmtId="0" fontId="48" fillId="12" borderId="28" xfId="4" applyFont="1" applyFill="1" applyBorder="1" applyAlignment="1" applyProtection="1">
      <alignment vertical="center" wrapText="1"/>
      <protection locked="0"/>
    </xf>
    <xf numFmtId="0" fontId="48" fillId="12" borderId="51" xfId="4"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43" fillId="11" borderId="5" xfId="0" applyFont="1" applyFill="1" applyBorder="1" applyAlignment="1" applyProtection="1">
      <alignment horizontal="center" vertical="center" wrapText="1"/>
    </xf>
    <xf numFmtId="0" fontId="43" fillId="11" borderId="27" xfId="0" applyFont="1" applyFill="1" applyBorder="1" applyAlignment="1" applyProtection="1">
      <alignment horizontal="center" vertical="center"/>
    </xf>
    <xf numFmtId="0" fontId="40" fillId="8" borderId="10" xfId="4" applyBorder="1" applyAlignment="1" applyProtection="1">
      <alignment vertical="center" wrapText="1"/>
      <protection locked="0"/>
    </xf>
    <xf numFmtId="0" fontId="40" fillId="8" borderId="50" xfId="4" applyBorder="1" applyAlignment="1" applyProtection="1">
      <alignment vertical="center" wrapText="1"/>
      <protection locked="0"/>
    </xf>
    <xf numFmtId="0" fontId="40" fillId="12" borderId="10" xfId="4" applyFill="1" applyBorder="1" applyAlignment="1" applyProtection="1">
      <alignment vertical="center" wrapText="1"/>
      <protection locked="0"/>
    </xf>
    <xf numFmtId="0" fontId="40" fillId="12" borderId="50" xfId="4" applyFill="1" applyBorder="1" applyAlignment="1" applyProtection="1">
      <alignment vertical="center" wrapText="1"/>
      <protection locked="0"/>
    </xf>
    <xf numFmtId="0" fontId="40" fillId="8" borderId="54" xfId="4" applyBorder="1" applyAlignment="1" applyProtection="1">
      <alignment horizontal="center" vertical="center"/>
      <protection locked="0"/>
    </xf>
    <xf numFmtId="0" fontId="40" fillId="8" borderId="6" xfId="4" applyBorder="1" applyAlignment="1" applyProtection="1">
      <alignment horizontal="center" vertical="center"/>
      <protection locked="0"/>
    </xf>
    <xf numFmtId="0" fontId="40" fillId="12" borderId="54" xfId="4" applyFill="1" applyBorder="1" applyAlignment="1" applyProtection="1">
      <alignment horizontal="center" vertical="center"/>
      <protection locked="0"/>
    </xf>
    <xf numFmtId="0" fontId="40" fillId="12" borderId="6" xfId="4"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43" fillId="11" borderId="42" xfId="0" applyFont="1" applyFill="1" applyBorder="1" applyAlignment="1" applyProtection="1">
      <alignment horizontal="center" vertical="center"/>
    </xf>
    <xf numFmtId="0" fontId="40" fillId="8" borderId="6" xfId="4" applyBorder="1" applyAlignment="1" applyProtection="1">
      <alignment vertical="center" wrapText="1"/>
      <protection locked="0"/>
    </xf>
    <xf numFmtId="0" fontId="40" fillId="12" borderId="28" xfId="4" applyFill="1" applyBorder="1" applyAlignment="1" applyProtection="1">
      <alignment horizontal="center" vertical="center" wrapText="1"/>
      <protection locked="0"/>
    </xf>
    <xf numFmtId="0" fontId="40" fillId="12" borderId="54" xfId="4" applyFill="1" applyBorder="1" applyAlignment="1" applyProtection="1">
      <alignment horizontal="center" vertical="center" wrapText="1"/>
      <protection locked="0"/>
    </xf>
    <xf numFmtId="0" fontId="40" fillId="12" borderId="6" xfId="4" applyFill="1" applyBorder="1" applyAlignment="1" applyProtection="1">
      <alignment vertical="center" wrapText="1"/>
      <protection locked="0"/>
    </xf>
    <xf numFmtId="0" fontId="43" fillId="11" borderId="39" xfId="0" applyFont="1" applyFill="1" applyBorder="1" applyAlignment="1" applyProtection="1">
      <alignment horizontal="center" vertical="center"/>
    </xf>
    <xf numFmtId="0" fontId="43" fillId="11" borderId="9" xfId="0" applyFont="1" applyFill="1" applyBorder="1" applyAlignment="1" applyProtection="1">
      <alignment horizontal="center" vertical="center" wrapText="1"/>
    </xf>
    <xf numFmtId="0" fontId="40" fillId="8" borderId="33" xfId="4" applyBorder="1" applyAlignment="1" applyProtection="1">
      <protection locked="0"/>
    </xf>
    <xf numFmtId="10" fontId="40" fillId="8" borderId="38" xfId="4" applyNumberFormat="1" applyBorder="1" applyAlignment="1" applyProtection="1">
      <alignment horizontal="center" vertical="center"/>
      <protection locked="0"/>
    </xf>
    <xf numFmtId="0" fontId="40" fillId="12" borderId="33" xfId="4" applyFill="1" applyBorder="1" applyAlignment="1" applyProtection="1">
      <protection locked="0"/>
    </xf>
    <xf numFmtId="10" fontId="40" fillId="12" borderId="38" xfId="4" applyNumberFormat="1" applyFill="1" applyBorder="1" applyAlignment="1" applyProtection="1">
      <alignment horizontal="center" vertical="center"/>
      <protection locked="0"/>
    </xf>
    <xf numFmtId="0" fontId="43" fillId="11" borderId="28" xfId="0" applyFont="1" applyFill="1" applyBorder="1" applyAlignment="1" applyProtection="1">
      <alignment horizontal="center" vertical="center"/>
    </xf>
    <xf numFmtId="0" fontId="43" fillId="11" borderId="10" xfId="0" applyFont="1" applyFill="1" applyBorder="1" applyAlignment="1" applyProtection="1">
      <alignment horizontal="center" wrapText="1"/>
    </xf>
    <xf numFmtId="0" fontId="43" fillId="11" borderId="6" xfId="0" applyFont="1" applyFill="1" applyBorder="1" applyAlignment="1" applyProtection="1">
      <alignment horizontal="center" wrapText="1"/>
    </xf>
    <xf numFmtId="0" fontId="43" fillId="11" borderId="54" xfId="0" applyFont="1" applyFill="1" applyBorder="1" applyAlignment="1" applyProtection="1">
      <alignment horizontal="center" wrapText="1"/>
    </xf>
    <xf numFmtId="0" fontId="48" fillId="8" borderId="10" xfId="4" applyFont="1" applyBorder="1" applyAlignment="1" applyProtection="1">
      <alignment horizontal="center" vertical="center" wrapText="1"/>
      <protection locked="0"/>
    </xf>
    <xf numFmtId="0" fontId="48" fillId="12" borderId="10" xfId="4" applyFont="1" applyFill="1" applyBorder="1" applyAlignment="1" applyProtection="1">
      <alignment horizontal="center" vertical="center" wrapText="1"/>
      <protection locked="0"/>
    </xf>
    <xf numFmtId="0" fontId="40" fillId="8" borderId="28" xfId="4" applyBorder="1" applyAlignment="1" applyProtection="1">
      <alignment vertical="center"/>
      <protection locked="0"/>
    </xf>
    <xf numFmtId="0" fontId="40" fillId="8" borderId="0" xfId="4" applyProtection="1"/>
    <xf numFmtId="0" fontId="38" fillId="6" borderId="0" xfId="2" applyProtection="1"/>
    <xf numFmtId="0" fontId="39" fillId="7" borderId="0" xfId="3" applyProtection="1"/>
    <xf numFmtId="0" fontId="0" fillId="0" borderId="0" xfId="0" applyAlignment="1" applyProtection="1">
      <alignment wrapText="1"/>
    </xf>
    <xf numFmtId="0" fontId="25" fillId="3" borderId="18" xfId="0" applyFont="1" applyFill="1" applyBorder="1" applyAlignment="1">
      <alignment vertical="top" wrapText="1"/>
    </xf>
    <xf numFmtId="0" fontId="25" fillId="3" borderId="19" xfId="0" applyFont="1" applyFill="1" applyBorder="1" applyAlignment="1">
      <alignment vertical="top" wrapText="1"/>
    </xf>
    <xf numFmtId="0" fontId="23" fillId="3" borderId="23" xfId="1" applyFill="1" applyBorder="1" applyAlignment="1" applyProtection="1">
      <alignment vertical="top" wrapText="1"/>
    </xf>
    <xf numFmtId="0" fontId="23" fillId="3" borderId="24" xfId="1" applyFill="1" applyBorder="1" applyAlignment="1" applyProtection="1">
      <alignment vertical="top" wrapText="1"/>
    </xf>
    <xf numFmtId="0" fontId="43" fillId="11" borderId="28" xfId="0" applyFont="1" applyFill="1" applyBorder="1" applyAlignment="1" applyProtection="1">
      <alignment horizontal="center" vertical="center" wrapText="1"/>
    </xf>
    <xf numFmtId="0" fontId="40" fillId="12" borderId="51" xfId="4" applyFill="1" applyBorder="1" applyAlignment="1" applyProtection="1">
      <alignment horizontal="center" vertical="center"/>
      <protection locked="0"/>
    </xf>
    <xf numFmtId="0" fontId="0" fillId="10" borderId="1" xfId="0" applyFill="1" applyBorder="1" applyProtection="1"/>
    <xf numFmtId="0" fontId="40" fillId="12" borderId="54" xfId="4" applyFill="1" applyBorder="1" applyAlignment="1" applyProtection="1">
      <alignment vertical="center"/>
      <protection locked="0"/>
    </xf>
    <xf numFmtId="0" fontId="0" fillId="0" borderId="0" xfId="0" applyAlignment="1">
      <alignment vertical="center" wrapText="1"/>
    </xf>
    <xf numFmtId="1" fontId="1" fillId="2" borderId="1" xfId="0" applyNumberFormat="1" applyFont="1" applyFill="1" applyBorder="1" applyAlignment="1" applyProtection="1">
      <alignment horizontal="left" wrapText="1"/>
      <protection locked="0"/>
    </xf>
    <xf numFmtId="14" fontId="1" fillId="2" borderId="3" xfId="0" applyNumberFormat="1" applyFont="1" applyFill="1" applyBorder="1" applyAlignment="1" applyProtection="1">
      <alignment horizontal="center"/>
    </xf>
    <xf numFmtId="0" fontId="23" fillId="2" borderId="3" xfId="1" applyFill="1" applyBorder="1" applyAlignment="1" applyProtection="1">
      <protection locked="0"/>
    </xf>
    <xf numFmtId="0" fontId="14" fillId="2" borderId="13" xfId="0" applyFont="1" applyFill="1" applyBorder="1" applyAlignment="1" applyProtection="1">
      <alignment horizontal="center" vertical="center" wrapText="1"/>
    </xf>
    <xf numFmtId="0" fontId="14" fillId="2" borderId="3" xfId="0" applyFont="1" applyFill="1" applyBorder="1" applyAlignment="1" applyProtection="1">
      <alignment horizontal="center" vertical="top" wrapText="1"/>
    </xf>
    <xf numFmtId="0" fontId="14" fillId="2" borderId="3" xfId="0" applyFont="1" applyFill="1" applyBorder="1" applyAlignment="1" applyProtection="1">
      <alignment horizontal="center" vertical="center" wrapText="1"/>
    </xf>
    <xf numFmtId="0" fontId="0" fillId="13" borderId="1" xfId="0" applyFill="1" applyBorder="1" applyAlignment="1">
      <alignment horizontal="center" vertical="center"/>
    </xf>
    <xf numFmtId="0" fontId="1" fillId="5" borderId="1" xfId="0" applyFont="1" applyFill="1" applyBorder="1" applyAlignment="1" applyProtection="1">
      <alignment horizontal="center" vertical="center"/>
    </xf>
    <xf numFmtId="37" fontId="51" fillId="0" borderId="13" xfId="5" applyNumberFormat="1" applyFont="1" applyFill="1" applyBorder="1" applyAlignment="1" applyProtection="1">
      <alignment horizontal="center" vertical="center" wrapText="1"/>
    </xf>
    <xf numFmtId="0" fontId="52" fillId="0" borderId="3" xfId="0" applyFont="1" applyBorder="1" applyAlignment="1">
      <alignment vertical="center" wrapText="1"/>
    </xf>
    <xf numFmtId="37" fontId="51" fillId="0" borderId="3" xfId="5" applyNumberFormat="1" applyFont="1" applyFill="1" applyBorder="1" applyAlignment="1" applyProtection="1">
      <alignment horizontal="center" vertical="center" wrapText="1"/>
    </xf>
    <xf numFmtId="165" fontId="51" fillId="0" borderId="3" xfId="5" applyNumberFormat="1" applyFont="1" applyFill="1" applyBorder="1" applyAlignment="1" applyProtection="1">
      <alignment horizontal="center" vertical="center" wrapText="1"/>
    </xf>
    <xf numFmtId="165" fontId="51" fillId="2" borderId="3" xfId="5" applyNumberFormat="1" applyFont="1" applyFill="1" applyBorder="1" applyAlignment="1" applyProtection="1">
      <alignment horizontal="left" vertical="center" wrapText="1"/>
    </xf>
    <xf numFmtId="0" fontId="52" fillId="2" borderId="3" xfId="0" applyFont="1" applyFill="1" applyBorder="1" applyAlignment="1">
      <alignment horizontal="left" vertical="center" wrapText="1"/>
    </xf>
    <xf numFmtId="37" fontId="51" fillId="2" borderId="13" xfId="5" applyNumberFormat="1" applyFont="1" applyFill="1" applyBorder="1" applyAlignment="1" applyProtection="1">
      <alignment horizontal="center" vertical="center" wrapText="1"/>
    </xf>
    <xf numFmtId="0" fontId="52" fillId="2" borderId="3" xfId="0" applyFont="1" applyFill="1" applyBorder="1" applyAlignment="1">
      <alignment vertical="center" wrapText="1"/>
    </xf>
    <xf numFmtId="165" fontId="1" fillId="2" borderId="8" xfId="5" applyNumberFormat="1" applyFont="1" applyFill="1" applyBorder="1" applyAlignment="1" applyProtection="1">
      <alignment vertical="top" wrapText="1"/>
    </xf>
    <xf numFmtId="165" fontId="1" fillId="2" borderId="6" xfId="5" applyNumberFormat="1" applyFont="1" applyFill="1" applyBorder="1" applyAlignment="1" applyProtection="1">
      <alignment vertical="top" wrapText="1"/>
    </xf>
    <xf numFmtId="165" fontId="1" fillId="2" borderId="35" xfId="5" applyNumberFormat="1" applyFont="1" applyFill="1" applyBorder="1" applyAlignment="1" applyProtection="1">
      <alignment vertical="top" wrapText="1"/>
    </xf>
    <xf numFmtId="165" fontId="1" fillId="2" borderId="16" xfId="5" applyNumberFormat="1" applyFont="1" applyFill="1" applyBorder="1" applyAlignment="1" applyProtection="1">
      <alignment vertical="top" wrapText="1"/>
    </xf>
    <xf numFmtId="3" fontId="1" fillId="3" borderId="0" xfId="0" applyNumberFormat="1" applyFont="1" applyFill="1" applyBorder="1" applyAlignment="1" applyProtection="1">
      <alignment vertical="top" wrapText="1"/>
    </xf>
    <xf numFmtId="0" fontId="53" fillId="0" borderId="0" xfId="0" applyFont="1"/>
    <xf numFmtId="0" fontId="0" fillId="0" borderId="55" xfId="0" applyBorder="1" applyAlignment="1" applyProtection="1">
      <alignment horizontal="left" vertical="center" wrapText="1"/>
    </xf>
    <xf numFmtId="0" fontId="40" fillId="12" borderId="51" xfId="4" applyFill="1" applyBorder="1" applyAlignment="1" applyProtection="1">
      <alignment horizontal="center" vertical="center"/>
      <protection locked="0"/>
    </xf>
    <xf numFmtId="0" fontId="40" fillId="12" borderId="54" xfId="4" applyFill="1" applyBorder="1" applyAlignment="1" applyProtection="1">
      <alignment horizontal="center" vertical="center"/>
      <protection locked="0"/>
    </xf>
    <xf numFmtId="0" fontId="48" fillId="8" borderId="54" xfId="4" applyFont="1" applyBorder="1" applyAlignment="1" applyProtection="1">
      <alignment horizontal="center" vertical="center"/>
      <protection locked="0"/>
    </xf>
    <xf numFmtId="0" fontId="40" fillId="12" borderId="50" xfId="4" applyFill="1" applyBorder="1" applyAlignment="1" applyProtection="1">
      <alignment vertical="center"/>
      <protection locked="0"/>
    </xf>
    <xf numFmtId="0" fontId="30" fillId="0" borderId="1" xfId="0" applyFont="1" applyFill="1" applyBorder="1" applyAlignment="1">
      <alignment vertical="center" wrapText="1"/>
    </xf>
    <xf numFmtId="0" fontId="24" fillId="0" borderId="1" xfId="0" applyFont="1" applyFill="1" applyBorder="1" applyAlignment="1">
      <alignment vertical="center" wrapText="1"/>
    </xf>
    <xf numFmtId="9" fontId="40" fillId="8" borderId="10" xfId="4" applyNumberFormat="1" applyBorder="1" applyAlignment="1" applyProtection="1">
      <alignment horizontal="center" vertical="center"/>
      <protection locked="0"/>
    </xf>
    <xf numFmtId="0" fontId="56" fillId="2" borderId="10" xfId="0" applyFont="1" applyFill="1" applyBorder="1" applyAlignment="1">
      <alignment vertical="center" wrapText="1"/>
    </xf>
    <xf numFmtId="41" fontId="56" fillId="2" borderId="10" xfId="5" applyNumberFormat="1" applyFont="1" applyFill="1" applyBorder="1" applyAlignment="1">
      <alignment vertical="center"/>
    </xf>
    <xf numFmtId="0" fontId="0" fillId="2" borderId="10" xfId="0" applyFill="1" applyBorder="1" applyAlignment="1">
      <alignment vertical="center" wrapText="1"/>
    </xf>
    <xf numFmtId="0" fontId="40" fillId="8" borderId="50" xfId="4" applyBorder="1" applyAlignment="1" applyProtection="1">
      <alignment horizontal="center" vertical="center" wrapText="1"/>
      <protection locked="0"/>
    </xf>
    <xf numFmtId="0" fontId="40" fillId="8" borderId="10" xfId="4" applyBorder="1" applyAlignment="1" applyProtection="1">
      <alignment horizontal="center" vertical="center" wrapText="1"/>
      <protection locked="0"/>
    </xf>
    <xf numFmtId="0" fontId="40" fillId="12" borderId="10" xfId="4" applyFill="1" applyBorder="1" applyAlignment="1" applyProtection="1">
      <alignment horizontal="center" vertical="center" wrapText="1"/>
      <protection locked="0"/>
    </xf>
    <xf numFmtId="0" fontId="40" fillId="8" borderId="33" xfId="4" applyBorder="1" applyAlignment="1" applyProtection="1">
      <alignment horizontal="center" vertical="center"/>
      <protection locked="0"/>
    </xf>
    <xf numFmtId="0" fontId="40" fillId="12" borderId="33" xfId="4" applyFill="1" applyBorder="1" applyAlignment="1" applyProtection="1">
      <alignment horizontal="center" vertical="center"/>
      <protection locked="0"/>
    </xf>
    <xf numFmtId="17" fontId="1" fillId="2" borderId="10" xfId="0" applyNumberFormat="1" applyFont="1" applyFill="1" applyBorder="1" applyAlignment="1" applyProtection="1">
      <alignment horizontal="center" vertical="center" wrapText="1"/>
    </xf>
    <xf numFmtId="165" fontId="24" fillId="0" borderId="0" xfId="0" applyNumberFormat="1" applyFont="1" applyFill="1"/>
    <xf numFmtId="9" fontId="24" fillId="0" borderId="0" xfId="6" applyFont="1"/>
    <xf numFmtId="0" fontId="13" fillId="2" borderId="41" xfId="0" applyFont="1" applyFill="1" applyBorder="1" applyAlignment="1" applyProtection="1">
      <alignment horizontal="center"/>
    </xf>
    <xf numFmtId="0" fontId="13" fillId="2" borderId="15" xfId="0" applyFont="1" applyFill="1" applyBorder="1" applyAlignment="1" applyProtection="1">
      <alignment horizontal="center"/>
    </xf>
    <xf numFmtId="0" fontId="13" fillId="2" borderId="29" xfId="0" applyFont="1" applyFill="1" applyBorder="1" applyAlignment="1" applyProtection="1">
      <alignment horizontal="center"/>
    </xf>
    <xf numFmtId="0" fontId="15" fillId="3" borderId="0" xfId="0" applyFont="1" applyFill="1" applyBorder="1" applyAlignment="1" applyProtection="1">
      <alignment horizontal="left" vertical="top" wrapText="1"/>
    </xf>
    <xf numFmtId="0" fontId="14" fillId="3" borderId="20" xfId="0" applyFont="1" applyFill="1" applyBorder="1" applyAlignment="1" applyProtection="1">
      <alignment horizontal="center" wrapText="1"/>
    </xf>
    <xf numFmtId="0" fontId="14" fillId="3" borderId="0" xfId="0" applyFont="1" applyFill="1" applyBorder="1" applyAlignment="1" applyProtection="1">
      <alignment horizontal="center" wrapText="1"/>
    </xf>
    <xf numFmtId="0" fontId="7" fillId="0" borderId="0" xfId="0" applyFont="1" applyFill="1" applyBorder="1" applyAlignment="1" applyProtection="1">
      <alignment vertical="top" wrapText="1"/>
    </xf>
    <xf numFmtId="0" fontId="7" fillId="0" borderId="0" xfId="0" applyFont="1" applyFill="1" applyBorder="1" applyAlignment="1" applyProtection="1">
      <alignment vertical="top" wrapText="1"/>
      <protection locked="0"/>
    </xf>
    <xf numFmtId="0" fontId="8" fillId="0" borderId="0" xfId="0" applyFont="1" applyFill="1" applyBorder="1" applyAlignment="1" applyProtection="1">
      <alignment vertical="top" wrapText="1"/>
    </xf>
    <xf numFmtId="0" fontId="9" fillId="0" borderId="0" xfId="0" applyFont="1" applyFill="1" applyBorder="1" applyAlignment="1" applyProtection="1">
      <alignment vertical="top" wrapText="1"/>
    </xf>
    <xf numFmtId="3" fontId="7" fillId="0" borderId="0" xfId="0" applyNumberFormat="1" applyFont="1" applyFill="1" applyBorder="1" applyAlignment="1" applyProtection="1">
      <alignment vertical="top" wrapText="1"/>
      <protection locked="0"/>
    </xf>
    <xf numFmtId="0" fontId="11" fillId="3" borderId="0" xfId="0" applyFont="1" applyFill="1" applyBorder="1" applyAlignment="1" applyProtection="1">
      <alignment horizontal="left" vertical="top" wrapText="1"/>
    </xf>
    <xf numFmtId="0" fontId="14" fillId="3" borderId="0" xfId="0" applyFont="1" applyFill="1" applyBorder="1" applyAlignment="1" applyProtection="1">
      <alignment horizontal="center"/>
    </xf>
    <xf numFmtId="0" fontId="33" fillId="3" borderId="0" xfId="0" applyFont="1" applyFill="1" applyAlignment="1">
      <alignment horizontal="left" wrapText="1"/>
    </xf>
    <xf numFmtId="0" fontId="33" fillId="3" borderId="0" xfId="0" applyFont="1" applyFill="1" applyAlignment="1">
      <alignment horizontal="left"/>
    </xf>
    <xf numFmtId="0" fontId="35" fillId="3" borderId="0" xfId="0" applyFont="1" applyFill="1" applyAlignment="1">
      <alignment horizontal="left"/>
    </xf>
    <xf numFmtId="0" fontId="58" fillId="0" borderId="3" xfId="0" applyFont="1" applyFill="1" applyBorder="1" applyAlignment="1">
      <alignment vertical="center" wrapText="1"/>
    </xf>
    <xf numFmtId="0" fontId="51" fillId="2" borderId="3" xfId="0" applyFont="1" applyFill="1" applyBorder="1" applyAlignment="1" applyProtection="1">
      <alignment horizontal="center" vertical="center" wrapText="1"/>
    </xf>
    <xf numFmtId="0" fontId="30" fillId="0" borderId="26" xfId="0" applyFont="1" applyFill="1" applyBorder="1" applyAlignment="1">
      <alignment horizontal="center" vertical="center" wrapText="1"/>
    </xf>
    <xf numFmtId="0" fontId="30" fillId="0" borderId="24" xfId="0" applyFont="1" applyFill="1" applyBorder="1" applyAlignment="1">
      <alignment horizontal="left" vertical="center" wrapText="1"/>
    </xf>
    <xf numFmtId="0" fontId="24" fillId="0" borderId="24" xfId="0" applyFont="1" applyFill="1" applyBorder="1" applyAlignment="1">
      <alignment vertical="top" wrapText="1"/>
    </xf>
    <xf numFmtId="0" fontId="15" fillId="2" borderId="41" xfId="0" applyFont="1" applyFill="1" applyBorder="1" applyAlignment="1" applyProtection="1">
      <alignment vertical="top" wrapText="1"/>
    </xf>
    <xf numFmtId="0" fontId="15" fillId="2" borderId="29" xfId="0" applyFont="1" applyFill="1" applyBorder="1" applyAlignment="1" applyProtection="1">
      <alignment vertical="top" wrapText="1"/>
    </xf>
    <xf numFmtId="0" fontId="14" fillId="2" borderId="46" xfId="0" applyFont="1" applyFill="1" applyBorder="1" applyAlignment="1" applyProtection="1">
      <alignment vertical="top" wrapText="1"/>
    </xf>
    <xf numFmtId="0" fontId="14" fillId="2" borderId="48" xfId="0" applyFont="1" applyFill="1" applyBorder="1" applyAlignment="1" applyProtection="1">
      <alignment vertical="top" wrapText="1"/>
    </xf>
    <xf numFmtId="0" fontId="14" fillId="2" borderId="49" xfId="0" applyFont="1" applyFill="1" applyBorder="1" applyAlignment="1" applyProtection="1">
      <alignment vertical="top" wrapText="1"/>
    </xf>
    <xf numFmtId="0" fontId="14" fillId="2" borderId="51" xfId="0" applyFont="1" applyFill="1" applyBorder="1" applyAlignment="1" applyProtection="1">
      <alignment vertical="top" wrapText="1"/>
    </xf>
    <xf numFmtId="0" fontId="14" fillId="2" borderId="43" xfId="0" applyFont="1" applyFill="1" applyBorder="1" applyAlignment="1" applyProtection="1">
      <alignment vertical="top" wrapText="1"/>
    </xf>
    <xf numFmtId="0" fontId="14" fillId="2" borderId="45" xfId="0" applyFont="1" applyFill="1" applyBorder="1" applyAlignment="1" applyProtection="1">
      <alignment vertical="top"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1" fillId="0" borderId="0" xfId="0" applyFont="1" applyFill="1" applyBorder="1" applyAlignment="1" applyProtection="1">
      <alignment horizontal="left" vertical="center" wrapText="1"/>
    </xf>
    <xf numFmtId="0" fontId="2" fillId="2" borderId="30"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59" fillId="13" borderId="1" xfId="0" applyFont="1" applyFill="1" applyBorder="1" applyAlignment="1">
      <alignment horizontal="center" vertical="center" wrapText="1"/>
    </xf>
    <xf numFmtId="0" fontId="58" fillId="2" borderId="3" xfId="0" applyFont="1" applyFill="1" applyBorder="1" applyAlignment="1">
      <alignment horizontal="left" vertical="center" wrapText="1"/>
    </xf>
    <xf numFmtId="0" fontId="59" fillId="2" borderId="1" xfId="0" applyFont="1" applyFill="1" applyBorder="1" applyAlignment="1">
      <alignment horizontal="left" vertical="center" wrapText="1"/>
    </xf>
    <xf numFmtId="0" fontId="59" fillId="2" borderId="1" xfId="0" applyFont="1" applyFill="1" applyBorder="1" applyAlignment="1">
      <alignment vertical="top" wrapText="1"/>
    </xf>
    <xf numFmtId="0" fontId="58" fillId="0" borderId="3" xfId="0" applyFont="1" applyBorder="1" applyAlignment="1">
      <alignment horizontal="left" vertical="center" wrapText="1"/>
    </xf>
    <xf numFmtId="9" fontId="58" fillId="0" borderId="3" xfId="0" applyNumberFormat="1" applyFont="1" applyBorder="1" applyAlignment="1">
      <alignment vertical="center" wrapText="1"/>
    </xf>
    <xf numFmtId="0" fontId="58" fillId="0" borderId="3" xfId="0" applyFont="1" applyBorder="1" applyAlignment="1">
      <alignment vertical="center" wrapText="1"/>
    </xf>
    <xf numFmtId="0" fontId="24" fillId="2" borderId="1" xfId="0" applyFont="1" applyFill="1" applyBorder="1" applyAlignment="1" applyProtection="1">
      <alignment vertical="top" wrapText="1"/>
      <protection locked="0"/>
    </xf>
    <xf numFmtId="0" fontId="0" fillId="2" borderId="1" xfId="0" applyFill="1" applyBorder="1" applyAlignment="1">
      <alignment wrapText="1"/>
    </xf>
    <xf numFmtId="0" fontId="2" fillId="5" borderId="1" xfId="0" applyFont="1" applyFill="1" applyBorder="1" applyAlignment="1" applyProtection="1">
      <alignment horizontal="center" vertical="center"/>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1" fillId="0" borderId="0" xfId="0" applyFont="1" applyFill="1" applyBorder="1" applyAlignment="1" applyProtection="1">
      <alignment horizontal="left" vertical="center" wrapText="1"/>
    </xf>
    <xf numFmtId="0" fontId="2" fillId="2" borderId="30"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165" fontId="2" fillId="0" borderId="0" xfId="0" applyNumberFormat="1" applyFont="1" applyFill="1" applyBorder="1" applyAlignment="1" applyProtection="1">
      <alignment vertical="top" wrapText="1"/>
    </xf>
    <xf numFmtId="3" fontId="24" fillId="0" borderId="0" xfId="0" applyNumberFormat="1" applyFont="1"/>
    <xf numFmtId="165" fontId="2" fillId="0" borderId="0" xfId="0" applyNumberFormat="1" applyFont="1" applyFill="1" applyBorder="1" applyAlignment="1" applyProtection="1">
      <alignment horizontal="center" vertical="top" wrapText="1"/>
    </xf>
    <xf numFmtId="14" fontId="1" fillId="2" borderId="14" xfId="0" applyNumberFormat="1" applyFont="1" applyFill="1" applyBorder="1" applyAlignment="1" applyProtection="1">
      <alignment horizontal="center"/>
    </xf>
    <xf numFmtId="0" fontId="1" fillId="2" borderId="13" xfId="0" applyFont="1" applyFill="1" applyBorder="1" applyAlignment="1" applyProtection="1">
      <alignment horizontal="center"/>
    </xf>
    <xf numFmtId="0" fontId="2" fillId="3" borderId="20" xfId="0" applyFont="1" applyFill="1" applyBorder="1" applyAlignment="1" applyProtection="1">
      <alignment horizontal="right" wrapText="1"/>
    </xf>
    <xf numFmtId="0" fontId="2" fillId="3" borderId="21" xfId="0" applyFont="1" applyFill="1" applyBorder="1" applyAlignment="1" applyProtection="1">
      <alignment horizontal="right" wrapText="1"/>
    </xf>
    <xf numFmtId="0" fontId="2" fillId="3" borderId="0" xfId="0" applyFont="1" applyFill="1" applyBorder="1" applyAlignment="1" applyProtection="1">
      <alignment horizontal="right" wrapText="1"/>
    </xf>
    <xf numFmtId="0" fontId="2" fillId="3" borderId="20" xfId="0" applyFont="1" applyFill="1" applyBorder="1" applyAlignment="1" applyProtection="1">
      <alignment horizontal="right" vertical="top" wrapText="1"/>
    </xf>
    <xf numFmtId="0" fontId="2" fillId="3" borderId="21" xfId="0" applyFont="1" applyFill="1" applyBorder="1" applyAlignment="1" applyProtection="1">
      <alignment horizontal="right" vertical="top" wrapText="1"/>
    </xf>
    <xf numFmtId="0" fontId="2" fillId="3" borderId="23"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2" fillId="3"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0" fontId="13" fillId="2" borderId="41" xfId="0" applyFont="1" applyFill="1" applyBorder="1" applyAlignment="1" applyProtection="1">
      <alignment horizontal="center"/>
    </xf>
    <xf numFmtId="0" fontId="13" fillId="2" borderId="15" xfId="0" applyFont="1" applyFill="1" applyBorder="1" applyAlignment="1" applyProtection="1">
      <alignment horizontal="center"/>
    </xf>
    <xf numFmtId="0" fontId="13" fillId="2" borderId="29" xfId="0" applyFont="1" applyFill="1" applyBorder="1" applyAlignment="1" applyProtection="1">
      <alignment horizontal="center"/>
    </xf>
    <xf numFmtId="0" fontId="11" fillId="3" borderId="0" xfId="0" applyFont="1" applyFill="1" applyBorder="1" applyAlignment="1" applyProtection="1">
      <alignment vertical="top" wrapText="1"/>
    </xf>
    <xf numFmtId="0" fontId="15" fillId="3" borderId="0" xfId="0" applyFont="1" applyFill="1" applyBorder="1" applyAlignment="1" applyProtection="1">
      <alignment horizontal="left" vertical="center" wrapText="1"/>
    </xf>
    <xf numFmtId="0" fontId="2" fillId="2" borderId="41" xfId="0" applyFont="1" applyFill="1" applyBorder="1" applyAlignment="1" applyProtection="1">
      <alignment horizontal="center" vertical="top" wrapText="1"/>
    </xf>
    <xf numFmtId="0" fontId="2" fillId="2" borderId="29" xfId="0" applyFont="1" applyFill="1" applyBorder="1" applyAlignment="1" applyProtection="1">
      <alignment horizontal="center" vertical="top" wrapText="1"/>
    </xf>
    <xf numFmtId="0" fontId="10" fillId="3" borderId="0" xfId="0" applyFont="1" applyFill="1" applyBorder="1" applyAlignment="1" applyProtection="1">
      <alignment horizontal="center"/>
    </xf>
    <xf numFmtId="0" fontId="10" fillId="3" borderId="20" xfId="0" applyFont="1" applyFill="1" applyBorder="1" applyAlignment="1" applyProtection="1">
      <alignment horizontal="center" wrapText="1"/>
    </xf>
    <xf numFmtId="0" fontId="10" fillId="3" borderId="0" xfId="0" applyFont="1" applyFill="1" applyBorder="1" applyAlignment="1" applyProtection="1">
      <alignment horizontal="center" wrapText="1"/>
    </xf>
    <xf numFmtId="0" fontId="4" fillId="3" borderId="0" xfId="0" applyFont="1" applyFill="1" applyBorder="1" applyAlignment="1" applyProtection="1">
      <alignment horizontal="left" vertical="center" wrapText="1"/>
    </xf>
    <xf numFmtId="3" fontId="1" fillId="2" borderId="41" xfId="0" applyNumberFormat="1" applyFont="1" applyFill="1" applyBorder="1" applyAlignment="1" applyProtection="1">
      <alignment horizontal="center" vertical="top" wrapText="1"/>
      <protection locked="0"/>
    </xf>
    <xf numFmtId="3" fontId="1" fillId="2" borderId="29" xfId="0" applyNumberFormat="1" applyFont="1" applyFill="1" applyBorder="1" applyAlignment="1" applyProtection="1">
      <alignment horizontal="center" vertical="top" wrapText="1"/>
      <protection locked="0"/>
    </xf>
    <xf numFmtId="0" fontId="1" fillId="2" borderId="41" xfId="0" applyFont="1" applyFill="1" applyBorder="1" applyAlignment="1" applyProtection="1">
      <alignment horizontal="center" vertical="top" wrapText="1"/>
      <protection locked="0"/>
    </xf>
    <xf numFmtId="0" fontId="1" fillId="2" borderId="29" xfId="0" applyFont="1" applyFill="1" applyBorder="1" applyAlignment="1" applyProtection="1">
      <alignment horizontal="center" vertical="top" wrapText="1"/>
      <protection locked="0"/>
    </xf>
    <xf numFmtId="0" fontId="4" fillId="3" borderId="0" xfId="0" applyFont="1" applyFill="1" applyBorder="1" applyAlignment="1" applyProtection="1">
      <alignment horizontal="left" vertical="top" wrapText="1"/>
    </xf>
    <xf numFmtId="0" fontId="1" fillId="2" borderId="41" xfId="0" applyFont="1" applyFill="1" applyBorder="1" applyAlignment="1" applyProtection="1">
      <alignment vertical="top" wrapText="1"/>
      <protection locked="0"/>
    </xf>
    <xf numFmtId="0" fontId="1" fillId="2" borderId="29" xfId="0" applyFont="1" applyFill="1" applyBorder="1" applyAlignment="1" applyProtection="1">
      <alignment vertical="top" wrapText="1"/>
      <protection locked="0"/>
    </xf>
    <xf numFmtId="3" fontId="1" fillId="2" borderId="41" xfId="0" applyNumberFormat="1" applyFont="1" applyFill="1" applyBorder="1" applyAlignment="1" applyProtection="1">
      <alignment vertical="top" wrapText="1"/>
      <protection locked="0"/>
    </xf>
    <xf numFmtId="3" fontId="1" fillId="2" borderId="29" xfId="0" applyNumberFormat="1" applyFont="1" applyFill="1" applyBorder="1" applyAlignment="1" applyProtection="1">
      <alignment vertical="top" wrapText="1"/>
      <protection locked="0"/>
    </xf>
    <xf numFmtId="0" fontId="11" fillId="3" borderId="0" xfId="0" applyFont="1" applyFill="1" applyBorder="1" applyAlignment="1" applyProtection="1">
      <alignment horizontal="left" vertical="center" wrapText="1"/>
    </xf>
    <xf numFmtId="0" fontId="14" fillId="2" borderId="41" xfId="0" applyFont="1" applyFill="1" applyBorder="1" applyAlignment="1" applyProtection="1">
      <alignment horizontal="center" vertical="top" wrapText="1"/>
    </xf>
    <xf numFmtId="0" fontId="14" fillId="2" borderId="15" xfId="0" applyFont="1" applyFill="1" applyBorder="1" applyAlignment="1" applyProtection="1">
      <alignment horizontal="center" vertical="top" wrapText="1"/>
    </xf>
    <xf numFmtId="0" fontId="11" fillId="0" borderId="17" xfId="0" applyFont="1" applyFill="1" applyBorder="1" applyAlignment="1" applyProtection="1">
      <alignment horizontal="center" vertical="center" wrapText="1"/>
    </xf>
    <xf numFmtId="0" fontId="11" fillId="0" borderId="18" xfId="0" applyFont="1" applyFill="1" applyBorder="1" applyAlignment="1" applyProtection="1">
      <alignment horizontal="center" vertical="center" wrapText="1"/>
    </xf>
    <xf numFmtId="0" fontId="11" fillId="0" borderId="19" xfId="0" applyFont="1" applyFill="1" applyBorder="1" applyAlignment="1" applyProtection="1">
      <alignment horizontal="center" vertical="center" wrapText="1"/>
    </xf>
    <xf numFmtId="0" fontId="11" fillId="0" borderId="20"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11" fillId="0" borderId="21" xfId="0" applyFont="1" applyFill="1" applyBorder="1" applyAlignment="1" applyProtection="1">
      <alignment horizontal="center" vertical="center" wrapText="1"/>
    </xf>
    <xf numFmtId="0" fontId="11" fillId="0" borderId="22" xfId="0" applyFont="1" applyFill="1" applyBorder="1" applyAlignment="1" applyProtection="1">
      <alignment horizontal="center" vertical="center" wrapText="1"/>
    </xf>
    <xf numFmtId="0" fontId="11" fillId="0" borderId="23" xfId="0" applyFont="1" applyFill="1" applyBorder="1" applyAlignment="1" applyProtection="1">
      <alignment horizontal="center" vertical="center" wrapText="1"/>
    </xf>
    <xf numFmtId="0" fontId="11" fillId="0" borderId="24" xfId="0" applyFont="1" applyFill="1" applyBorder="1" applyAlignment="1" applyProtection="1">
      <alignment horizontal="center" vertical="center" wrapText="1"/>
    </xf>
    <xf numFmtId="0" fontId="1" fillId="13" borderId="41" xfId="0" applyFont="1" applyFill="1" applyBorder="1" applyAlignment="1" applyProtection="1">
      <alignment horizontal="center" vertical="center" wrapText="1"/>
    </xf>
    <xf numFmtId="0" fontId="1" fillId="13" borderId="29" xfId="0" applyFont="1" applyFill="1" applyBorder="1" applyAlignment="1" applyProtection="1">
      <alignment horizontal="center" vertical="center" wrapText="1"/>
    </xf>
    <xf numFmtId="0" fontId="1" fillId="2" borderId="41" xfId="0" applyFont="1" applyFill="1" applyBorder="1" applyAlignment="1" applyProtection="1">
      <alignment horizontal="center" vertical="center" wrapText="1"/>
    </xf>
    <xf numFmtId="0" fontId="1" fillId="2" borderId="29" xfId="0" applyFont="1" applyFill="1" applyBorder="1" applyAlignment="1" applyProtection="1">
      <alignment horizontal="center" vertical="center" wrapText="1"/>
    </xf>
    <xf numFmtId="0" fontId="2" fillId="3" borderId="23" xfId="0" applyFont="1" applyFill="1" applyBorder="1" applyAlignment="1" applyProtection="1">
      <alignment horizontal="center" vertical="center" wrapText="1"/>
    </xf>
    <xf numFmtId="0" fontId="11" fillId="3" borderId="18" xfId="0" applyFont="1" applyFill="1" applyBorder="1" applyAlignment="1" applyProtection="1">
      <alignment horizontal="center" wrapText="1"/>
    </xf>
    <xf numFmtId="0" fontId="1" fillId="2" borderId="17" xfId="0" applyFont="1" applyFill="1" applyBorder="1" applyAlignment="1" applyProtection="1">
      <alignment horizontal="center"/>
      <protection locked="0"/>
    </xf>
    <xf numFmtId="0" fontId="1" fillId="2" borderId="18" xfId="0" applyFont="1" applyFill="1" applyBorder="1" applyAlignment="1" applyProtection="1">
      <alignment horizontal="center"/>
      <protection locked="0"/>
    </xf>
    <xf numFmtId="0" fontId="1" fillId="2" borderId="19" xfId="0" applyFont="1" applyFill="1" applyBorder="1" applyAlignment="1" applyProtection="1">
      <alignment horizontal="center"/>
      <protection locked="0"/>
    </xf>
    <xf numFmtId="0" fontId="23" fillId="2" borderId="41" xfId="1" applyFill="1" applyBorder="1" applyAlignment="1" applyProtection="1">
      <alignment horizontal="center"/>
      <protection locked="0"/>
    </xf>
    <xf numFmtId="0" fontId="1" fillId="2" borderId="15" xfId="0" applyFont="1" applyFill="1" applyBorder="1" applyAlignment="1" applyProtection="1">
      <alignment horizontal="center"/>
      <protection locked="0"/>
    </xf>
    <xf numFmtId="0" fontId="1" fillId="2" borderId="29" xfId="0" applyFont="1" applyFill="1" applyBorder="1" applyAlignment="1" applyProtection="1">
      <alignment horizontal="center"/>
      <protection locked="0"/>
    </xf>
    <xf numFmtId="0" fontId="4" fillId="3" borderId="0" xfId="0" applyFont="1" applyFill="1" applyBorder="1" applyAlignment="1" applyProtection="1">
      <alignment horizontal="left"/>
    </xf>
    <xf numFmtId="0" fontId="14" fillId="2" borderId="43" xfId="0" applyFont="1" applyFill="1" applyBorder="1" applyAlignment="1" applyProtection="1">
      <alignment horizontal="left" vertical="center" wrapText="1"/>
    </xf>
    <xf numFmtId="0" fontId="14" fillId="2" borderId="44" xfId="0" applyFont="1" applyFill="1" applyBorder="1" applyAlignment="1" applyProtection="1">
      <alignment horizontal="left" vertical="center" wrapText="1"/>
    </xf>
    <xf numFmtId="0" fontId="14" fillId="2" borderId="45" xfId="0" applyFont="1" applyFill="1" applyBorder="1" applyAlignment="1" applyProtection="1">
      <alignment horizontal="left" vertical="center" wrapText="1"/>
    </xf>
    <xf numFmtId="0" fontId="14" fillId="2" borderId="46" xfId="0" applyFont="1" applyFill="1" applyBorder="1" applyAlignment="1" applyProtection="1">
      <alignment horizontal="left" vertical="center" wrapText="1"/>
    </xf>
    <xf numFmtId="0" fontId="14" fillId="2" borderId="47" xfId="0" applyFont="1" applyFill="1" applyBorder="1" applyAlignment="1" applyProtection="1">
      <alignment horizontal="left" vertical="center" wrapText="1"/>
    </xf>
    <xf numFmtId="0" fontId="14" fillId="2" borderId="48" xfId="0" applyFont="1" applyFill="1" applyBorder="1" applyAlignment="1" applyProtection="1">
      <alignment horizontal="left" vertical="center" wrapText="1"/>
    </xf>
    <xf numFmtId="0" fontId="14" fillId="2" borderId="49" xfId="0" applyFont="1" applyFill="1" applyBorder="1" applyAlignment="1" applyProtection="1">
      <alignment horizontal="left" vertical="center" wrapText="1"/>
    </xf>
    <xf numFmtId="0" fontId="14" fillId="2" borderId="50" xfId="0" applyFont="1" applyFill="1" applyBorder="1" applyAlignment="1" applyProtection="1">
      <alignment horizontal="left" vertical="center" wrapText="1"/>
    </xf>
    <xf numFmtId="0" fontId="14" fillId="2" borderId="51" xfId="0" applyFont="1" applyFill="1" applyBorder="1" applyAlignment="1" applyProtection="1">
      <alignment horizontal="left" vertical="center" wrapText="1"/>
    </xf>
    <xf numFmtId="0" fontId="1" fillId="2" borderId="41" xfId="0" applyFont="1" applyFill="1" applyBorder="1" applyAlignment="1" applyProtection="1">
      <alignment horizontal="center"/>
      <protection locked="0"/>
    </xf>
    <xf numFmtId="0" fontId="21" fillId="3" borderId="0" xfId="0" applyFont="1" applyFill="1" applyBorder="1" applyAlignment="1" applyProtection="1">
      <alignment horizontal="left" vertical="center" wrapText="1"/>
    </xf>
    <xf numFmtId="0" fontId="11" fillId="0" borderId="41" xfId="0" applyFont="1" applyFill="1" applyBorder="1" applyAlignment="1" applyProtection="1">
      <alignment horizontal="center" vertical="center" wrapText="1"/>
    </xf>
    <xf numFmtId="0" fontId="11" fillId="0" borderId="15" xfId="0" applyFont="1" applyFill="1" applyBorder="1" applyAlignment="1" applyProtection="1">
      <alignment horizontal="center" vertical="center" wrapText="1"/>
    </xf>
    <xf numFmtId="0" fontId="11" fillId="0" borderId="29" xfId="0" applyFont="1" applyFill="1" applyBorder="1" applyAlignment="1" applyProtection="1">
      <alignment horizontal="center" vertical="center" wrapText="1"/>
    </xf>
    <xf numFmtId="0" fontId="51" fillId="2" borderId="5" xfId="0" applyFont="1" applyFill="1" applyBorder="1" applyAlignment="1" applyProtection="1">
      <alignment horizontal="left" vertical="center" wrapText="1"/>
    </xf>
    <xf numFmtId="0" fontId="51" fillId="2" borderId="28" xfId="0" applyFont="1" applyFill="1" applyBorder="1" applyAlignment="1" applyProtection="1">
      <alignment horizontal="left" vertical="center" wrapText="1"/>
    </xf>
    <xf numFmtId="0" fontId="51" fillId="13" borderId="5" xfId="0" applyFont="1" applyFill="1" applyBorder="1" applyAlignment="1" applyProtection="1">
      <alignment horizontal="left" vertical="center" wrapText="1"/>
    </xf>
    <xf numFmtId="0" fontId="51" fillId="13" borderId="28" xfId="0" applyFont="1" applyFill="1" applyBorder="1" applyAlignment="1" applyProtection="1">
      <alignment horizontal="left" vertical="center" wrapText="1"/>
    </xf>
    <xf numFmtId="0" fontId="51" fillId="13" borderId="49" xfId="0" applyFont="1" applyFill="1" applyBorder="1" applyAlignment="1" applyProtection="1">
      <alignment horizontal="center" vertical="center" wrapText="1"/>
    </xf>
    <xf numFmtId="0" fontId="51" fillId="13" borderId="51"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0" fontId="2" fillId="2" borderId="40"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2" fillId="2" borderId="28" xfId="0" applyFont="1" applyFill="1" applyBorder="1" applyAlignment="1" applyProtection="1">
      <alignment horizontal="center" vertical="center" wrapText="1"/>
    </xf>
    <xf numFmtId="0" fontId="51" fillId="2" borderId="5" xfId="0" applyFont="1" applyFill="1" applyBorder="1" applyAlignment="1" applyProtection="1">
      <alignment horizontal="center" vertical="center" wrapText="1"/>
    </xf>
    <xf numFmtId="0" fontId="51" fillId="2" borderId="28" xfId="0" applyFont="1" applyFill="1" applyBorder="1" applyAlignment="1" applyProtection="1">
      <alignment horizontal="center" vertical="center" wrapText="1"/>
    </xf>
    <xf numFmtId="0" fontId="0" fillId="0" borderId="15" xfId="0" applyBorder="1"/>
    <xf numFmtId="0" fontId="0" fillId="0" borderId="29" xfId="0" applyBorder="1"/>
    <xf numFmtId="0" fontId="35" fillId="3" borderId="18" xfId="0" applyFont="1" applyFill="1" applyBorder="1" applyAlignment="1">
      <alignment horizontal="center"/>
    </xf>
    <xf numFmtId="0" fontId="11" fillId="3" borderId="0" xfId="0" applyFont="1" applyFill="1" applyBorder="1" applyAlignment="1" applyProtection="1">
      <alignment horizontal="center" wrapText="1"/>
    </xf>
    <xf numFmtId="0" fontId="2" fillId="2" borderId="30" xfId="0" applyFont="1" applyFill="1" applyBorder="1" applyAlignment="1" applyProtection="1">
      <alignment horizontal="center" vertical="center" wrapText="1"/>
    </xf>
    <xf numFmtId="0" fontId="2" fillId="2" borderId="34" xfId="0" applyFont="1" applyFill="1" applyBorder="1" applyAlignment="1" applyProtection="1">
      <alignment horizontal="center" vertical="center" wrapText="1"/>
    </xf>
    <xf numFmtId="0" fontId="51" fillId="13" borderId="46" xfId="0" applyFont="1" applyFill="1" applyBorder="1" applyAlignment="1" applyProtection="1">
      <alignment horizontal="left" vertical="center" wrapText="1"/>
    </xf>
    <xf numFmtId="0" fontId="51" fillId="13" borderId="48" xfId="0" applyFont="1" applyFill="1" applyBorder="1" applyAlignment="1" applyProtection="1">
      <alignment horizontal="left" vertical="center" wrapText="1"/>
    </xf>
    <xf numFmtId="0" fontId="4" fillId="3" borderId="0" xfId="0" applyFont="1" applyFill="1" applyBorder="1" applyAlignment="1" applyProtection="1">
      <alignment horizontal="center" vertical="center" wrapText="1"/>
    </xf>
    <xf numFmtId="0" fontId="36" fillId="4" borderId="1" xfId="0" applyFont="1" applyFill="1" applyBorder="1" applyAlignment="1">
      <alignment horizontal="center"/>
    </xf>
    <xf numFmtId="0" fontId="28" fillId="0" borderId="41" xfId="0" applyFont="1" applyFill="1" applyBorder="1" applyAlignment="1">
      <alignment horizontal="center"/>
    </xf>
    <xf numFmtId="0" fontId="28" fillId="0" borderId="52" xfId="0" applyFont="1" applyFill="1" applyBorder="1" applyAlignment="1">
      <alignment horizontal="center"/>
    </xf>
    <xf numFmtId="0" fontId="31" fillId="3" borderId="23" xfId="0" applyFont="1" applyFill="1" applyBorder="1"/>
    <xf numFmtId="0" fontId="41" fillId="0" borderId="0" xfId="0" applyFont="1" applyAlignment="1" applyProtection="1">
      <alignment horizontal="left"/>
    </xf>
    <xf numFmtId="0" fontId="0" fillId="10" borderId="41" xfId="0" applyFill="1" applyBorder="1" applyAlignment="1" applyProtection="1">
      <alignment horizontal="center" vertical="center"/>
    </xf>
    <xf numFmtId="0" fontId="0" fillId="10" borderId="15" xfId="0" applyFill="1" applyBorder="1" applyAlignment="1" applyProtection="1">
      <alignment horizontal="center" vertical="center"/>
    </xf>
    <xf numFmtId="0" fontId="0" fillId="10" borderId="29" xfId="0" applyFill="1" applyBorder="1" applyAlignment="1" applyProtection="1">
      <alignment horizontal="center" vertical="center"/>
    </xf>
    <xf numFmtId="0" fontId="0" fillId="10" borderId="38" xfId="0" applyFill="1" applyBorder="1" applyAlignment="1" applyProtection="1">
      <alignment horizontal="left" vertical="center" wrapText="1"/>
    </xf>
    <xf numFmtId="0" fontId="0" fillId="10" borderId="55" xfId="0" applyFill="1" applyBorder="1" applyAlignment="1" applyProtection="1">
      <alignment horizontal="left" vertical="center" wrapText="1"/>
    </xf>
    <xf numFmtId="0" fontId="0" fillId="10" borderId="58" xfId="0" applyFill="1" applyBorder="1" applyAlignment="1" applyProtection="1">
      <alignment horizontal="left" vertical="center" wrapText="1"/>
    </xf>
    <xf numFmtId="0" fontId="0" fillId="10" borderId="53" xfId="0" applyFill="1" applyBorder="1" applyAlignment="1" applyProtection="1">
      <alignment horizontal="left" vertical="center" wrapText="1"/>
    </xf>
    <xf numFmtId="0" fontId="0" fillId="10" borderId="56" xfId="0" applyFill="1" applyBorder="1" applyAlignment="1" applyProtection="1">
      <alignment horizontal="left" vertical="center" wrapText="1"/>
    </xf>
    <xf numFmtId="0" fontId="0" fillId="10" borderId="59" xfId="0" applyFill="1" applyBorder="1" applyAlignment="1" applyProtection="1">
      <alignment horizontal="left" vertical="center" wrapText="1"/>
    </xf>
    <xf numFmtId="0" fontId="43" fillId="11" borderId="39" xfId="0" applyFont="1" applyFill="1" applyBorder="1" applyAlignment="1" applyProtection="1">
      <alignment horizontal="center" vertical="center" wrapText="1"/>
    </xf>
    <xf numFmtId="0" fontId="43" fillId="11" borderId="57" xfId="0" applyFont="1" applyFill="1" applyBorder="1" applyAlignment="1" applyProtection="1">
      <alignment horizontal="center" vertical="center" wrapText="1"/>
    </xf>
    <xf numFmtId="0" fontId="40" fillId="12" borderId="38" xfId="4" applyFill="1" applyBorder="1" applyAlignment="1" applyProtection="1">
      <alignment horizontal="center" wrapText="1"/>
      <protection locked="0"/>
    </xf>
    <xf numFmtId="0" fontId="40" fillId="12" borderId="58" xfId="4" applyFill="1" applyBorder="1" applyAlignment="1" applyProtection="1">
      <alignment horizontal="center" wrapText="1"/>
      <protection locked="0"/>
    </xf>
    <xf numFmtId="0" fontId="40" fillId="12" borderId="35" xfId="4" applyFill="1" applyBorder="1" applyAlignment="1" applyProtection="1">
      <alignment horizontal="center" wrapText="1"/>
      <protection locked="0"/>
    </xf>
    <xf numFmtId="0" fontId="40" fillId="12" borderId="42" xfId="4" applyFill="1" applyBorder="1" applyAlignment="1" applyProtection="1">
      <alignment horizontal="center" wrapText="1"/>
      <protection locked="0"/>
    </xf>
    <xf numFmtId="0" fontId="0" fillId="0" borderId="38" xfId="0" applyBorder="1" applyAlignment="1" applyProtection="1">
      <alignment horizontal="left" vertical="center" wrapText="1"/>
    </xf>
    <xf numFmtId="0" fontId="0" fillId="0" borderId="55" xfId="0" applyBorder="1" applyAlignment="1" applyProtection="1">
      <alignment horizontal="left" vertical="center" wrapText="1"/>
    </xf>
    <xf numFmtId="0" fontId="0" fillId="0" borderId="58" xfId="0" applyBorder="1" applyAlignment="1" applyProtection="1">
      <alignment horizontal="left" vertical="center" wrapText="1"/>
    </xf>
    <xf numFmtId="0" fontId="0" fillId="0" borderId="38" xfId="0" applyBorder="1" applyAlignment="1" applyProtection="1">
      <alignment horizontal="center" vertical="center" wrapText="1"/>
    </xf>
    <xf numFmtId="0" fontId="0" fillId="0" borderId="55" xfId="0" applyBorder="1" applyAlignment="1" applyProtection="1">
      <alignment horizontal="center" vertical="center" wrapText="1"/>
    </xf>
    <xf numFmtId="0" fontId="0" fillId="0" borderId="58" xfId="0" applyBorder="1" applyAlignment="1" applyProtection="1">
      <alignment horizontal="center" vertical="center" wrapText="1"/>
    </xf>
    <xf numFmtId="0" fontId="48" fillId="8" borderId="38" xfId="4" applyFont="1" applyBorder="1" applyAlignment="1" applyProtection="1">
      <alignment horizontal="center" vertical="center"/>
      <protection locked="0"/>
    </xf>
    <xf numFmtId="0" fontId="48" fillId="8" borderId="58" xfId="4" applyFont="1" applyBorder="1" applyAlignment="1" applyProtection="1">
      <alignment horizontal="center" vertical="center"/>
      <protection locked="0"/>
    </xf>
    <xf numFmtId="0" fontId="48" fillId="12" borderId="38" xfId="4" applyFont="1" applyFill="1" applyBorder="1" applyAlignment="1" applyProtection="1">
      <alignment horizontal="center" vertical="center"/>
      <protection locked="0"/>
    </xf>
    <xf numFmtId="0" fontId="48" fillId="12" borderId="58" xfId="4" applyFont="1" applyFill="1" applyBorder="1" applyAlignment="1" applyProtection="1">
      <alignment horizontal="center" vertical="center"/>
      <protection locked="0"/>
    </xf>
    <xf numFmtId="0" fontId="40" fillId="8" borderId="38" xfId="4" applyBorder="1" applyAlignment="1" applyProtection="1">
      <alignment horizontal="center" wrapText="1"/>
      <protection locked="0"/>
    </xf>
    <xf numFmtId="0" fontId="40" fillId="8" borderId="58" xfId="4" applyBorder="1" applyAlignment="1" applyProtection="1">
      <alignment horizontal="center" wrapText="1"/>
      <protection locked="0"/>
    </xf>
    <xf numFmtId="0" fontId="40" fillId="8" borderId="35" xfId="4" applyBorder="1" applyAlignment="1" applyProtection="1">
      <alignment horizontal="center" wrapText="1"/>
      <protection locked="0"/>
    </xf>
    <xf numFmtId="0" fontId="40" fillId="8" borderId="42" xfId="4" applyBorder="1" applyAlignment="1" applyProtection="1">
      <alignment horizontal="center" wrapText="1"/>
      <protection locked="0"/>
    </xf>
    <xf numFmtId="0" fontId="43" fillId="11" borderId="28" xfId="0" applyFont="1" applyFill="1" applyBorder="1" applyAlignment="1" applyProtection="1">
      <alignment horizontal="center" vertical="center" wrapText="1"/>
    </xf>
    <xf numFmtId="0" fontId="43" fillId="11" borderId="51" xfId="0" applyFont="1" applyFill="1" applyBorder="1" applyAlignment="1" applyProtection="1">
      <alignment horizontal="center" vertical="center" wrapText="1"/>
    </xf>
    <xf numFmtId="0" fontId="43" fillId="11" borderId="39" xfId="0" applyFont="1" applyFill="1" applyBorder="1" applyAlignment="1" applyProtection="1">
      <alignment horizontal="center" vertical="center"/>
    </xf>
    <xf numFmtId="0" fontId="43" fillId="11" borderId="57" xfId="0" applyFont="1" applyFill="1" applyBorder="1" applyAlignment="1" applyProtection="1">
      <alignment horizontal="center" vertical="center"/>
    </xf>
    <xf numFmtId="0" fontId="48" fillId="8" borderId="28" xfId="4" applyFont="1" applyBorder="1" applyAlignment="1" applyProtection="1">
      <alignment horizontal="center" vertical="center" wrapText="1"/>
      <protection locked="0"/>
    </xf>
    <xf numFmtId="0" fontId="48" fillId="8" borderId="51" xfId="4" applyFont="1" applyBorder="1" applyAlignment="1" applyProtection="1">
      <alignment horizontal="center" vertical="center" wrapText="1"/>
      <protection locked="0"/>
    </xf>
    <xf numFmtId="0" fontId="48" fillId="12" borderId="28" xfId="4" applyFont="1" applyFill="1" applyBorder="1" applyAlignment="1" applyProtection="1">
      <alignment horizontal="center" vertical="center" wrapText="1"/>
      <protection locked="0"/>
    </xf>
    <xf numFmtId="0" fontId="48" fillId="12" borderId="51" xfId="4" applyFont="1" applyFill="1" applyBorder="1" applyAlignment="1" applyProtection="1">
      <alignment horizontal="center" vertical="center" wrapText="1"/>
      <protection locked="0"/>
    </xf>
    <xf numFmtId="0" fontId="43" fillId="11" borderId="47" xfId="0" applyFont="1" applyFill="1" applyBorder="1" applyAlignment="1" applyProtection="1">
      <alignment horizontal="center" vertical="center"/>
    </xf>
    <xf numFmtId="0" fontId="43" fillId="11" borderId="46" xfId="0" applyFont="1" applyFill="1" applyBorder="1" applyAlignment="1" applyProtection="1">
      <alignment horizontal="center" vertical="center" wrapText="1"/>
    </xf>
    <xf numFmtId="0" fontId="43" fillId="11" borderId="48" xfId="0" applyFont="1" applyFill="1" applyBorder="1" applyAlignment="1" applyProtection="1">
      <alignment horizontal="center" vertical="center"/>
    </xf>
    <xf numFmtId="0" fontId="0" fillId="0" borderId="27" xfId="0" applyBorder="1" applyAlignment="1" applyProtection="1">
      <alignment horizontal="left" vertical="center" wrapText="1"/>
    </xf>
    <xf numFmtId="0" fontId="40" fillId="12" borderId="50" xfId="4" applyFill="1" applyBorder="1" applyAlignment="1" applyProtection="1">
      <alignment horizontal="center" vertical="center"/>
      <protection locked="0"/>
    </xf>
    <xf numFmtId="0" fontId="40" fillId="12" borderId="51" xfId="4" applyFill="1" applyBorder="1" applyAlignment="1" applyProtection="1">
      <alignment horizontal="center" vertical="center"/>
      <protection locked="0"/>
    </xf>
    <xf numFmtId="0" fontId="40" fillId="12" borderId="49" xfId="4" applyFill="1" applyBorder="1" applyAlignment="1" applyProtection="1">
      <alignment horizontal="center" vertical="center" wrapText="1"/>
      <protection locked="0"/>
    </xf>
    <xf numFmtId="0" fontId="40" fillId="12" borderId="54" xfId="4" applyFill="1" applyBorder="1" applyAlignment="1" applyProtection="1">
      <alignment horizontal="center" vertical="center" wrapText="1"/>
      <protection locked="0"/>
    </xf>
    <xf numFmtId="0" fontId="40" fillId="12" borderId="28" xfId="4" applyFill="1" applyBorder="1" applyAlignment="1" applyProtection="1">
      <alignment horizontal="center" vertical="center" wrapText="1"/>
      <protection locked="0"/>
    </xf>
    <xf numFmtId="0" fontId="40" fillId="12" borderId="51" xfId="4" applyFill="1" applyBorder="1" applyAlignment="1" applyProtection="1">
      <alignment horizontal="center" vertical="center" wrapText="1"/>
      <protection locked="0"/>
    </xf>
    <xf numFmtId="0" fontId="43" fillId="11" borderId="50" xfId="0" applyFont="1" applyFill="1" applyBorder="1" applyAlignment="1" applyProtection="1">
      <alignment horizontal="center" vertical="center" wrapText="1"/>
    </xf>
    <xf numFmtId="0" fontId="40" fillId="8" borderId="50" xfId="4" applyBorder="1" applyAlignment="1" applyProtection="1">
      <alignment horizontal="center" vertical="center"/>
      <protection locked="0"/>
    </xf>
    <xf numFmtId="10" fontId="40" fillId="8" borderId="28" xfId="4" applyNumberFormat="1" applyBorder="1" applyAlignment="1" applyProtection="1">
      <alignment horizontal="center" vertical="center" wrapText="1"/>
      <protection locked="0"/>
    </xf>
    <xf numFmtId="10" fontId="40" fillId="8" borderId="54" xfId="4" applyNumberFormat="1" applyBorder="1" applyAlignment="1" applyProtection="1">
      <alignment horizontal="center" vertical="center" wrapText="1"/>
      <protection locked="0"/>
    </xf>
    <xf numFmtId="0" fontId="40" fillId="8" borderId="28" xfId="4" applyBorder="1" applyAlignment="1" applyProtection="1">
      <alignment horizontal="center" vertical="center" wrapText="1"/>
      <protection locked="0"/>
    </xf>
    <xf numFmtId="0" fontId="40" fillId="8" borderId="50" xfId="4" applyBorder="1" applyAlignment="1" applyProtection="1">
      <alignment horizontal="center" vertical="center" wrapText="1"/>
      <protection locked="0"/>
    </xf>
    <xf numFmtId="9" fontId="40" fillId="12" borderId="49" xfId="4" applyNumberFormat="1" applyFill="1" applyBorder="1" applyAlignment="1" applyProtection="1">
      <alignment horizontal="center" vertical="center" wrapText="1"/>
      <protection locked="0"/>
    </xf>
    <xf numFmtId="9" fontId="40" fillId="12" borderId="49" xfId="6" applyFont="1" applyFill="1" applyBorder="1" applyAlignment="1" applyProtection="1">
      <alignment horizontal="center" vertical="center" wrapText="1"/>
      <protection locked="0"/>
    </xf>
    <xf numFmtId="9" fontId="40" fillId="12" borderId="54" xfId="6" applyFont="1" applyFill="1" applyBorder="1" applyAlignment="1" applyProtection="1">
      <alignment horizontal="center" vertical="center" wrapText="1"/>
      <protection locked="0"/>
    </xf>
    <xf numFmtId="0" fontId="40" fillId="8" borderId="51" xfId="4" applyBorder="1" applyAlignment="1" applyProtection="1">
      <alignment horizontal="center" vertical="center" wrapText="1"/>
      <protection locked="0"/>
    </xf>
    <xf numFmtId="0" fontId="40" fillId="8" borderId="28" xfId="4" applyBorder="1" applyAlignment="1" applyProtection="1">
      <alignment horizontal="center"/>
      <protection locked="0"/>
    </xf>
    <xf numFmtId="0" fontId="40" fillId="8" borderId="51" xfId="4" applyBorder="1" applyAlignment="1" applyProtection="1">
      <alignment horizontal="center"/>
      <protection locked="0"/>
    </xf>
    <xf numFmtId="0" fontId="40" fillId="12" borderId="28" xfId="4" applyFill="1" applyBorder="1" applyAlignment="1" applyProtection="1">
      <alignment horizontal="center" vertical="center"/>
      <protection locked="0"/>
    </xf>
    <xf numFmtId="0" fontId="40" fillId="12" borderId="54" xfId="4" applyFill="1" applyBorder="1" applyAlignment="1" applyProtection="1">
      <alignment horizontal="center" vertical="center"/>
      <protection locked="0"/>
    </xf>
    <xf numFmtId="0" fontId="40" fillId="8" borderId="28" xfId="4" applyBorder="1" applyAlignment="1" applyProtection="1">
      <alignment horizontal="center" vertical="center"/>
      <protection locked="0"/>
    </xf>
    <xf numFmtId="0" fontId="40" fillId="8" borderId="54" xfId="4" applyBorder="1" applyAlignment="1" applyProtection="1">
      <alignment horizontal="center" vertical="center"/>
      <protection locked="0"/>
    </xf>
    <xf numFmtId="0" fontId="43" fillId="11" borderId="46" xfId="0" applyFont="1" applyFill="1" applyBorder="1" applyAlignment="1" applyProtection="1">
      <alignment horizontal="center" vertical="center"/>
    </xf>
    <xf numFmtId="0" fontId="40" fillId="8" borderId="54" xfId="4" applyBorder="1" applyAlignment="1" applyProtection="1">
      <alignment horizontal="center" vertical="center" wrapText="1"/>
      <protection locked="0"/>
    </xf>
    <xf numFmtId="0" fontId="0" fillId="0" borderId="10" xfId="0" applyBorder="1" applyAlignment="1" applyProtection="1">
      <alignment horizontal="left" vertical="center" wrapText="1"/>
    </xf>
    <xf numFmtId="0" fontId="43" fillId="11" borderId="54" xfId="0" applyFont="1" applyFill="1" applyBorder="1" applyAlignment="1" applyProtection="1">
      <alignment horizontal="center" vertical="center" wrapText="1"/>
    </xf>
    <xf numFmtId="0" fontId="0" fillId="0" borderId="10" xfId="0" applyBorder="1" applyAlignment="1" applyProtection="1">
      <alignment horizontal="center" vertical="center" wrapText="1"/>
    </xf>
    <xf numFmtId="0" fontId="40" fillId="8" borderId="38" xfId="4" applyBorder="1" applyAlignment="1" applyProtection="1">
      <alignment horizontal="center" vertical="center"/>
      <protection locked="0"/>
    </xf>
    <xf numFmtId="0" fontId="40" fillId="8" borderId="58" xfId="4" applyBorder="1" applyAlignment="1" applyProtection="1">
      <alignment horizontal="center" vertical="center"/>
      <protection locked="0"/>
    </xf>
    <xf numFmtId="0" fontId="40" fillId="9" borderId="38" xfId="4" applyFill="1" applyBorder="1" applyAlignment="1" applyProtection="1">
      <alignment horizontal="center" vertical="center"/>
      <protection locked="0"/>
    </xf>
    <xf numFmtId="0" fontId="40" fillId="9" borderId="58" xfId="4" applyFill="1" applyBorder="1" applyAlignment="1" applyProtection="1">
      <alignment horizontal="center" vertical="center"/>
      <protection locked="0"/>
    </xf>
    <xf numFmtId="0" fontId="0" fillId="10" borderId="60" xfId="0" applyFill="1" applyBorder="1" applyAlignment="1" applyProtection="1">
      <alignment horizontal="center" vertical="center"/>
    </xf>
    <xf numFmtId="0" fontId="0" fillId="10" borderId="61" xfId="0" applyFill="1" applyBorder="1" applyAlignment="1" applyProtection="1">
      <alignment horizontal="center" vertical="center"/>
    </xf>
    <xf numFmtId="0" fontId="0" fillId="10" borderId="16" xfId="0" applyFill="1" applyBorder="1" applyAlignment="1" applyProtection="1">
      <alignment horizontal="center" vertical="center"/>
    </xf>
    <xf numFmtId="0" fontId="40" fillId="12" borderId="35" xfId="4" applyFill="1" applyBorder="1" applyAlignment="1" applyProtection="1">
      <alignment horizontal="center" vertical="center"/>
      <protection locked="0"/>
    </xf>
    <xf numFmtId="0" fontId="40" fillId="12" borderId="42" xfId="4" applyFill="1" applyBorder="1" applyAlignment="1" applyProtection="1">
      <alignment horizontal="center" vertical="center"/>
      <protection locked="0"/>
    </xf>
    <xf numFmtId="0" fontId="40" fillId="8" borderId="35" xfId="4" applyBorder="1" applyAlignment="1" applyProtection="1">
      <alignment horizontal="center" vertical="center"/>
      <protection locked="0"/>
    </xf>
    <xf numFmtId="0" fontId="40" fillId="8" borderId="42" xfId="4" applyBorder="1" applyAlignment="1" applyProtection="1">
      <alignment horizontal="center" vertical="center"/>
      <protection locked="0"/>
    </xf>
    <xf numFmtId="0" fontId="40" fillId="12" borderId="38" xfId="4" applyFill="1" applyBorder="1" applyAlignment="1" applyProtection="1">
      <alignment horizontal="center" vertical="center"/>
      <protection locked="0"/>
    </xf>
    <xf numFmtId="0" fontId="40" fillId="12" borderId="58" xfId="4" applyFill="1" applyBorder="1" applyAlignment="1" applyProtection="1">
      <alignment horizontal="center" vertical="center"/>
      <protection locked="0"/>
    </xf>
    <xf numFmtId="0" fontId="0" fillId="10" borderId="38" xfId="0" applyFill="1" applyBorder="1" applyAlignment="1" applyProtection="1">
      <alignment horizontal="center" vertical="center" wrapText="1"/>
    </xf>
    <xf numFmtId="0" fontId="0" fillId="10" borderId="55" xfId="0" applyFill="1" applyBorder="1" applyAlignment="1" applyProtection="1">
      <alignment horizontal="center" vertical="center" wrapText="1"/>
    </xf>
    <xf numFmtId="0" fontId="0" fillId="10" borderId="58" xfId="0" applyFill="1" applyBorder="1" applyAlignment="1" applyProtection="1">
      <alignment horizontal="center" vertical="center" wrapText="1"/>
    </xf>
    <xf numFmtId="10" fontId="40" fillId="12" borderId="28" xfId="4" applyNumberFormat="1" applyFill="1" applyBorder="1" applyAlignment="1" applyProtection="1">
      <alignment horizontal="center" vertical="center"/>
      <protection locked="0"/>
    </xf>
    <xf numFmtId="10" fontId="40" fillId="12" borderId="54" xfId="4" applyNumberFormat="1" applyFill="1" applyBorder="1" applyAlignment="1" applyProtection="1">
      <alignment horizontal="center" vertical="center"/>
      <protection locked="0"/>
    </xf>
    <xf numFmtId="0" fontId="48" fillId="12" borderId="28" xfId="4" applyFont="1" applyFill="1" applyBorder="1" applyAlignment="1" applyProtection="1">
      <alignment horizontal="center" vertical="center"/>
      <protection locked="0"/>
    </xf>
    <xf numFmtId="0" fontId="48" fillId="12" borderId="54" xfId="4" applyFont="1" applyFill="1" applyBorder="1" applyAlignment="1" applyProtection="1">
      <alignment horizontal="center" vertical="center"/>
      <protection locked="0"/>
    </xf>
    <xf numFmtId="0" fontId="0" fillId="0" borderId="53" xfId="0" applyBorder="1" applyAlignment="1" applyProtection="1">
      <alignment horizontal="left" vertical="center" wrapText="1"/>
    </xf>
    <xf numFmtId="0" fontId="0" fillId="0" borderId="59" xfId="0" applyBorder="1" applyAlignment="1" applyProtection="1">
      <alignment horizontal="left" vertical="center" wrapText="1"/>
    </xf>
    <xf numFmtId="0" fontId="48" fillId="8" borderId="28" xfId="4" applyFont="1" applyBorder="1" applyAlignment="1" applyProtection="1">
      <alignment horizontal="center" vertical="center"/>
      <protection locked="0"/>
    </xf>
    <xf numFmtId="0" fontId="48" fillId="8" borderId="54" xfId="4" applyFont="1" applyBorder="1" applyAlignment="1" applyProtection="1">
      <alignment horizontal="center" vertical="center"/>
      <protection locked="0"/>
    </xf>
    <xf numFmtId="0" fontId="29" fillId="3" borderId="18" xfId="0" applyFont="1" applyFill="1" applyBorder="1" applyAlignment="1">
      <alignment horizontal="center" vertical="center"/>
    </xf>
    <xf numFmtId="0" fontId="19" fillId="3" borderId="17" xfId="0" applyFont="1" applyFill="1" applyBorder="1" applyAlignment="1">
      <alignment horizontal="center" vertical="top" wrapText="1"/>
    </xf>
    <xf numFmtId="0" fontId="19" fillId="3" borderId="18" xfId="0" applyFont="1" applyFill="1" applyBorder="1" applyAlignment="1">
      <alignment horizontal="center" vertical="top" wrapText="1"/>
    </xf>
    <xf numFmtId="0" fontId="25" fillId="3" borderId="18" xfId="0" applyFont="1" applyFill="1" applyBorder="1" applyAlignment="1">
      <alignment horizontal="center" vertical="top" wrapText="1"/>
    </xf>
    <xf numFmtId="0" fontId="23" fillId="3" borderId="22" xfId="1" applyFill="1" applyBorder="1" applyAlignment="1" applyProtection="1">
      <alignment horizontal="center" vertical="top" wrapText="1"/>
    </xf>
    <xf numFmtId="0" fontId="23" fillId="3" borderId="23" xfId="1" applyFill="1" applyBorder="1" applyAlignment="1" applyProtection="1">
      <alignment horizontal="center" vertical="top" wrapText="1"/>
    </xf>
    <xf numFmtId="0" fontId="37" fillId="2" borderId="28" xfId="0" applyFont="1" applyFill="1" applyBorder="1" applyAlignment="1">
      <alignment horizontal="center" vertical="center"/>
    </xf>
    <xf numFmtId="0" fontId="37" fillId="2" borderId="50" xfId="0" applyFont="1" applyFill="1" applyBorder="1" applyAlignment="1">
      <alignment horizontal="center" vertical="center"/>
    </xf>
    <xf numFmtId="0" fontId="37" fillId="2" borderId="54" xfId="0" applyFont="1" applyFill="1" applyBorder="1" applyAlignment="1">
      <alignment horizontal="center" vertical="center"/>
    </xf>
    <xf numFmtId="0" fontId="40" fillId="8" borderId="28" xfId="4" applyBorder="1" applyAlignment="1" applyProtection="1">
      <alignment horizontal="left" vertical="center" wrapText="1"/>
      <protection locked="0"/>
    </xf>
    <xf numFmtId="0" fontId="40" fillId="8" borderId="50" xfId="4" applyBorder="1" applyAlignment="1" applyProtection="1">
      <alignment horizontal="left" vertical="center" wrapText="1"/>
      <protection locked="0"/>
    </xf>
    <xf numFmtId="0" fontId="40" fillId="8" borderId="51" xfId="4" applyBorder="1" applyAlignment="1" applyProtection="1">
      <alignment horizontal="left" vertical="center" wrapText="1"/>
      <protection locked="0"/>
    </xf>
    <xf numFmtId="0" fontId="40" fillId="12" borderId="28" xfId="4" applyFill="1" applyBorder="1" applyAlignment="1" applyProtection="1">
      <alignment horizontal="left" vertical="center" wrapText="1"/>
      <protection locked="0"/>
    </xf>
    <xf numFmtId="0" fontId="40" fillId="12" borderId="50" xfId="4" applyFill="1" applyBorder="1" applyAlignment="1" applyProtection="1">
      <alignment horizontal="left" vertical="center" wrapText="1"/>
      <protection locked="0"/>
    </xf>
    <xf numFmtId="0" fontId="40" fillId="12" borderId="51" xfId="4" applyFill="1" applyBorder="1" applyAlignment="1" applyProtection="1">
      <alignment horizontal="left" vertical="center" wrapText="1"/>
      <protection locked="0"/>
    </xf>
    <xf numFmtId="0" fontId="40" fillId="12" borderId="28" xfId="4" applyFill="1" applyBorder="1" applyAlignment="1" applyProtection="1">
      <alignment horizontal="center"/>
      <protection locked="0"/>
    </xf>
    <xf numFmtId="0" fontId="40" fillId="12" borderId="51" xfId="4" applyFill="1" applyBorder="1" applyAlignment="1" applyProtection="1">
      <alignment horizontal="center"/>
      <protection locked="0"/>
    </xf>
  </cellXfs>
  <cellStyles count="7">
    <cellStyle name="Bad" xfId="3" builtinId="27"/>
    <cellStyle name="Comma" xfId="5" builtinId="3"/>
    <cellStyle name="Good" xfId="2" builtinId="26"/>
    <cellStyle name="Hyperlink" xfId="1" builtinId="8"/>
    <cellStyle name="Neutral" xfId="4" builtinId="28"/>
    <cellStyle name="Normal" xfId="0" builtinId="0"/>
    <cellStyle name="Percent" xfId="6"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3007" b="23802"/>
        <a:stretch>
          <a:fillRect/>
        </a:stretch>
      </xdr:blipFill>
      <xdr:spPr bwMode="auto">
        <a:xfrm>
          <a:off x="190500" y="209550"/>
          <a:ext cx="7905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3" name="logo-image" descr="Home">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238" y="240846"/>
          <a:ext cx="1417647"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batto@anii.org.uy"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mailto:mbatto@anii.org.uy" TargetMode="External"/><Relationship Id="rId1" Type="http://schemas.openxmlformats.org/officeDocument/2006/relationships/hyperlink" Target="mailto:marcosmartinez@mgap.gub.uy"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7"/>
  <sheetViews>
    <sheetView tabSelected="1" topLeftCell="B12" workbookViewId="0">
      <selection activeCell="D37" sqref="D37"/>
    </sheetView>
  </sheetViews>
  <sheetFormatPr defaultColWidth="102.28515625" defaultRowHeight="15" x14ac:dyDescent="0.25"/>
  <cols>
    <col min="1" max="1" width="2.5703125" style="1" customWidth="1"/>
    <col min="2" max="2" width="10.85546875" style="150" customWidth="1"/>
    <col min="3" max="3" width="14.85546875" style="150" customWidth="1"/>
    <col min="4" max="4" width="87.140625" style="1" customWidth="1"/>
    <col min="5" max="5" width="3.7109375" style="1" customWidth="1"/>
    <col min="6" max="6" width="9.140625" style="1" customWidth="1"/>
    <col min="7" max="7" width="12.28515625" style="2" customWidth="1"/>
    <col min="8" max="8" width="15.42578125" style="2" hidden="1" customWidth="1"/>
    <col min="9" max="13" width="0" style="2" hidden="1" customWidth="1"/>
    <col min="14" max="15" width="9.140625" style="2" hidden="1" customWidth="1"/>
    <col min="16" max="16" width="0" style="2" hidden="1" customWidth="1"/>
    <col min="17" max="251" width="9.140625" style="1" customWidth="1"/>
    <col min="252" max="252" width="2.7109375" style="1" customWidth="1"/>
    <col min="253" max="254" width="9.140625" style="1" customWidth="1"/>
    <col min="255" max="255" width="17.28515625" style="1" customWidth="1"/>
    <col min="256" max="16384" width="102.28515625" style="1"/>
  </cols>
  <sheetData>
    <row r="1" spans="2:16" ht="15.75" thickBot="1" x14ac:dyDescent="0.3"/>
    <row r="2" spans="2:16" ht="15.75" thickBot="1" x14ac:dyDescent="0.3">
      <c r="B2" s="151"/>
      <c r="C2" s="152"/>
      <c r="D2" s="84"/>
      <c r="E2" s="85"/>
    </row>
    <row r="3" spans="2:16" ht="19.5" thickBot="1" x14ac:dyDescent="0.35">
      <c r="B3" s="153"/>
      <c r="C3" s="154"/>
      <c r="D3" s="96" t="s">
        <v>244</v>
      </c>
      <c r="E3" s="87"/>
    </row>
    <row r="4" spans="2:16" ht="15.75" thickBot="1" x14ac:dyDescent="0.3">
      <c r="B4" s="153"/>
      <c r="C4" s="154"/>
      <c r="D4" s="86"/>
      <c r="E4" s="87"/>
    </row>
    <row r="5" spans="2:16" ht="15.75" thickBot="1" x14ac:dyDescent="0.3">
      <c r="B5" s="153"/>
      <c r="C5" s="157" t="s">
        <v>287</v>
      </c>
      <c r="D5" s="168" t="s">
        <v>675</v>
      </c>
      <c r="E5" s="87"/>
    </row>
    <row r="6" spans="2:16" s="3" customFormat="1" ht="15.75" thickBot="1" x14ac:dyDescent="0.3">
      <c r="B6" s="155"/>
      <c r="C6" s="94"/>
      <c r="D6" s="53"/>
      <c r="E6" s="51"/>
      <c r="G6" s="2"/>
      <c r="H6" s="2"/>
      <c r="I6" s="2"/>
      <c r="J6" s="2"/>
      <c r="K6" s="2"/>
      <c r="L6" s="2"/>
      <c r="M6" s="2"/>
      <c r="N6" s="2"/>
      <c r="O6" s="2"/>
      <c r="P6" s="2"/>
    </row>
    <row r="7" spans="2:16" s="3" customFormat="1" ht="30.75" customHeight="1" thickBot="1" x14ac:dyDescent="0.3">
      <c r="B7" s="155"/>
      <c r="C7" s="88" t="s">
        <v>214</v>
      </c>
      <c r="D7" s="13" t="s">
        <v>676</v>
      </c>
      <c r="E7" s="51"/>
      <c r="G7" s="2"/>
      <c r="H7" s="2"/>
      <c r="I7" s="2"/>
      <c r="J7" s="2"/>
      <c r="K7" s="2"/>
      <c r="L7" s="2"/>
      <c r="M7" s="2"/>
      <c r="N7" s="2"/>
      <c r="O7" s="2"/>
      <c r="P7" s="2"/>
    </row>
    <row r="8" spans="2:16" s="3" customFormat="1" hidden="1" x14ac:dyDescent="0.25">
      <c r="B8" s="153"/>
      <c r="C8" s="154"/>
      <c r="D8" s="86"/>
      <c r="E8" s="51"/>
      <c r="G8" s="2"/>
      <c r="H8" s="2"/>
      <c r="I8" s="2"/>
      <c r="J8" s="2"/>
      <c r="K8" s="2"/>
      <c r="L8" s="2"/>
      <c r="M8" s="2"/>
      <c r="N8" s="2"/>
      <c r="O8" s="2"/>
      <c r="P8" s="2"/>
    </row>
    <row r="9" spans="2:16" s="3" customFormat="1" hidden="1" x14ac:dyDescent="0.25">
      <c r="B9" s="153"/>
      <c r="C9" s="154"/>
      <c r="D9" s="86"/>
      <c r="E9" s="51"/>
      <c r="G9" s="2"/>
      <c r="H9" s="2"/>
      <c r="I9" s="2"/>
      <c r="J9" s="2"/>
      <c r="K9" s="2"/>
      <c r="L9" s="2"/>
      <c r="M9" s="2"/>
      <c r="N9" s="2"/>
      <c r="O9" s="2"/>
      <c r="P9" s="2"/>
    </row>
    <row r="10" spans="2:16" s="3" customFormat="1" hidden="1" x14ac:dyDescent="0.25">
      <c r="B10" s="153"/>
      <c r="C10" s="154"/>
      <c r="D10" s="86"/>
      <c r="E10" s="51"/>
      <c r="G10" s="2"/>
      <c r="H10" s="2"/>
      <c r="I10" s="2"/>
      <c r="J10" s="2"/>
      <c r="K10" s="2"/>
      <c r="L10" s="2"/>
      <c r="M10" s="2"/>
      <c r="N10" s="2"/>
      <c r="O10" s="2"/>
      <c r="P10" s="2"/>
    </row>
    <row r="11" spans="2:16" s="3" customFormat="1" hidden="1" x14ac:dyDescent="0.25">
      <c r="B11" s="153"/>
      <c r="C11" s="154"/>
      <c r="D11" s="86"/>
      <c r="E11" s="51"/>
      <c r="G11" s="2"/>
      <c r="H11" s="2"/>
      <c r="I11" s="2"/>
      <c r="J11" s="2"/>
      <c r="K11" s="2"/>
      <c r="L11" s="2"/>
      <c r="M11" s="2"/>
      <c r="N11" s="2"/>
      <c r="O11" s="2"/>
      <c r="P11" s="2"/>
    </row>
    <row r="12" spans="2:16" s="3" customFormat="1" ht="15.75" thickBot="1" x14ac:dyDescent="0.3">
      <c r="B12" s="155"/>
      <c r="C12" s="94"/>
      <c r="D12" s="53"/>
      <c r="E12" s="51"/>
      <c r="G12" s="2"/>
      <c r="H12" s="2"/>
      <c r="I12" s="2"/>
      <c r="J12" s="2"/>
      <c r="K12" s="2"/>
      <c r="L12" s="2"/>
      <c r="M12" s="2"/>
      <c r="N12" s="2"/>
      <c r="O12" s="2"/>
      <c r="P12" s="2"/>
    </row>
    <row r="13" spans="2:16" s="3" customFormat="1" ht="145.5" customHeight="1" thickBot="1" x14ac:dyDescent="0.3">
      <c r="B13" s="155"/>
      <c r="C13" s="89" t="s">
        <v>0</v>
      </c>
      <c r="D13" s="13" t="s">
        <v>677</v>
      </c>
      <c r="E13" s="51"/>
      <c r="G13" s="2"/>
      <c r="H13" s="2"/>
      <c r="I13" s="2"/>
      <c r="J13" s="2"/>
      <c r="K13" s="2"/>
      <c r="L13" s="2"/>
      <c r="M13" s="2"/>
      <c r="N13" s="2"/>
      <c r="O13" s="2"/>
      <c r="P13" s="2"/>
    </row>
    <row r="14" spans="2:16" s="3" customFormat="1" ht="15.75" thickBot="1" x14ac:dyDescent="0.3">
      <c r="B14" s="155"/>
      <c r="C14" s="94"/>
      <c r="D14" s="53"/>
      <c r="E14" s="51"/>
      <c r="G14" s="2"/>
      <c r="H14" s="2" t="s">
        <v>1</v>
      </c>
      <c r="I14" s="2" t="s">
        <v>2</v>
      </c>
      <c r="J14" s="2"/>
      <c r="K14" s="2" t="s">
        <v>3</v>
      </c>
      <c r="L14" s="2" t="s">
        <v>4</v>
      </c>
      <c r="M14" s="2" t="s">
        <v>5</v>
      </c>
      <c r="N14" s="2" t="s">
        <v>6</v>
      </c>
      <c r="O14" s="2" t="s">
        <v>7</v>
      </c>
      <c r="P14" s="2" t="s">
        <v>8</v>
      </c>
    </row>
    <row r="15" spans="2:16" s="3" customFormat="1" x14ac:dyDescent="0.25">
      <c r="B15" s="155"/>
      <c r="C15" s="90" t="s">
        <v>204</v>
      </c>
      <c r="D15" s="14" t="s">
        <v>678</v>
      </c>
      <c r="E15" s="51"/>
      <c r="G15" s="2"/>
      <c r="H15" s="4" t="s">
        <v>9</v>
      </c>
      <c r="I15" s="2" t="s">
        <v>10</v>
      </c>
      <c r="J15" s="2" t="s">
        <v>11</v>
      </c>
      <c r="K15" s="2" t="s">
        <v>12</v>
      </c>
      <c r="L15" s="2">
        <v>1</v>
      </c>
      <c r="M15" s="2">
        <v>1</v>
      </c>
      <c r="N15" s="2" t="s">
        <v>13</v>
      </c>
      <c r="O15" s="2" t="s">
        <v>14</v>
      </c>
      <c r="P15" s="2" t="s">
        <v>15</v>
      </c>
    </row>
    <row r="16" spans="2:16" s="3" customFormat="1" ht="29.25" customHeight="1" x14ac:dyDescent="0.25">
      <c r="B16" s="375" t="s">
        <v>274</v>
      </c>
      <c r="C16" s="376"/>
      <c r="D16" s="15" t="s">
        <v>679</v>
      </c>
      <c r="E16" s="51"/>
      <c r="G16" s="2"/>
      <c r="H16" s="4" t="s">
        <v>16</v>
      </c>
      <c r="I16" s="2" t="s">
        <v>17</v>
      </c>
      <c r="J16" s="2" t="s">
        <v>18</v>
      </c>
      <c r="K16" s="2" t="s">
        <v>19</v>
      </c>
      <c r="L16" s="2">
        <v>2</v>
      </c>
      <c r="M16" s="2">
        <v>2</v>
      </c>
      <c r="N16" s="2" t="s">
        <v>20</v>
      </c>
      <c r="O16" s="2" t="s">
        <v>21</v>
      </c>
      <c r="P16" s="2" t="s">
        <v>22</v>
      </c>
    </row>
    <row r="17" spans="2:16" s="3" customFormat="1" x14ac:dyDescent="0.25">
      <c r="B17" s="155"/>
      <c r="C17" s="90" t="s">
        <v>210</v>
      </c>
      <c r="D17" s="15" t="s">
        <v>611</v>
      </c>
      <c r="E17" s="51"/>
      <c r="G17" s="2"/>
      <c r="H17" s="4" t="s">
        <v>23</v>
      </c>
      <c r="I17" s="2" t="s">
        <v>24</v>
      </c>
      <c r="J17" s="2"/>
      <c r="K17" s="2" t="s">
        <v>25</v>
      </c>
      <c r="L17" s="2">
        <v>3</v>
      </c>
      <c r="M17" s="2">
        <v>3</v>
      </c>
      <c r="N17" s="2" t="s">
        <v>26</v>
      </c>
      <c r="O17" s="2" t="s">
        <v>27</v>
      </c>
      <c r="P17" s="2" t="s">
        <v>28</v>
      </c>
    </row>
    <row r="18" spans="2:16" s="3" customFormat="1" ht="15.75" thickBot="1" x14ac:dyDescent="0.3">
      <c r="B18" s="156"/>
      <c r="C18" s="89" t="s">
        <v>205</v>
      </c>
      <c r="D18" s="148" t="s">
        <v>196</v>
      </c>
      <c r="E18" s="51"/>
      <c r="G18" s="2"/>
      <c r="H18" s="4" t="s">
        <v>29</v>
      </c>
      <c r="I18" s="2"/>
      <c r="J18" s="2"/>
      <c r="K18" s="2" t="s">
        <v>30</v>
      </c>
      <c r="L18" s="2">
        <v>5</v>
      </c>
      <c r="M18" s="2">
        <v>5</v>
      </c>
      <c r="N18" s="2" t="s">
        <v>31</v>
      </c>
      <c r="O18" s="2" t="s">
        <v>32</v>
      </c>
      <c r="P18" s="2" t="s">
        <v>33</v>
      </c>
    </row>
    <row r="19" spans="2:16" s="3" customFormat="1" ht="44.25" customHeight="1" thickBot="1" x14ac:dyDescent="0.3">
      <c r="B19" s="378" t="s">
        <v>206</v>
      </c>
      <c r="C19" s="379"/>
      <c r="D19" s="280" t="s">
        <v>804</v>
      </c>
      <c r="E19" s="51"/>
      <c r="G19" s="2"/>
      <c r="H19" s="4" t="s">
        <v>34</v>
      </c>
      <c r="I19" s="2"/>
      <c r="J19" s="2"/>
      <c r="K19" s="2" t="s">
        <v>35</v>
      </c>
      <c r="L19" s="2"/>
      <c r="M19" s="2"/>
      <c r="N19" s="2"/>
      <c r="O19" s="2" t="s">
        <v>36</v>
      </c>
      <c r="P19" s="2" t="s">
        <v>37</v>
      </c>
    </row>
    <row r="20" spans="2:16" s="3" customFormat="1" x14ac:dyDescent="0.25">
      <c r="B20" s="155"/>
      <c r="C20" s="89"/>
      <c r="D20" s="53"/>
      <c r="E20" s="87"/>
      <c r="F20" s="4"/>
      <c r="G20" s="2"/>
      <c r="H20" s="2"/>
      <c r="J20" s="2"/>
      <c r="K20" s="2"/>
      <c r="L20" s="2"/>
      <c r="M20" s="2" t="s">
        <v>38</v>
      </c>
      <c r="N20" s="2" t="s">
        <v>39</v>
      </c>
    </row>
    <row r="21" spans="2:16" s="3" customFormat="1" x14ac:dyDescent="0.25">
      <c r="B21" s="155"/>
      <c r="C21" s="157" t="s">
        <v>209</v>
      </c>
      <c r="D21" s="53"/>
      <c r="E21" s="87"/>
      <c r="F21" s="4"/>
      <c r="G21" s="2"/>
      <c r="H21" s="2"/>
      <c r="J21" s="2"/>
      <c r="K21" s="2"/>
      <c r="L21" s="2"/>
      <c r="M21" s="2" t="s">
        <v>40</v>
      </c>
      <c r="N21" s="2" t="s">
        <v>41</v>
      </c>
    </row>
    <row r="22" spans="2:16" s="3" customFormat="1" ht="15.75" thickBot="1" x14ac:dyDescent="0.3">
      <c r="B22" s="155"/>
      <c r="C22" s="158" t="s">
        <v>212</v>
      </c>
      <c r="D22" s="53"/>
      <c r="E22" s="51"/>
      <c r="G22" s="2"/>
      <c r="H22" s="4" t="s">
        <v>42</v>
      </c>
      <c r="I22" s="2"/>
      <c r="J22" s="2"/>
      <c r="L22" s="2"/>
      <c r="M22" s="2"/>
      <c r="N22" s="2"/>
      <c r="O22" s="2" t="s">
        <v>43</v>
      </c>
      <c r="P22" s="2" t="s">
        <v>44</v>
      </c>
    </row>
    <row r="23" spans="2:16" s="3" customFormat="1" x14ac:dyDescent="0.25">
      <c r="B23" s="375" t="s">
        <v>211</v>
      </c>
      <c r="C23" s="376"/>
      <c r="D23" s="373" t="s">
        <v>832</v>
      </c>
      <c r="E23" s="51"/>
      <c r="G23" s="2"/>
      <c r="H23" s="4"/>
      <c r="I23" s="2"/>
      <c r="J23" s="2"/>
      <c r="L23" s="2"/>
      <c r="M23" s="2"/>
      <c r="N23" s="2"/>
      <c r="O23" s="2"/>
      <c r="P23" s="2"/>
    </row>
    <row r="24" spans="2:16" s="3" customFormat="1" ht="4.5" customHeight="1" x14ac:dyDescent="0.25">
      <c r="B24" s="375"/>
      <c r="C24" s="376"/>
      <c r="D24" s="374"/>
      <c r="E24" s="51"/>
      <c r="G24" s="2"/>
      <c r="H24" s="4"/>
      <c r="I24" s="2"/>
      <c r="J24" s="2"/>
      <c r="L24" s="2"/>
      <c r="M24" s="2"/>
      <c r="N24" s="2"/>
      <c r="O24" s="2"/>
      <c r="P24" s="2"/>
    </row>
    <row r="25" spans="2:16" s="3" customFormat="1" ht="27.75" customHeight="1" x14ac:dyDescent="0.25">
      <c r="B25" s="375" t="s">
        <v>280</v>
      </c>
      <c r="C25" s="376"/>
      <c r="D25" s="281">
        <v>40904</v>
      </c>
      <c r="E25" s="51"/>
      <c r="F25" s="2"/>
      <c r="G25" s="4"/>
      <c r="H25" s="2"/>
      <c r="I25" s="2"/>
      <c r="K25" s="2"/>
      <c r="L25" s="2"/>
      <c r="M25" s="2"/>
      <c r="N25" s="2" t="s">
        <v>45</v>
      </c>
      <c r="O25" s="2" t="s">
        <v>46</v>
      </c>
    </row>
    <row r="26" spans="2:16" s="3" customFormat="1" ht="32.25" customHeight="1" x14ac:dyDescent="0.25">
      <c r="B26" s="375" t="s">
        <v>213</v>
      </c>
      <c r="C26" s="376"/>
      <c r="D26" s="281">
        <v>41204</v>
      </c>
      <c r="E26" s="51"/>
      <c r="F26" s="2"/>
      <c r="G26" s="4"/>
      <c r="H26" s="2"/>
      <c r="I26" s="2"/>
      <c r="K26" s="2"/>
      <c r="L26" s="2"/>
      <c r="M26" s="2"/>
      <c r="N26" s="2" t="s">
        <v>47</v>
      </c>
      <c r="O26" s="2" t="s">
        <v>48</v>
      </c>
    </row>
    <row r="27" spans="2:16" s="3" customFormat="1" ht="28.5" customHeight="1" x14ac:dyDescent="0.25">
      <c r="B27" s="375" t="s">
        <v>279</v>
      </c>
      <c r="C27" s="376"/>
      <c r="D27" s="17" t="s">
        <v>680</v>
      </c>
      <c r="E27" s="91"/>
      <c r="F27" s="2"/>
      <c r="G27" s="4"/>
      <c r="H27" s="2"/>
      <c r="I27" s="2"/>
      <c r="J27" s="2"/>
      <c r="K27" s="2"/>
      <c r="L27" s="2"/>
      <c r="M27" s="2"/>
      <c r="N27" s="2"/>
      <c r="O27" s="2"/>
    </row>
    <row r="28" spans="2:16" s="3" customFormat="1" ht="15.75" thickBot="1" x14ac:dyDescent="0.3">
      <c r="B28" s="155"/>
      <c r="C28" s="90" t="s">
        <v>283</v>
      </c>
      <c r="D28" s="18" t="s">
        <v>788</v>
      </c>
      <c r="E28" s="51"/>
      <c r="F28" s="2"/>
      <c r="G28" s="4"/>
      <c r="H28" s="2"/>
      <c r="I28" s="2"/>
      <c r="J28" s="2"/>
      <c r="K28" s="2"/>
      <c r="L28" s="2"/>
      <c r="M28" s="2"/>
      <c r="N28" s="2"/>
      <c r="O28" s="2"/>
    </row>
    <row r="29" spans="2:16" s="3" customFormat="1" x14ac:dyDescent="0.25">
      <c r="B29" s="155"/>
      <c r="C29" s="94"/>
      <c r="D29" s="92"/>
      <c r="E29" s="51"/>
      <c r="F29" s="2"/>
      <c r="G29" s="4"/>
      <c r="H29" s="2"/>
      <c r="I29" s="2"/>
      <c r="J29" s="2"/>
      <c r="K29" s="2"/>
      <c r="L29" s="2"/>
      <c r="M29" s="2"/>
      <c r="N29" s="2"/>
      <c r="O29" s="2"/>
    </row>
    <row r="30" spans="2:16" s="3" customFormat="1" ht="15.75" thickBot="1" x14ac:dyDescent="0.3">
      <c r="B30" s="155"/>
      <c r="C30" s="94"/>
      <c r="D30" s="93" t="s">
        <v>49</v>
      </c>
      <c r="E30" s="51"/>
      <c r="G30" s="2"/>
      <c r="H30" s="4" t="s">
        <v>50</v>
      </c>
      <c r="I30" s="2"/>
      <c r="J30" s="2"/>
      <c r="K30" s="2"/>
      <c r="L30" s="2"/>
      <c r="M30" s="2"/>
      <c r="N30" s="2"/>
      <c r="O30" s="2"/>
      <c r="P30" s="2"/>
    </row>
    <row r="31" spans="2:16" s="3" customFormat="1" ht="80.099999999999994" customHeight="1" thickBot="1" x14ac:dyDescent="0.3">
      <c r="B31" s="155"/>
      <c r="C31" s="94"/>
      <c r="D31" s="362" t="s">
        <v>681</v>
      </c>
      <c r="E31" s="51"/>
      <c r="F31" s="5"/>
      <c r="G31" s="2"/>
      <c r="H31" s="4" t="s">
        <v>51</v>
      </c>
      <c r="I31" s="2"/>
      <c r="J31" s="2"/>
      <c r="K31" s="2"/>
      <c r="L31" s="2"/>
      <c r="M31" s="2"/>
      <c r="N31" s="2"/>
      <c r="O31" s="2"/>
      <c r="P31" s="2"/>
    </row>
    <row r="32" spans="2:16" s="3" customFormat="1" ht="32.25" customHeight="1" thickBot="1" x14ac:dyDescent="0.3">
      <c r="B32" s="375" t="s">
        <v>52</v>
      </c>
      <c r="C32" s="377"/>
      <c r="D32" s="53"/>
      <c r="E32" s="51"/>
      <c r="G32" s="2"/>
      <c r="H32" s="4" t="s">
        <v>53</v>
      </c>
      <c r="I32" s="2"/>
      <c r="J32" s="2"/>
      <c r="K32" s="2"/>
      <c r="L32" s="2"/>
      <c r="M32" s="2"/>
      <c r="N32" s="2"/>
      <c r="O32" s="2"/>
      <c r="P32" s="2"/>
    </row>
    <row r="33" spans="1:16" s="3" customFormat="1" ht="17.25" customHeight="1" thickBot="1" x14ac:dyDescent="0.3">
      <c r="B33" s="155"/>
      <c r="C33" s="94"/>
      <c r="D33" s="19" t="s">
        <v>682</v>
      </c>
      <c r="E33" s="51"/>
      <c r="G33" s="2"/>
      <c r="H33" s="4" t="s">
        <v>54</v>
      </c>
      <c r="I33" s="2"/>
      <c r="J33" s="2"/>
      <c r="K33" s="2"/>
      <c r="L33" s="2"/>
      <c r="M33" s="2"/>
      <c r="N33" s="2"/>
      <c r="O33" s="2"/>
      <c r="P33" s="2"/>
    </row>
    <row r="34" spans="1:16" s="3" customFormat="1" x14ac:dyDescent="0.25">
      <c r="B34" s="155"/>
      <c r="C34" s="94"/>
      <c r="D34" s="53"/>
      <c r="E34" s="51"/>
      <c r="F34" s="5"/>
      <c r="G34" s="2"/>
      <c r="H34" s="4" t="s">
        <v>55</v>
      </c>
      <c r="I34" s="2"/>
      <c r="J34" s="2"/>
      <c r="K34" s="2"/>
      <c r="L34" s="2"/>
      <c r="M34" s="2"/>
      <c r="N34" s="2"/>
      <c r="O34" s="2"/>
      <c r="P34" s="2"/>
    </row>
    <row r="35" spans="1:16" s="3" customFormat="1" x14ac:dyDescent="0.25">
      <c r="B35" s="155"/>
      <c r="C35" s="159" t="s">
        <v>56</v>
      </c>
      <c r="D35" s="53"/>
      <c r="E35" s="51"/>
      <c r="G35" s="2"/>
      <c r="H35" s="4" t="s">
        <v>57</v>
      </c>
      <c r="I35" s="2"/>
      <c r="J35" s="2"/>
      <c r="K35" s="2"/>
      <c r="L35" s="2"/>
      <c r="M35" s="2"/>
      <c r="N35" s="2"/>
      <c r="O35" s="2"/>
      <c r="P35" s="2"/>
    </row>
    <row r="36" spans="1:16" s="3" customFormat="1" ht="31.5" customHeight="1" thickBot="1" x14ac:dyDescent="0.3">
      <c r="B36" s="375" t="s">
        <v>58</v>
      </c>
      <c r="C36" s="377"/>
      <c r="D36" s="53"/>
      <c r="E36" s="51"/>
      <c r="G36" s="2"/>
      <c r="H36" s="4" t="s">
        <v>59</v>
      </c>
      <c r="I36" s="2"/>
      <c r="J36" s="2"/>
      <c r="K36" s="2"/>
      <c r="L36" s="2"/>
      <c r="M36" s="2"/>
      <c r="N36" s="2"/>
      <c r="O36" s="2"/>
      <c r="P36" s="2"/>
    </row>
    <row r="37" spans="1:16" s="3" customFormat="1" x14ac:dyDescent="0.25">
      <c r="B37" s="155"/>
      <c r="C37" s="94" t="s">
        <v>60</v>
      </c>
      <c r="D37" s="20" t="s">
        <v>683</v>
      </c>
      <c r="E37" s="51"/>
      <c r="G37" s="2"/>
      <c r="H37" s="4" t="s">
        <v>61</v>
      </c>
      <c r="I37" s="2"/>
      <c r="J37" s="2"/>
      <c r="K37" s="2"/>
      <c r="L37" s="2"/>
      <c r="M37" s="2"/>
      <c r="N37" s="2"/>
      <c r="O37" s="2"/>
      <c r="P37" s="2"/>
    </row>
    <row r="38" spans="1:16" s="3" customFormat="1" x14ac:dyDescent="0.25">
      <c r="B38" s="155"/>
      <c r="C38" s="94" t="s">
        <v>62</v>
      </c>
      <c r="D38" s="16" t="s">
        <v>684</v>
      </c>
      <c r="E38" s="51"/>
      <c r="G38" s="2"/>
      <c r="H38" s="4" t="s">
        <v>63</v>
      </c>
      <c r="I38" s="2"/>
      <c r="J38" s="2"/>
      <c r="K38" s="2"/>
      <c r="L38" s="2"/>
      <c r="M38" s="2"/>
      <c r="N38" s="2"/>
      <c r="O38" s="2"/>
      <c r="P38" s="2"/>
    </row>
    <row r="39" spans="1:16" s="3" customFormat="1" ht="15.75" thickBot="1" x14ac:dyDescent="0.3">
      <c r="B39" s="155"/>
      <c r="C39" s="94" t="s">
        <v>64</v>
      </c>
      <c r="D39" s="21">
        <v>42299</v>
      </c>
      <c r="E39" s="51"/>
      <c r="G39" s="2"/>
      <c r="H39" s="4" t="s">
        <v>65</v>
      </c>
      <c r="I39" s="2"/>
      <c r="J39" s="2"/>
      <c r="K39" s="2"/>
      <c r="L39" s="2"/>
      <c r="M39" s="2"/>
      <c r="N39" s="2"/>
      <c r="O39" s="2"/>
      <c r="P39" s="2"/>
    </row>
    <row r="40" spans="1:16" s="3" customFormat="1" ht="15" customHeight="1" thickBot="1" x14ac:dyDescent="0.3">
      <c r="B40" s="155"/>
      <c r="C40" s="90" t="s">
        <v>208</v>
      </c>
      <c r="D40" s="53"/>
      <c r="E40" s="51"/>
      <c r="G40" s="2"/>
      <c r="H40" s="4" t="s">
        <v>66</v>
      </c>
      <c r="I40" s="2"/>
      <c r="J40" s="2"/>
      <c r="K40" s="2"/>
      <c r="L40" s="2"/>
      <c r="M40" s="2"/>
      <c r="N40" s="2"/>
      <c r="O40" s="2"/>
      <c r="P40" s="2"/>
    </row>
    <row r="41" spans="1:16" s="3" customFormat="1" x14ac:dyDescent="0.25">
      <c r="B41" s="155"/>
      <c r="C41" s="94" t="s">
        <v>60</v>
      </c>
      <c r="D41" s="20"/>
      <c r="E41" s="51"/>
      <c r="G41" s="2"/>
      <c r="H41" s="4" t="s">
        <v>67</v>
      </c>
      <c r="I41" s="2"/>
      <c r="J41" s="2"/>
      <c r="K41" s="2"/>
      <c r="L41" s="2"/>
      <c r="M41" s="2"/>
      <c r="N41" s="2"/>
      <c r="O41" s="2"/>
      <c r="P41" s="2"/>
    </row>
    <row r="42" spans="1:16" s="3" customFormat="1" x14ac:dyDescent="0.25">
      <c r="B42" s="155"/>
      <c r="C42" s="94" t="s">
        <v>62</v>
      </c>
      <c r="D42" s="16"/>
      <c r="E42" s="51"/>
      <c r="G42" s="2"/>
      <c r="H42" s="4" t="s">
        <v>68</v>
      </c>
      <c r="I42" s="2"/>
      <c r="J42" s="2"/>
      <c r="K42" s="2"/>
      <c r="L42" s="2"/>
      <c r="M42" s="2"/>
      <c r="N42" s="2"/>
      <c r="O42" s="2"/>
      <c r="P42" s="2"/>
    </row>
    <row r="43" spans="1:16" s="3" customFormat="1" ht="15.75" thickBot="1" x14ac:dyDescent="0.3">
      <c r="B43" s="155"/>
      <c r="C43" s="94" t="s">
        <v>64</v>
      </c>
      <c r="D43" s="21"/>
      <c r="E43" s="51"/>
      <c r="G43" s="2"/>
      <c r="H43" s="4" t="s">
        <v>69</v>
      </c>
      <c r="I43" s="2"/>
      <c r="J43" s="2"/>
      <c r="K43" s="2"/>
      <c r="L43" s="2"/>
      <c r="M43" s="2"/>
      <c r="N43" s="2"/>
      <c r="O43" s="2"/>
      <c r="P43" s="2"/>
    </row>
    <row r="44" spans="1:16" s="3" customFormat="1" ht="15.75" thickBot="1" x14ac:dyDescent="0.3">
      <c r="B44" s="155"/>
      <c r="C44" s="90" t="s">
        <v>281</v>
      </c>
      <c r="D44" s="53"/>
      <c r="E44" s="51"/>
      <c r="G44" s="2"/>
      <c r="H44" s="4" t="s">
        <v>70</v>
      </c>
      <c r="I44" s="2"/>
      <c r="J44" s="2"/>
      <c r="K44" s="2"/>
      <c r="L44" s="2"/>
      <c r="M44" s="2"/>
      <c r="N44" s="2"/>
      <c r="O44" s="2"/>
      <c r="P44" s="2"/>
    </row>
    <row r="45" spans="1:16" s="3" customFormat="1" x14ac:dyDescent="0.25">
      <c r="B45" s="155"/>
      <c r="C45" s="94" t="s">
        <v>60</v>
      </c>
      <c r="D45" s="20" t="s">
        <v>685</v>
      </c>
      <c r="E45" s="51"/>
      <c r="G45" s="2"/>
      <c r="H45" s="4" t="s">
        <v>71</v>
      </c>
      <c r="I45" s="2"/>
      <c r="J45" s="2"/>
      <c r="K45" s="2"/>
      <c r="L45" s="2"/>
      <c r="M45" s="2"/>
      <c r="N45" s="2"/>
      <c r="O45" s="2"/>
      <c r="P45" s="2"/>
    </row>
    <row r="46" spans="1:16" s="3" customFormat="1" x14ac:dyDescent="0.25">
      <c r="B46" s="155"/>
      <c r="C46" s="94" t="s">
        <v>62</v>
      </c>
      <c r="D46" s="282" t="s">
        <v>686</v>
      </c>
      <c r="E46" s="51"/>
      <c r="G46" s="2"/>
      <c r="H46" s="4" t="s">
        <v>72</v>
      </c>
      <c r="I46" s="2"/>
      <c r="J46" s="2"/>
      <c r="K46" s="2"/>
      <c r="L46" s="2"/>
      <c r="M46" s="2"/>
      <c r="N46" s="2"/>
      <c r="O46" s="2"/>
      <c r="P46" s="2"/>
    </row>
    <row r="47" spans="1:16" ht="15.75" thickBot="1" x14ac:dyDescent="0.3">
      <c r="A47" s="3"/>
      <c r="B47" s="155"/>
      <c r="C47" s="94" t="s">
        <v>64</v>
      </c>
      <c r="D47" s="21">
        <v>42299</v>
      </c>
      <c r="E47" s="51"/>
      <c r="H47" s="4" t="s">
        <v>73</v>
      </c>
    </row>
    <row r="48" spans="1:16" ht="15.75" thickBot="1" x14ac:dyDescent="0.3">
      <c r="B48" s="155"/>
      <c r="C48" s="90" t="s">
        <v>207</v>
      </c>
      <c r="D48" s="53"/>
      <c r="E48" s="51"/>
      <c r="H48" s="4" t="s">
        <v>74</v>
      </c>
    </row>
    <row r="49" spans="2:8" x14ac:dyDescent="0.25">
      <c r="B49" s="155"/>
      <c r="C49" s="94" t="s">
        <v>60</v>
      </c>
      <c r="D49" s="20" t="s">
        <v>687</v>
      </c>
      <c r="E49" s="51"/>
      <c r="H49" s="4" t="s">
        <v>75</v>
      </c>
    </row>
    <row r="50" spans="2:8" x14ac:dyDescent="0.25">
      <c r="B50" s="155"/>
      <c r="C50" s="94" t="s">
        <v>62</v>
      </c>
      <c r="D50" s="16" t="s">
        <v>688</v>
      </c>
      <c r="E50" s="51"/>
      <c r="H50" s="4" t="s">
        <v>76</v>
      </c>
    </row>
    <row r="51" spans="2:8" ht="15.75" thickBot="1" x14ac:dyDescent="0.3">
      <c r="B51" s="155"/>
      <c r="C51" s="94" t="s">
        <v>64</v>
      </c>
      <c r="D51" s="21">
        <v>42299</v>
      </c>
      <c r="E51" s="51"/>
      <c r="H51" s="4" t="s">
        <v>77</v>
      </c>
    </row>
    <row r="52" spans="2:8" ht="15.75" thickBot="1" x14ac:dyDescent="0.3">
      <c r="B52" s="155"/>
      <c r="C52" s="90" t="s">
        <v>207</v>
      </c>
      <c r="D52" s="53"/>
      <c r="E52" s="51"/>
      <c r="H52" s="4" t="s">
        <v>78</v>
      </c>
    </row>
    <row r="53" spans="2:8" x14ac:dyDescent="0.25">
      <c r="B53" s="155"/>
      <c r="C53" s="94" t="s">
        <v>60</v>
      </c>
      <c r="D53" s="20" t="s">
        <v>689</v>
      </c>
      <c r="E53" s="51"/>
      <c r="H53" s="4" t="s">
        <v>79</v>
      </c>
    </row>
    <row r="54" spans="2:8" x14ac:dyDescent="0.25">
      <c r="B54" s="155"/>
      <c r="C54" s="94" t="s">
        <v>62</v>
      </c>
      <c r="D54" s="16" t="s">
        <v>690</v>
      </c>
      <c r="E54" s="51"/>
      <c r="H54" s="4" t="s">
        <v>80</v>
      </c>
    </row>
    <row r="55" spans="2:8" ht="15.75" thickBot="1" x14ac:dyDescent="0.3">
      <c r="B55" s="155"/>
      <c r="C55" s="94" t="s">
        <v>64</v>
      </c>
      <c r="D55" s="21">
        <v>42299</v>
      </c>
      <c r="E55" s="51"/>
      <c r="H55" s="4" t="s">
        <v>81</v>
      </c>
    </row>
    <row r="56" spans="2:8" ht="15.75" thickBot="1" x14ac:dyDescent="0.3">
      <c r="B56" s="155"/>
      <c r="C56" s="90" t="s">
        <v>207</v>
      </c>
      <c r="D56" s="53"/>
      <c r="E56" s="51"/>
      <c r="H56" s="4" t="s">
        <v>82</v>
      </c>
    </row>
    <row r="57" spans="2:8" x14ac:dyDescent="0.25">
      <c r="B57" s="155"/>
      <c r="C57" s="94" t="s">
        <v>60</v>
      </c>
      <c r="D57" s="20"/>
      <c r="E57" s="51"/>
      <c r="H57" s="4" t="s">
        <v>83</v>
      </c>
    </row>
    <row r="58" spans="2:8" x14ac:dyDescent="0.25">
      <c r="B58" s="155"/>
      <c r="C58" s="94" t="s">
        <v>62</v>
      </c>
      <c r="D58" s="16"/>
      <c r="E58" s="51"/>
      <c r="H58" s="4" t="s">
        <v>84</v>
      </c>
    </row>
    <row r="59" spans="2:8" ht="15.75" thickBot="1" x14ac:dyDescent="0.3">
      <c r="B59" s="155"/>
      <c r="C59" s="94" t="s">
        <v>64</v>
      </c>
      <c r="D59" s="21"/>
      <c r="E59" s="51"/>
      <c r="H59" s="4" t="s">
        <v>85</v>
      </c>
    </row>
    <row r="60" spans="2:8" ht="15.75" thickBot="1" x14ac:dyDescent="0.3">
      <c r="B60" s="160"/>
      <c r="C60" s="161"/>
      <c r="D60" s="95"/>
      <c r="E60" s="63"/>
      <c r="H60" s="4" t="s">
        <v>86</v>
      </c>
    </row>
    <row r="61" spans="2:8" x14ac:dyDescent="0.25">
      <c r="H61" s="4" t="s">
        <v>87</v>
      </c>
    </row>
    <row r="62" spans="2:8" x14ac:dyDescent="0.25">
      <c r="H62" s="4" t="s">
        <v>88</v>
      </c>
    </row>
    <row r="63" spans="2:8" x14ac:dyDescent="0.25">
      <c r="H63" s="4" t="s">
        <v>89</v>
      </c>
    </row>
    <row r="64" spans="2:8" x14ac:dyDescent="0.25">
      <c r="H64" s="4" t="s">
        <v>90</v>
      </c>
    </row>
    <row r="65" spans="8:8" x14ac:dyDescent="0.25">
      <c r="H65" s="4" t="s">
        <v>91</v>
      </c>
    </row>
    <row r="66" spans="8:8" x14ac:dyDescent="0.25">
      <c r="H66" s="4" t="s">
        <v>92</v>
      </c>
    </row>
    <row r="67" spans="8:8" x14ac:dyDescent="0.25">
      <c r="H67" s="4" t="s">
        <v>93</v>
      </c>
    </row>
    <row r="68" spans="8:8" x14ac:dyDescent="0.25">
      <c r="H68" s="4" t="s">
        <v>94</v>
      </c>
    </row>
    <row r="69" spans="8:8" x14ac:dyDescent="0.25">
      <c r="H69" s="4" t="s">
        <v>95</v>
      </c>
    </row>
    <row r="70" spans="8:8" x14ac:dyDescent="0.25">
      <c r="H70" s="4" t="s">
        <v>96</v>
      </c>
    </row>
    <row r="71" spans="8:8" x14ac:dyDescent="0.25">
      <c r="H71" s="4" t="s">
        <v>97</v>
      </c>
    </row>
    <row r="72" spans="8:8" x14ac:dyDescent="0.25">
      <c r="H72" s="4" t="s">
        <v>98</v>
      </c>
    </row>
    <row r="73" spans="8:8" x14ac:dyDescent="0.25">
      <c r="H73" s="4" t="s">
        <v>99</v>
      </c>
    </row>
    <row r="74" spans="8:8" x14ac:dyDescent="0.25">
      <c r="H74" s="4" t="s">
        <v>100</v>
      </c>
    </row>
    <row r="75" spans="8:8" x14ac:dyDescent="0.25">
      <c r="H75" s="4" t="s">
        <v>101</v>
      </c>
    </row>
    <row r="76" spans="8:8" x14ac:dyDescent="0.25">
      <c r="H76" s="4" t="s">
        <v>102</v>
      </c>
    </row>
    <row r="77" spans="8:8" x14ac:dyDescent="0.25">
      <c r="H77" s="4" t="s">
        <v>103</v>
      </c>
    </row>
    <row r="78" spans="8:8" x14ac:dyDescent="0.25">
      <c r="H78" s="4" t="s">
        <v>104</v>
      </c>
    </row>
    <row r="79" spans="8:8" x14ac:dyDescent="0.25">
      <c r="H79" s="4" t="s">
        <v>105</v>
      </c>
    </row>
    <row r="80" spans="8:8" x14ac:dyDescent="0.25">
      <c r="H80" s="4" t="s">
        <v>106</v>
      </c>
    </row>
    <row r="81" spans="8:8" x14ac:dyDescent="0.25">
      <c r="H81" s="4" t="s">
        <v>107</v>
      </c>
    </row>
    <row r="82" spans="8:8" x14ac:dyDescent="0.25">
      <c r="H82" s="4" t="s">
        <v>108</v>
      </c>
    </row>
    <row r="83" spans="8:8" x14ac:dyDescent="0.25">
      <c r="H83" s="4" t="s">
        <v>109</v>
      </c>
    </row>
    <row r="84" spans="8:8" x14ac:dyDescent="0.25">
      <c r="H84" s="4" t="s">
        <v>110</v>
      </c>
    </row>
    <row r="85" spans="8:8" x14ac:dyDescent="0.25">
      <c r="H85" s="4" t="s">
        <v>111</v>
      </c>
    </row>
    <row r="86" spans="8:8" x14ac:dyDescent="0.25">
      <c r="H86" s="4" t="s">
        <v>112</v>
      </c>
    </row>
    <row r="87" spans="8:8" x14ac:dyDescent="0.25">
      <c r="H87" s="4" t="s">
        <v>113</v>
      </c>
    </row>
    <row r="88" spans="8:8" x14ac:dyDescent="0.25">
      <c r="H88" s="4" t="s">
        <v>114</v>
      </c>
    </row>
    <row r="89" spans="8:8" x14ac:dyDescent="0.25">
      <c r="H89" s="4" t="s">
        <v>115</v>
      </c>
    </row>
    <row r="90" spans="8:8" x14ac:dyDescent="0.25">
      <c r="H90" s="4" t="s">
        <v>116</v>
      </c>
    </row>
    <row r="91" spans="8:8" x14ac:dyDescent="0.25">
      <c r="H91" s="4" t="s">
        <v>117</v>
      </c>
    </row>
    <row r="92" spans="8:8" x14ac:dyDescent="0.25">
      <c r="H92" s="4" t="s">
        <v>118</v>
      </c>
    </row>
    <row r="93" spans="8:8" x14ac:dyDescent="0.25">
      <c r="H93" s="4" t="s">
        <v>119</v>
      </c>
    </row>
    <row r="94" spans="8:8" x14ac:dyDescent="0.25">
      <c r="H94" s="4" t="s">
        <v>120</v>
      </c>
    </row>
    <row r="95" spans="8:8" x14ac:dyDescent="0.25">
      <c r="H95" s="4" t="s">
        <v>121</v>
      </c>
    </row>
    <row r="96" spans="8:8" x14ac:dyDescent="0.25">
      <c r="H96" s="4" t="s">
        <v>122</v>
      </c>
    </row>
    <row r="97" spans="8:8" x14ac:dyDescent="0.25">
      <c r="H97" s="4" t="s">
        <v>123</v>
      </c>
    </row>
    <row r="98" spans="8:8" x14ac:dyDescent="0.25">
      <c r="H98" s="4" t="s">
        <v>124</v>
      </c>
    </row>
    <row r="99" spans="8:8" x14ac:dyDescent="0.25">
      <c r="H99" s="4" t="s">
        <v>125</v>
      </c>
    </row>
    <row r="100" spans="8:8" x14ac:dyDescent="0.25">
      <c r="H100" s="4" t="s">
        <v>126</v>
      </c>
    </row>
    <row r="101" spans="8:8" x14ac:dyDescent="0.25">
      <c r="H101" s="4" t="s">
        <v>127</v>
      </c>
    </row>
    <row r="102" spans="8:8" x14ac:dyDescent="0.25">
      <c r="H102" s="4" t="s">
        <v>128</v>
      </c>
    </row>
    <row r="103" spans="8:8" x14ac:dyDescent="0.25">
      <c r="H103" s="4" t="s">
        <v>129</v>
      </c>
    </row>
    <row r="104" spans="8:8" x14ac:dyDescent="0.25">
      <c r="H104" s="4" t="s">
        <v>130</v>
      </c>
    </row>
    <row r="105" spans="8:8" x14ac:dyDescent="0.25">
      <c r="H105" s="4" t="s">
        <v>131</v>
      </c>
    </row>
    <row r="106" spans="8:8" x14ac:dyDescent="0.25">
      <c r="H106" s="4" t="s">
        <v>132</v>
      </c>
    </row>
    <row r="107" spans="8:8" x14ac:dyDescent="0.25">
      <c r="H107" s="4" t="s">
        <v>133</v>
      </c>
    </row>
    <row r="108" spans="8:8" x14ac:dyDescent="0.25">
      <c r="H108" s="4" t="s">
        <v>134</v>
      </c>
    </row>
    <row r="109" spans="8:8" x14ac:dyDescent="0.25">
      <c r="H109" s="4" t="s">
        <v>135</v>
      </c>
    </row>
    <row r="110" spans="8:8" x14ac:dyDescent="0.25">
      <c r="H110" s="4" t="s">
        <v>136</v>
      </c>
    </row>
    <row r="111" spans="8:8" x14ac:dyDescent="0.25">
      <c r="H111" s="4" t="s">
        <v>137</v>
      </c>
    </row>
    <row r="112" spans="8:8" x14ac:dyDescent="0.25">
      <c r="H112" s="4" t="s">
        <v>138</v>
      </c>
    </row>
    <row r="113" spans="8:8" x14ac:dyDescent="0.25">
      <c r="H113" s="4" t="s">
        <v>139</v>
      </c>
    </row>
    <row r="114" spans="8:8" x14ac:dyDescent="0.25">
      <c r="H114" s="4" t="s">
        <v>140</v>
      </c>
    </row>
    <row r="115" spans="8:8" x14ac:dyDescent="0.25">
      <c r="H115" s="4" t="s">
        <v>141</v>
      </c>
    </row>
    <row r="116" spans="8:8" x14ac:dyDescent="0.25">
      <c r="H116" s="4" t="s">
        <v>142</v>
      </c>
    </row>
    <row r="117" spans="8:8" x14ac:dyDescent="0.25">
      <c r="H117" s="4" t="s">
        <v>143</v>
      </c>
    </row>
    <row r="118" spans="8:8" x14ac:dyDescent="0.25">
      <c r="H118" s="4" t="s">
        <v>144</v>
      </c>
    </row>
    <row r="119" spans="8:8" x14ac:dyDescent="0.25">
      <c r="H119" s="4" t="s">
        <v>145</v>
      </c>
    </row>
    <row r="120" spans="8:8" x14ac:dyDescent="0.25">
      <c r="H120" s="4" t="s">
        <v>146</v>
      </c>
    </row>
    <row r="121" spans="8:8" x14ac:dyDescent="0.25">
      <c r="H121" s="4" t="s">
        <v>147</v>
      </c>
    </row>
    <row r="122" spans="8:8" x14ac:dyDescent="0.25">
      <c r="H122" s="4" t="s">
        <v>148</v>
      </c>
    </row>
    <row r="123" spans="8:8" x14ac:dyDescent="0.25">
      <c r="H123" s="4" t="s">
        <v>149</v>
      </c>
    </row>
    <row r="124" spans="8:8" x14ac:dyDescent="0.25">
      <c r="H124" s="4" t="s">
        <v>150</v>
      </c>
    </row>
    <row r="125" spans="8:8" x14ac:dyDescent="0.25">
      <c r="H125" s="4" t="s">
        <v>151</v>
      </c>
    </row>
    <row r="126" spans="8:8" x14ac:dyDescent="0.25">
      <c r="H126" s="4" t="s">
        <v>152</v>
      </c>
    </row>
    <row r="127" spans="8:8" x14ac:dyDescent="0.25">
      <c r="H127" s="4" t="s">
        <v>153</v>
      </c>
    </row>
    <row r="128" spans="8:8" x14ac:dyDescent="0.25">
      <c r="H128" s="4" t="s">
        <v>154</v>
      </c>
    </row>
    <row r="129" spans="8:8" x14ac:dyDescent="0.25">
      <c r="H129" s="4" t="s">
        <v>155</v>
      </c>
    </row>
    <row r="130" spans="8:8" x14ac:dyDescent="0.25">
      <c r="H130" s="4" t="s">
        <v>156</v>
      </c>
    </row>
    <row r="131" spans="8:8" x14ac:dyDescent="0.25">
      <c r="H131" s="4" t="s">
        <v>157</v>
      </c>
    </row>
    <row r="132" spans="8:8" x14ac:dyDescent="0.25">
      <c r="H132" s="4" t="s">
        <v>158</v>
      </c>
    </row>
    <row r="133" spans="8:8" x14ac:dyDescent="0.25">
      <c r="H133" s="4" t="s">
        <v>159</v>
      </c>
    </row>
    <row r="134" spans="8:8" x14ac:dyDescent="0.25">
      <c r="H134" s="4" t="s">
        <v>160</v>
      </c>
    </row>
    <row r="135" spans="8:8" x14ac:dyDescent="0.25">
      <c r="H135" s="4" t="s">
        <v>161</v>
      </c>
    </row>
    <row r="136" spans="8:8" x14ac:dyDescent="0.25">
      <c r="H136" s="4" t="s">
        <v>162</v>
      </c>
    </row>
    <row r="137" spans="8:8" x14ac:dyDescent="0.25">
      <c r="H137" s="4" t="s">
        <v>163</v>
      </c>
    </row>
    <row r="138" spans="8:8" x14ac:dyDescent="0.25">
      <c r="H138" s="4" t="s">
        <v>164</v>
      </c>
    </row>
    <row r="139" spans="8:8" x14ac:dyDescent="0.25">
      <c r="H139" s="4" t="s">
        <v>165</v>
      </c>
    </row>
    <row r="140" spans="8:8" x14ac:dyDescent="0.25">
      <c r="H140" s="4" t="s">
        <v>166</v>
      </c>
    </row>
    <row r="141" spans="8:8" x14ac:dyDescent="0.25">
      <c r="H141" s="4" t="s">
        <v>167</v>
      </c>
    </row>
    <row r="142" spans="8:8" x14ac:dyDescent="0.25">
      <c r="H142" s="4" t="s">
        <v>168</v>
      </c>
    </row>
    <row r="143" spans="8:8" x14ac:dyDescent="0.25">
      <c r="H143" s="4" t="s">
        <v>169</v>
      </c>
    </row>
    <row r="144" spans="8:8" x14ac:dyDescent="0.25">
      <c r="H144" s="4" t="s">
        <v>170</v>
      </c>
    </row>
    <row r="145" spans="8:8" x14ac:dyDescent="0.25">
      <c r="H145" s="4" t="s">
        <v>171</v>
      </c>
    </row>
    <row r="146" spans="8:8" x14ac:dyDescent="0.25">
      <c r="H146" s="4" t="s">
        <v>172</v>
      </c>
    </row>
    <row r="147" spans="8:8" x14ac:dyDescent="0.25">
      <c r="H147" s="4" t="s">
        <v>173</v>
      </c>
    </row>
    <row r="148" spans="8:8" x14ac:dyDescent="0.25">
      <c r="H148" s="4" t="s">
        <v>174</v>
      </c>
    </row>
    <row r="149" spans="8:8" x14ac:dyDescent="0.25">
      <c r="H149" s="4" t="s">
        <v>175</v>
      </c>
    </row>
    <row r="150" spans="8:8" x14ac:dyDescent="0.25">
      <c r="H150" s="4" t="s">
        <v>176</v>
      </c>
    </row>
    <row r="151" spans="8:8" x14ac:dyDescent="0.25">
      <c r="H151" s="4" t="s">
        <v>177</v>
      </c>
    </row>
    <row r="152" spans="8:8" x14ac:dyDescent="0.25">
      <c r="H152" s="4" t="s">
        <v>178</v>
      </c>
    </row>
    <row r="153" spans="8:8" x14ac:dyDescent="0.25">
      <c r="H153" s="4" t="s">
        <v>179</v>
      </c>
    </row>
    <row r="154" spans="8:8" x14ac:dyDescent="0.25">
      <c r="H154" s="4" t="s">
        <v>180</v>
      </c>
    </row>
    <row r="155" spans="8:8" x14ac:dyDescent="0.25">
      <c r="H155" s="4" t="s">
        <v>181</v>
      </c>
    </row>
    <row r="156" spans="8:8" x14ac:dyDescent="0.25">
      <c r="H156" s="4" t="s">
        <v>182</v>
      </c>
    </row>
    <row r="157" spans="8:8" x14ac:dyDescent="0.25">
      <c r="H157" s="4" t="s">
        <v>183</v>
      </c>
    </row>
    <row r="158" spans="8:8" x14ac:dyDescent="0.25">
      <c r="H158" s="4" t="s">
        <v>184</v>
      </c>
    </row>
    <row r="159" spans="8:8" x14ac:dyDescent="0.25">
      <c r="H159" s="4" t="s">
        <v>185</v>
      </c>
    </row>
    <row r="160" spans="8:8" x14ac:dyDescent="0.25">
      <c r="H160" s="4" t="s">
        <v>186</v>
      </c>
    </row>
    <row r="161" spans="8:8" x14ac:dyDescent="0.25">
      <c r="H161" s="4" t="s">
        <v>187</v>
      </c>
    </row>
    <row r="162" spans="8:8" x14ac:dyDescent="0.25">
      <c r="H162" s="4" t="s">
        <v>188</v>
      </c>
    </row>
    <row r="163" spans="8:8" x14ac:dyDescent="0.25">
      <c r="H163" s="4" t="s">
        <v>189</v>
      </c>
    </row>
    <row r="164" spans="8:8" x14ac:dyDescent="0.25">
      <c r="H164" s="4" t="s">
        <v>190</v>
      </c>
    </row>
    <row r="165" spans="8:8" x14ac:dyDescent="0.25">
      <c r="H165" s="4" t="s">
        <v>191</v>
      </c>
    </row>
    <row r="166" spans="8:8" x14ac:dyDescent="0.25">
      <c r="H166" s="4" t="s">
        <v>192</v>
      </c>
    </row>
    <row r="167" spans="8:8" x14ac:dyDescent="0.25">
      <c r="H167" s="4" t="s">
        <v>193</v>
      </c>
    </row>
    <row r="168" spans="8:8" x14ac:dyDescent="0.25">
      <c r="H168" s="4" t="s">
        <v>194</v>
      </c>
    </row>
    <row r="169" spans="8:8" x14ac:dyDescent="0.25">
      <c r="H169" s="4" t="s">
        <v>195</v>
      </c>
    </row>
    <row r="170" spans="8:8" x14ac:dyDescent="0.25">
      <c r="H170" s="4" t="s">
        <v>196</v>
      </c>
    </row>
    <row r="171" spans="8:8" x14ac:dyDescent="0.25">
      <c r="H171" s="4" t="s">
        <v>197</v>
      </c>
    </row>
    <row r="172" spans="8:8" x14ac:dyDescent="0.25">
      <c r="H172" s="4" t="s">
        <v>198</v>
      </c>
    </row>
    <row r="173" spans="8:8" x14ac:dyDescent="0.25">
      <c r="H173" s="4" t="s">
        <v>199</v>
      </c>
    </row>
    <row r="174" spans="8:8" x14ac:dyDescent="0.25">
      <c r="H174" s="4" t="s">
        <v>200</v>
      </c>
    </row>
    <row r="175" spans="8:8" x14ac:dyDescent="0.25">
      <c r="H175" s="4" t="s">
        <v>201</v>
      </c>
    </row>
    <row r="176" spans="8:8" x14ac:dyDescent="0.25">
      <c r="H176" s="4" t="s">
        <v>202</v>
      </c>
    </row>
    <row r="177" spans="8:8" x14ac:dyDescent="0.25">
      <c r="H177" s="4" t="s">
        <v>203</v>
      </c>
    </row>
  </sheetData>
  <mergeCells count="9">
    <mergeCell ref="D23:D24"/>
    <mergeCell ref="B16:C16"/>
    <mergeCell ref="B27:C27"/>
    <mergeCell ref="B36:C36"/>
    <mergeCell ref="B26:C26"/>
    <mergeCell ref="B19:C19"/>
    <mergeCell ref="B23:C24"/>
    <mergeCell ref="B25:C25"/>
    <mergeCell ref="B32:C32"/>
  </mergeCells>
  <dataValidations count="5">
    <dataValidation type="list" allowBlank="1" showInputMessage="1" showErrorMessage="1" sqref="D65534">
      <formula1>$P$15:$P$26</formula1>
    </dataValidation>
    <dataValidation type="list" allowBlank="1" showInputMessage="1" showErrorMessage="1" sqref="IV65532">
      <formula1>$K$15:$K$19</formula1>
    </dataValidation>
    <dataValidation type="list" allowBlank="1" showInputMessage="1" showErrorMessage="1" sqref="D65533">
      <formula1>$O$15:$O$26</formula1>
    </dataValidation>
    <dataValidation type="list" allowBlank="1" showInputMessage="1" showErrorMessage="1" sqref="IV65525 D65525">
      <formula1>$I$15:$I$17</formula1>
    </dataValidation>
    <dataValidation type="list" allowBlank="1" showInputMessage="1" showErrorMessage="1" sqref="IV65526:IV65530 D65526:D65530">
      <formula1>$H$15:$H$177</formula1>
    </dataValidation>
  </dataValidations>
  <hyperlinks>
    <hyperlink ref="D46" r:id="rId1"/>
  </hyperlinks>
  <pageMargins left="0.7" right="0.7" top="0.75" bottom="0.75" header="0.3" footer="0.3"/>
  <pageSetup orientation="landscape"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4"/>
  <sheetViews>
    <sheetView zoomScale="85" zoomScaleNormal="85" workbookViewId="0">
      <selection activeCell="B28" sqref="B28"/>
    </sheetView>
  </sheetViews>
  <sheetFormatPr defaultColWidth="9.140625" defaultRowHeight="15" x14ac:dyDescent="0.25"/>
  <cols>
    <col min="1" max="1" width="2.42578125" customWidth="1"/>
    <col min="2" max="2" width="109.28515625" customWidth="1"/>
    <col min="3" max="3" width="2.42578125" customWidth="1"/>
  </cols>
  <sheetData>
    <row r="1" spans="2:2" ht="16.5" thickBot="1" x14ac:dyDescent="0.3">
      <c r="B1" s="43" t="s">
        <v>238</v>
      </c>
    </row>
    <row r="2" spans="2:2" ht="306.75" thickBot="1" x14ac:dyDescent="0.3">
      <c r="B2" s="44" t="s">
        <v>239</v>
      </c>
    </row>
    <row r="3" spans="2:2" ht="16.5" thickBot="1" x14ac:dyDescent="0.3">
      <c r="B3" s="43" t="s">
        <v>240</v>
      </c>
    </row>
    <row r="4" spans="2:2" ht="243" thickBot="1" x14ac:dyDescent="0.3">
      <c r="B4" s="45" t="s">
        <v>241</v>
      </c>
    </row>
  </sheetData>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62"/>
  <sheetViews>
    <sheetView topLeftCell="A38" zoomScale="85" zoomScaleNormal="85" workbookViewId="0">
      <selection activeCell="E32" sqref="E32:E41"/>
    </sheetView>
  </sheetViews>
  <sheetFormatPr defaultColWidth="9.140625" defaultRowHeight="15" x14ac:dyDescent="0.25"/>
  <cols>
    <col min="1" max="1" width="1.42578125" style="23" customWidth="1"/>
    <col min="2" max="2" width="1.5703125" style="22" customWidth="1"/>
    <col min="3" max="3" width="10.28515625" style="22" customWidth="1"/>
    <col min="4" max="4" width="21" style="22" customWidth="1"/>
    <col min="5" max="5" width="27.5703125" style="23" customWidth="1"/>
    <col min="6" max="6" width="22.7109375" style="23" customWidth="1"/>
    <col min="7" max="7" width="13.5703125" style="23" customWidth="1"/>
    <col min="8" max="8" width="1.140625" style="23" customWidth="1"/>
    <col min="9" max="9" width="1.42578125" style="23" customWidth="1"/>
    <col min="10" max="10" width="10.5703125" style="23" bestFit="1" customWidth="1"/>
    <col min="11" max="13" width="18.140625" style="23" customWidth="1"/>
    <col min="14" max="14" width="18.28515625" style="23" customWidth="1"/>
    <col min="15" max="15" width="9.28515625" style="23" customWidth="1"/>
    <col min="16" max="16384" width="9.140625" style="23"/>
  </cols>
  <sheetData>
    <row r="1" spans="2:15" ht="15.75" thickBot="1" x14ac:dyDescent="0.3"/>
    <row r="2" spans="2:15" ht="15.75" thickBot="1" x14ac:dyDescent="0.3">
      <c r="B2" s="73"/>
      <c r="C2" s="74"/>
      <c r="D2" s="74"/>
      <c r="E2" s="75"/>
      <c r="F2" s="75"/>
      <c r="G2" s="75"/>
      <c r="H2" s="76"/>
    </row>
    <row r="3" spans="2:15" ht="21" thickBot="1" x14ac:dyDescent="0.35">
      <c r="B3" s="77"/>
      <c r="C3" s="387" t="s">
        <v>787</v>
      </c>
      <c r="D3" s="388"/>
      <c r="E3" s="388"/>
      <c r="F3" s="388"/>
      <c r="G3" s="389"/>
      <c r="H3" s="78"/>
    </row>
    <row r="4" spans="2:15" x14ac:dyDescent="0.25">
      <c r="B4" s="395"/>
      <c r="C4" s="396"/>
      <c r="D4" s="396"/>
      <c r="E4" s="396"/>
      <c r="F4" s="396"/>
      <c r="G4" s="80"/>
      <c r="H4" s="78"/>
    </row>
    <row r="5" spans="2:15" x14ac:dyDescent="0.25">
      <c r="B5" s="79"/>
      <c r="C5" s="394"/>
      <c r="D5" s="394"/>
      <c r="E5" s="394"/>
      <c r="F5" s="394"/>
      <c r="G5" s="80"/>
      <c r="H5" s="78"/>
    </row>
    <row r="6" spans="2:15" x14ac:dyDescent="0.25">
      <c r="B6" s="79"/>
      <c r="C6" s="52"/>
      <c r="D6" s="57"/>
      <c r="E6" s="53"/>
      <c r="F6" s="80"/>
      <c r="G6" s="80"/>
      <c r="H6" s="78"/>
    </row>
    <row r="7" spans="2:15" x14ac:dyDescent="0.25">
      <c r="B7" s="79"/>
      <c r="C7" s="383" t="s">
        <v>236</v>
      </c>
      <c r="D7" s="383"/>
      <c r="E7" s="54"/>
      <c r="F7" s="80"/>
      <c r="G7" s="80"/>
      <c r="H7" s="78"/>
    </row>
    <row r="8" spans="2:15" ht="27.75" customHeight="1" thickBot="1" x14ac:dyDescent="0.3">
      <c r="B8" s="79"/>
      <c r="C8" s="402" t="s">
        <v>250</v>
      </c>
      <c r="D8" s="402"/>
      <c r="E8" s="402"/>
      <c r="F8" s="402"/>
      <c r="G8" s="80"/>
      <c r="H8" s="78"/>
    </row>
    <row r="9" spans="2:15" ht="50.1" customHeight="1" thickBot="1" x14ac:dyDescent="0.3">
      <c r="B9" s="79"/>
      <c r="C9" s="391" t="s">
        <v>786</v>
      </c>
      <c r="D9" s="391"/>
      <c r="E9" s="398">
        <v>4083606</v>
      </c>
      <c r="F9" s="399"/>
      <c r="G9" s="80"/>
      <c r="H9" s="78"/>
      <c r="K9" s="24"/>
      <c r="L9" s="371"/>
    </row>
    <row r="10" spans="2:15" ht="99.95" customHeight="1" thickBot="1" x14ac:dyDescent="0.3">
      <c r="B10" s="79"/>
      <c r="C10" s="383" t="s">
        <v>237</v>
      </c>
      <c r="D10" s="383"/>
      <c r="E10" s="400"/>
      <c r="F10" s="401"/>
      <c r="G10" s="80"/>
      <c r="H10" s="78"/>
    </row>
    <row r="11" spans="2:15" ht="15.75" thickBot="1" x14ac:dyDescent="0.3">
      <c r="B11" s="79"/>
      <c r="C11" s="57"/>
      <c r="D11" s="57"/>
      <c r="E11" s="80"/>
      <c r="F11" s="80"/>
      <c r="G11" s="80"/>
      <c r="H11" s="78"/>
    </row>
    <row r="12" spans="2:15" ht="18.75" customHeight="1" thickBot="1" x14ac:dyDescent="0.3">
      <c r="B12" s="79"/>
      <c r="C12" s="383" t="s">
        <v>314</v>
      </c>
      <c r="D12" s="383"/>
      <c r="E12" s="398"/>
      <c r="F12" s="399"/>
      <c r="G12" s="80"/>
      <c r="H12" s="78"/>
    </row>
    <row r="13" spans="2:15" ht="15" customHeight="1" x14ac:dyDescent="0.25">
      <c r="B13" s="79"/>
      <c r="C13" s="397" t="s">
        <v>313</v>
      </c>
      <c r="D13" s="397"/>
      <c r="E13" s="397"/>
      <c r="F13" s="397"/>
      <c r="G13" s="80"/>
      <c r="H13" s="78"/>
    </row>
    <row r="14" spans="2:15" ht="15" customHeight="1" x14ac:dyDescent="0.25">
      <c r="B14" s="79"/>
      <c r="C14" s="176"/>
      <c r="D14" s="176"/>
      <c r="E14" s="176"/>
      <c r="F14" s="176"/>
      <c r="G14" s="80"/>
      <c r="H14" s="78"/>
    </row>
    <row r="15" spans="2:15" ht="15.75" thickBot="1" x14ac:dyDescent="0.3">
      <c r="B15" s="79"/>
      <c r="C15" s="383" t="s">
        <v>218</v>
      </c>
      <c r="D15" s="383"/>
      <c r="E15" s="80"/>
      <c r="F15" s="80"/>
      <c r="G15" s="80"/>
      <c r="H15" s="78"/>
      <c r="J15" s="24"/>
      <c r="K15" s="24"/>
      <c r="L15" s="24"/>
      <c r="M15" s="24"/>
      <c r="N15" s="24"/>
      <c r="O15" s="24"/>
    </row>
    <row r="16" spans="2:15" ht="50.1" customHeight="1" thickBot="1" x14ac:dyDescent="0.3">
      <c r="B16" s="79"/>
      <c r="C16" s="383" t="s">
        <v>290</v>
      </c>
      <c r="D16" s="383"/>
      <c r="E16" s="165" t="s">
        <v>219</v>
      </c>
      <c r="F16" s="166" t="s">
        <v>220</v>
      </c>
      <c r="G16" s="80"/>
      <c r="H16" s="78"/>
      <c r="J16" s="24"/>
      <c r="K16" s="25"/>
      <c r="L16" s="372"/>
      <c r="M16" s="25"/>
      <c r="N16" s="25"/>
      <c r="O16" s="24"/>
    </row>
    <row r="17" spans="2:15" ht="135" x14ac:dyDescent="0.25">
      <c r="B17" s="79"/>
      <c r="C17" s="57"/>
      <c r="D17" s="57"/>
      <c r="E17" s="37" t="s">
        <v>761</v>
      </c>
      <c r="F17" s="296">
        <v>1114681</v>
      </c>
      <c r="G17" s="80"/>
      <c r="H17" s="78"/>
      <c r="J17" s="319"/>
      <c r="K17" s="26"/>
      <c r="L17" s="370"/>
      <c r="M17" s="26"/>
      <c r="N17" s="26"/>
      <c r="O17" s="24"/>
    </row>
    <row r="18" spans="2:15" ht="165" x14ac:dyDescent="0.25">
      <c r="B18" s="79"/>
      <c r="C18" s="57"/>
      <c r="D18" s="57"/>
      <c r="E18" s="27" t="s">
        <v>762</v>
      </c>
      <c r="F18" s="297">
        <v>2013449</v>
      </c>
      <c r="G18" s="80"/>
      <c r="H18" s="78"/>
      <c r="J18" s="319"/>
      <c r="K18" s="26"/>
      <c r="L18" s="370"/>
      <c r="M18" s="26"/>
      <c r="N18" s="26"/>
      <c r="O18" s="24"/>
    </row>
    <row r="19" spans="2:15" ht="165" x14ac:dyDescent="0.25">
      <c r="B19" s="79"/>
      <c r="C19" s="57"/>
      <c r="D19" s="57"/>
      <c r="E19" s="27" t="s">
        <v>763</v>
      </c>
      <c r="F19" s="297">
        <v>230876</v>
      </c>
      <c r="G19" s="80"/>
      <c r="H19" s="78"/>
      <c r="J19" s="319"/>
      <c r="K19" s="26"/>
      <c r="L19" s="370"/>
      <c r="M19" s="26"/>
      <c r="N19" s="26"/>
      <c r="O19" s="24"/>
    </row>
    <row r="20" spans="2:15" ht="75" x14ac:dyDescent="0.25">
      <c r="B20" s="79"/>
      <c r="C20" s="57"/>
      <c r="D20" s="57"/>
      <c r="E20" s="27" t="s">
        <v>764</v>
      </c>
      <c r="F20" s="297">
        <v>149449</v>
      </c>
      <c r="G20" s="80"/>
      <c r="H20" s="78"/>
      <c r="J20" s="319"/>
      <c r="K20" s="26"/>
      <c r="L20" s="370"/>
      <c r="M20" s="26"/>
      <c r="N20" s="26"/>
      <c r="O20" s="24"/>
    </row>
    <row r="21" spans="2:15" ht="120" x14ac:dyDescent="0.25">
      <c r="B21" s="79"/>
      <c r="C21" s="57"/>
      <c r="D21" s="57"/>
      <c r="E21" s="27" t="s">
        <v>765</v>
      </c>
      <c r="F21" s="297">
        <v>12585</v>
      </c>
      <c r="G21" s="80"/>
      <c r="H21" s="78"/>
      <c r="J21" s="319"/>
      <c r="K21" s="26"/>
      <c r="L21" s="370"/>
      <c r="M21" s="26"/>
      <c r="N21" s="26"/>
      <c r="O21" s="24"/>
    </row>
    <row r="22" spans="2:15" ht="90" x14ac:dyDescent="0.25">
      <c r="B22" s="79"/>
      <c r="C22" s="57"/>
      <c r="D22" s="57"/>
      <c r="E22" s="27" t="s">
        <v>766</v>
      </c>
      <c r="F22" s="297">
        <v>120173</v>
      </c>
      <c r="G22" s="80"/>
      <c r="H22" s="78"/>
      <c r="J22" s="319"/>
      <c r="K22" s="26"/>
      <c r="L22" s="370"/>
      <c r="M22" s="26"/>
      <c r="N22" s="26"/>
      <c r="O22" s="24"/>
    </row>
    <row r="23" spans="2:15" ht="60" x14ac:dyDescent="0.25">
      <c r="B23" s="79"/>
      <c r="C23" s="57"/>
      <c r="D23" s="57"/>
      <c r="E23" s="27" t="s">
        <v>767</v>
      </c>
      <c r="F23" s="297">
        <v>57986</v>
      </c>
      <c r="G23" s="80"/>
      <c r="H23" s="78"/>
      <c r="J23" s="319"/>
      <c r="K23" s="26"/>
      <c r="L23" s="370"/>
      <c r="M23" s="26"/>
      <c r="N23" s="26"/>
      <c r="O23" s="24"/>
    </row>
    <row r="24" spans="2:15" ht="60" x14ac:dyDescent="0.25">
      <c r="B24" s="79"/>
      <c r="C24" s="57"/>
      <c r="D24" s="57"/>
      <c r="E24" s="27" t="s">
        <v>768</v>
      </c>
      <c r="F24" s="297">
        <v>128136</v>
      </c>
      <c r="G24" s="80"/>
      <c r="H24" s="78"/>
      <c r="J24" s="319"/>
      <c r="K24" s="26"/>
      <c r="L24" s="370"/>
      <c r="M24" s="26"/>
      <c r="N24" s="26"/>
      <c r="O24" s="24"/>
    </row>
    <row r="25" spans="2:15" ht="120" x14ac:dyDescent="0.25">
      <c r="B25" s="79"/>
      <c r="C25" s="57"/>
      <c r="D25" s="57"/>
      <c r="E25" s="27" t="s">
        <v>769</v>
      </c>
      <c r="F25" s="297">
        <v>128136</v>
      </c>
      <c r="G25" s="80"/>
      <c r="H25" s="78"/>
      <c r="J25" s="319"/>
      <c r="K25" s="26"/>
      <c r="L25" s="370"/>
      <c r="M25" s="26"/>
      <c r="N25" s="26"/>
      <c r="O25" s="24"/>
    </row>
    <row r="26" spans="2:15" ht="135" x14ac:dyDescent="0.25">
      <c r="B26" s="79"/>
      <c r="C26" s="57"/>
      <c r="D26" s="57"/>
      <c r="E26" s="27" t="s">
        <v>770</v>
      </c>
      <c r="F26" s="297">
        <v>128136</v>
      </c>
      <c r="G26" s="80"/>
      <c r="H26" s="78"/>
      <c r="J26" s="319"/>
      <c r="K26" s="26"/>
      <c r="L26" s="370"/>
      <c r="M26" s="26"/>
      <c r="N26" s="26"/>
      <c r="O26" s="24"/>
    </row>
    <row r="27" spans="2:15" ht="15.75" thickBot="1" x14ac:dyDescent="0.3">
      <c r="B27" s="79"/>
      <c r="C27" s="57"/>
      <c r="D27" s="57"/>
      <c r="E27" s="162"/>
      <c r="F27" s="298"/>
      <c r="G27" s="80"/>
      <c r="H27" s="78"/>
      <c r="J27" s="319"/>
      <c r="K27" s="26"/>
      <c r="L27" s="26"/>
      <c r="M27" s="26"/>
      <c r="N27" s="26"/>
      <c r="O27" s="24"/>
    </row>
    <row r="28" spans="2:15" ht="15.75" thickBot="1" x14ac:dyDescent="0.3">
      <c r="B28" s="79"/>
      <c r="C28" s="57"/>
      <c r="D28" s="57"/>
      <c r="E28" s="164" t="s">
        <v>284</v>
      </c>
      <c r="F28" s="299">
        <f>SUM(F17:F27)</f>
        <v>4083607</v>
      </c>
      <c r="G28" s="80"/>
      <c r="H28" s="78"/>
      <c r="J28" s="319"/>
      <c r="K28" s="26"/>
      <c r="L28" s="26"/>
      <c r="M28" s="26"/>
      <c r="N28" s="26"/>
      <c r="O28" s="24"/>
    </row>
    <row r="29" spans="2:15" x14ac:dyDescent="0.25">
      <c r="B29" s="79"/>
      <c r="C29" s="57"/>
      <c r="D29" s="57"/>
      <c r="E29" s="80"/>
      <c r="F29" s="80"/>
      <c r="G29" s="80"/>
      <c r="H29" s="78"/>
      <c r="J29" s="24"/>
      <c r="K29" s="24"/>
      <c r="L29" s="24"/>
      <c r="M29" s="24"/>
      <c r="N29" s="24"/>
      <c r="O29" s="24"/>
    </row>
    <row r="30" spans="2:15" ht="34.5" customHeight="1" thickBot="1" x14ac:dyDescent="0.3">
      <c r="B30" s="79"/>
      <c r="C30" s="383" t="s">
        <v>288</v>
      </c>
      <c r="D30" s="383"/>
      <c r="E30" s="80"/>
      <c r="F30" s="300"/>
      <c r="G30" s="80"/>
      <c r="H30" s="78"/>
      <c r="J30" s="24"/>
      <c r="K30" s="24"/>
      <c r="L30" s="24"/>
      <c r="M30" s="24"/>
      <c r="N30" s="24"/>
      <c r="O30" s="24"/>
    </row>
    <row r="31" spans="2:15" ht="50.1" customHeight="1" thickBot="1" x14ac:dyDescent="0.3">
      <c r="B31" s="79"/>
      <c r="C31" s="383" t="s">
        <v>291</v>
      </c>
      <c r="D31" s="383"/>
      <c r="E31" s="147" t="s">
        <v>219</v>
      </c>
      <c r="F31" s="167" t="s">
        <v>221</v>
      </c>
      <c r="G31" s="110" t="s">
        <v>251</v>
      </c>
      <c r="H31" s="78"/>
    </row>
    <row r="32" spans="2:15" ht="114.75" x14ac:dyDescent="0.25">
      <c r="B32" s="79"/>
      <c r="C32" s="57"/>
      <c r="D32" s="57"/>
      <c r="E32" s="310" t="s">
        <v>761</v>
      </c>
      <c r="F32" s="311">
        <v>650648</v>
      </c>
      <c r="G32" s="318">
        <v>42644</v>
      </c>
      <c r="H32" s="78"/>
      <c r="J32" s="320"/>
    </row>
    <row r="33" spans="2:10" ht="127.5" x14ac:dyDescent="0.25">
      <c r="B33" s="79"/>
      <c r="C33" s="57"/>
      <c r="D33" s="57"/>
      <c r="E33" s="310" t="s">
        <v>762</v>
      </c>
      <c r="F33" s="311">
        <v>947350</v>
      </c>
      <c r="G33" s="318">
        <v>42644</v>
      </c>
      <c r="H33" s="78"/>
      <c r="J33" s="320"/>
    </row>
    <row r="34" spans="2:10" ht="127.5" x14ac:dyDescent="0.25">
      <c r="B34" s="79"/>
      <c r="C34" s="57"/>
      <c r="D34" s="57"/>
      <c r="E34" s="310" t="s">
        <v>763</v>
      </c>
      <c r="F34" s="311">
        <v>66340</v>
      </c>
      <c r="G34" s="318">
        <v>42644</v>
      </c>
      <c r="H34" s="78"/>
      <c r="J34" s="320"/>
    </row>
    <row r="35" spans="2:10" ht="63.75" x14ac:dyDescent="0.25">
      <c r="B35" s="79"/>
      <c r="C35" s="57"/>
      <c r="D35" s="57"/>
      <c r="E35" s="310" t="s">
        <v>764</v>
      </c>
      <c r="F35" s="311">
        <v>36522</v>
      </c>
      <c r="G35" s="318">
        <v>42644</v>
      </c>
      <c r="H35" s="78"/>
      <c r="J35" s="320"/>
    </row>
    <row r="36" spans="2:10" ht="102" x14ac:dyDescent="0.25">
      <c r="B36" s="79"/>
      <c r="C36" s="57"/>
      <c r="D36" s="57"/>
      <c r="E36" s="310" t="s">
        <v>765</v>
      </c>
      <c r="F36" s="311">
        <v>4679</v>
      </c>
      <c r="G36" s="318">
        <v>42644</v>
      </c>
      <c r="H36" s="78"/>
      <c r="J36" s="320"/>
    </row>
    <row r="37" spans="2:10" ht="90" x14ac:dyDescent="0.25">
      <c r="B37" s="79"/>
      <c r="C37" s="57"/>
      <c r="D37" s="57"/>
      <c r="E37" s="312" t="s">
        <v>766</v>
      </c>
      <c r="F37" s="311">
        <v>36980</v>
      </c>
      <c r="G37" s="318">
        <v>42644</v>
      </c>
      <c r="H37" s="78"/>
      <c r="J37" s="320"/>
    </row>
    <row r="38" spans="2:10" ht="51" x14ac:dyDescent="0.25">
      <c r="B38" s="79"/>
      <c r="C38" s="57"/>
      <c r="D38" s="57"/>
      <c r="E38" s="310" t="s">
        <v>767</v>
      </c>
      <c r="F38" s="311">
        <v>21008</v>
      </c>
      <c r="G38" s="318">
        <v>42644</v>
      </c>
      <c r="H38" s="78"/>
      <c r="J38" s="320"/>
    </row>
    <row r="39" spans="2:10" ht="75" x14ac:dyDescent="0.25">
      <c r="B39" s="79"/>
      <c r="C39" s="57"/>
      <c r="D39" s="57"/>
      <c r="E39" s="312" t="s">
        <v>768</v>
      </c>
      <c r="F39" s="311">
        <v>45280</v>
      </c>
      <c r="G39" s="318">
        <v>42644</v>
      </c>
      <c r="H39" s="78"/>
      <c r="J39" s="320"/>
    </row>
    <row r="40" spans="2:10" ht="120" x14ac:dyDescent="0.25">
      <c r="B40" s="79"/>
      <c r="C40" s="57"/>
      <c r="D40" s="57"/>
      <c r="E40" s="312" t="s">
        <v>769</v>
      </c>
      <c r="F40" s="311">
        <v>45280</v>
      </c>
      <c r="G40" s="318">
        <v>42644</v>
      </c>
      <c r="H40" s="78"/>
      <c r="J40" s="320"/>
    </row>
    <row r="41" spans="2:10" ht="150.75" thickBot="1" x14ac:dyDescent="0.3">
      <c r="B41" s="79"/>
      <c r="C41" s="57"/>
      <c r="D41" s="57"/>
      <c r="E41" s="312" t="s">
        <v>770</v>
      </c>
      <c r="F41" s="311">
        <v>45280</v>
      </c>
      <c r="G41" s="318">
        <v>42644</v>
      </c>
      <c r="H41" s="78"/>
      <c r="J41" s="320"/>
    </row>
    <row r="42" spans="2:10" ht="15.75" thickBot="1" x14ac:dyDescent="0.3">
      <c r="B42" s="79"/>
      <c r="C42" s="57"/>
      <c r="D42" s="57"/>
      <c r="E42" s="164" t="s">
        <v>284</v>
      </c>
      <c r="F42" s="299">
        <f>SUM(F32:F41)</f>
        <v>1899367</v>
      </c>
      <c r="G42" s="163"/>
      <c r="H42" s="78"/>
      <c r="J42" s="320"/>
    </row>
    <row r="43" spans="2:10" x14ac:dyDescent="0.25">
      <c r="B43" s="79"/>
      <c r="C43" s="57"/>
      <c r="D43" s="57"/>
      <c r="E43" s="80"/>
      <c r="F43" s="80"/>
      <c r="G43" s="80"/>
      <c r="H43" s="78"/>
    </row>
    <row r="44" spans="2:10" ht="34.5" customHeight="1" thickBot="1" x14ac:dyDescent="0.3">
      <c r="B44" s="79"/>
      <c r="C44" s="383" t="s">
        <v>292</v>
      </c>
      <c r="D44" s="383"/>
      <c r="E44" s="383"/>
      <c r="F44" s="383"/>
      <c r="G44" s="170"/>
      <c r="H44" s="78"/>
    </row>
    <row r="45" spans="2:10" ht="63.75" customHeight="1" thickBot="1" x14ac:dyDescent="0.3">
      <c r="B45" s="79"/>
      <c r="C45" s="383" t="s">
        <v>215</v>
      </c>
      <c r="D45" s="383"/>
      <c r="E45" s="392"/>
      <c r="F45" s="393"/>
      <c r="G45" s="80"/>
      <c r="H45" s="78"/>
    </row>
    <row r="46" spans="2:10" ht="15.75" thickBot="1" x14ac:dyDescent="0.3">
      <c r="B46" s="79"/>
      <c r="C46" s="390"/>
      <c r="D46" s="390"/>
      <c r="E46" s="390"/>
      <c r="F46" s="390"/>
      <c r="G46" s="80"/>
      <c r="H46" s="78"/>
    </row>
    <row r="47" spans="2:10" ht="59.25" customHeight="1" thickBot="1" x14ac:dyDescent="0.3">
      <c r="B47" s="79"/>
      <c r="C47" s="383" t="s">
        <v>216</v>
      </c>
      <c r="D47" s="383"/>
      <c r="E47" s="405"/>
      <c r="F47" s="406"/>
      <c r="G47" s="80"/>
      <c r="H47" s="78"/>
    </row>
    <row r="48" spans="2:10" ht="99.95" customHeight="1" thickBot="1" x14ac:dyDescent="0.3">
      <c r="B48" s="79"/>
      <c r="C48" s="383" t="s">
        <v>217</v>
      </c>
      <c r="D48" s="383"/>
      <c r="E48" s="403"/>
      <c r="F48" s="404"/>
      <c r="G48" s="80"/>
      <c r="H48" s="78"/>
    </row>
    <row r="49" spans="2:8" x14ac:dyDescent="0.25">
      <c r="B49" s="79"/>
      <c r="C49" s="57"/>
      <c r="D49" s="57"/>
      <c r="E49" s="80"/>
      <c r="F49" s="80"/>
      <c r="G49" s="80"/>
      <c r="H49" s="78"/>
    </row>
    <row r="50" spans="2:8" ht="15.75" thickBot="1" x14ac:dyDescent="0.3">
      <c r="B50" s="81"/>
      <c r="C50" s="380"/>
      <c r="D50" s="380"/>
      <c r="E50" s="82"/>
      <c r="F50" s="62"/>
      <c r="G50" s="62"/>
      <c r="H50" s="83"/>
    </row>
    <row r="51" spans="2:8" s="29" customFormat="1" ht="65.099999999999994" customHeight="1" x14ac:dyDescent="0.25">
      <c r="B51" s="28"/>
      <c r="C51" s="381"/>
      <c r="D51" s="381"/>
      <c r="E51" s="382"/>
      <c r="F51" s="382"/>
      <c r="G51" s="12"/>
    </row>
    <row r="52" spans="2:8" ht="59.25" customHeight="1" x14ac:dyDescent="0.25">
      <c r="B52" s="28"/>
      <c r="C52" s="30"/>
      <c r="D52" s="30"/>
      <c r="E52" s="26"/>
      <c r="F52" s="26"/>
      <c r="G52" s="12"/>
    </row>
    <row r="53" spans="2:8" ht="50.1" customHeight="1" x14ac:dyDescent="0.25">
      <c r="B53" s="28"/>
      <c r="C53" s="384"/>
      <c r="D53" s="384"/>
      <c r="E53" s="386"/>
      <c r="F53" s="386"/>
      <c r="G53" s="12"/>
    </row>
    <row r="54" spans="2:8" ht="99.95" customHeight="1" x14ac:dyDescent="0.25">
      <c r="B54" s="28"/>
      <c r="C54" s="384"/>
      <c r="D54" s="384"/>
      <c r="E54" s="385"/>
      <c r="F54" s="385"/>
      <c r="G54" s="12"/>
    </row>
    <row r="55" spans="2:8" x14ac:dyDescent="0.25">
      <c r="B55" s="28"/>
      <c r="C55" s="28"/>
      <c r="D55" s="28"/>
      <c r="E55" s="12"/>
      <c r="F55" s="12"/>
      <c r="G55" s="12"/>
    </row>
    <row r="56" spans="2:8" x14ac:dyDescent="0.25">
      <c r="B56" s="28"/>
      <c r="C56" s="381"/>
      <c r="D56" s="381"/>
      <c r="E56" s="12"/>
      <c r="F56" s="12"/>
      <c r="G56" s="12"/>
    </row>
    <row r="57" spans="2:8" ht="50.1" customHeight="1" x14ac:dyDescent="0.25">
      <c r="B57" s="28"/>
      <c r="C57" s="381"/>
      <c r="D57" s="381"/>
      <c r="E57" s="385"/>
      <c r="F57" s="385"/>
      <c r="G57" s="12"/>
    </row>
    <row r="58" spans="2:8" ht="99.95" customHeight="1" x14ac:dyDescent="0.25">
      <c r="B58" s="28"/>
      <c r="C58" s="384"/>
      <c r="D58" s="384"/>
      <c r="E58" s="385"/>
      <c r="F58" s="385"/>
      <c r="G58" s="12"/>
    </row>
    <row r="59" spans="2:8" x14ac:dyDescent="0.25">
      <c r="B59" s="28"/>
      <c r="C59" s="31"/>
      <c r="D59" s="28"/>
      <c r="E59" s="32"/>
      <c r="F59" s="12"/>
      <c r="G59" s="12"/>
    </row>
    <row r="60" spans="2:8" x14ac:dyDescent="0.25">
      <c r="B60" s="28"/>
      <c r="C60" s="31"/>
      <c r="D60" s="31"/>
      <c r="E60" s="32"/>
      <c r="F60" s="32"/>
      <c r="G60" s="11"/>
    </row>
    <row r="61" spans="2:8" x14ac:dyDescent="0.25">
      <c r="E61" s="33"/>
      <c r="F61" s="33"/>
    </row>
    <row r="62" spans="2:8" x14ac:dyDescent="0.25">
      <c r="E62" s="33"/>
      <c r="F62" s="33"/>
    </row>
  </sheetData>
  <mergeCells count="36">
    <mergeCell ref="E10:F10"/>
    <mergeCell ref="C8:F8"/>
    <mergeCell ref="C12:D12"/>
    <mergeCell ref="C48:D48"/>
    <mergeCell ref="C47:D47"/>
    <mergeCell ref="E48:F48"/>
    <mergeCell ref="E47:F47"/>
    <mergeCell ref="C3:G3"/>
    <mergeCell ref="C46:F46"/>
    <mergeCell ref="C9:D9"/>
    <mergeCell ref="C10:D10"/>
    <mergeCell ref="C30:D30"/>
    <mergeCell ref="C31:D31"/>
    <mergeCell ref="C45:D45"/>
    <mergeCell ref="E45:F45"/>
    <mergeCell ref="C5:F5"/>
    <mergeCell ref="B4:F4"/>
    <mergeCell ref="C16:D16"/>
    <mergeCell ref="C7:D7"/>
    <mergeCell ref="C15:D15"/>
    <mergeCell ref="C13:F13"/>
    <mergeCell ref="E12:F12"/>
    <mergeCell ref="E9:F9"/>
    <mergeCell ref="C50:D50"/>
    <mergeCell ref="C51:D51"/>
    <mergeCell ref="E51:F51"/>
    <mergeCell ref="C44:F44"/>
    <mergeCell ref="C58:D58"/>
    <mergeCell ref="E57:F57"/>
    <mergeCell ref="E58:F58"/>
    <mergeCell ref="E54:F54"/>
    <mergeCell ref="E53:F53"/>
    <mergeCell ref="C53:D53"/>
    <mergeCell ref="C54:D54"/>
    <mergeCell ref="C57:D57"/>
    <mergeCell ref="C56:D56"/>
  </mergeCells>
  <dataValidations count="2">
    <dataValidation type="whole" allowBlank="1" showInputMessage="1" showErrorMessage="1" sqref="E53 E47 E9">
      <formula1>-999999999</formula1>
      <formula2>999999999</formula2>
    </dataValidation>
    <dataValidation type="list" allowBlank="1" showInputMessage="1" showErrorMessage="1" sqref="E57">
      <formula1>$K$63:$K$64</formula1>
    </dataValidation>
  </dataValidations>
  <pageMargins left="0.25" right="0.25" top="0.18" bottom="0.19" header="0.17" footer="0.17"/>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57"/>
  <sheetViews>
    <sheetView topLeftCell="A27" zoomScale="85" zoomScaleNormal="85" workbookViewId="0">
      <selection activeCell="F37" sqref="F37"/>
    </sheetView>
  </sheetViews>
  <sheetFormatPr defaultColWidth="9.140625" defaultRowHeight="15" x14ac:dyDescent="0.25"/>
  <cols>
    <col min="1" max="1" width="1.42578125" style="23" customWidth="1"/>
    <col min="2" max="2" width="1.5703125" style="22" customWidth="1"/>
    <col min="3" max="3" width="10.28515625" style="22" customWidth="1"/>
    <col min="4" max="4" width="21" style="22" customWidth="1"/>
    <col min="5" max="5" width="27.5703125" style="23" customWidth="1"/>
    <col min="6" max="6" width="22.7109375" style="23" customWidth="1"/>
    <col min="7" max="7" width="13.5703125" style="23" customWidth="1"/>
    <col min="8" max="8" width="1.140625" style="23" customWidth="1"/>
    <col min="9" max="9" width="1.42578125" style="23" customWidth="1"/>
    <col min="10" max="10" width="10.5703125" style="23" bestFit="1" customWidth="1"/>
    <col min="11" max="13" width="18.140625" style="23" customWidth="1"/>
    <col min="14" max="14" width="18.28515625" style="23" customWidth="1"/>
    <col min="15" max="15" width="9.28515625" style="23" customWidth="1"/>
    <col min="16" max="16384" width="9.140625" style="23"/>
  </cols>
  <sheetData>
    <row r="1" spans="2:15" ht="15.75" thickBot="1" x14ac:dyDescent="0.3"/>
    <row r="2" spans="2:15" ht="15.75" thickBot="1" x14ac:dyDescent="0.3">
      <c r="B2" s="73"/>
      <c r="C2" s="74"/>
      <c r="D2" s="74"/>
      <c r="E2" s="75"/>
      <c r="F2" s="75"/>
      <c r="G2" s="75"/>
      <c r="H2" s="76"/>
    </row>
    <row r="3" spans="2:15" ht="21" thickBot="1" x14ac:dyDescent="0.35">
      <c r="B3" s="77"/>
      <c r="C3" s="387" t="s">
        <v>787</v>
      </c>
      <c r="D3" s="388"/>
      <c r="E3" s="388"/>
      <c r="F3" s="388"/>
      <c r="G3" s="389"/>
      <c r="H3" s="78"/>
    </row>
    <row r="4" spans="2:15" x14ac:dyDescent="0.25">
      <c r="B4" s="395"/>
      <c r="C4" s="396"/>
      <c r="D4" s="396"/>
      <c r="E4" s="396"/>
      <c r="F4" s="396"/>
      <c r="G4" s="80"/>
      <c r="H4" s="78"/>
    </row>
    <row r="5" spans="2:15" x14ac:dyDescent="0.25">
      <c r="B5" s="79"/>
      <c r="C5" s="394"/>
      <c r="D5" s="394"/>
      <c r="E5" s="394"/>
      <c r="F5" s="394"/>
      <c r="G5" s="80"/>
      <c r="H5" s="78"/>
    </row>
    <row r="6" spans="2:15" x14ac:dyDescent="0.25">
      <c r="B6" s="79"/>
      <c r="C6" s="52"/>
      <c r="D6" s="57"/>
      <c r="E6" s="53"/>
      <c r="F6" s="80"/>
      <c r="G6" s="80"/>
      <c r="H6" s="78"/>
    </row>
    <row r="7" spans="2:15" x14ac:dyDescent="0.25">
      <c r="B7" s="79"/>
      <c r="C7" s="383" t="s">
        <v>236</v>
      </c>
      <c r="D7" s="383"/>
      <c r="E7" s="54"/>
      <c r="F7" s="80"/>
      <c r="G7" s="80"/>
      <c r="H7" s="78"/>
    </row>
    <row r="8" spans="2:15" ht="27.75" customHeight="1" thickBot="1" x14ac:dyDescent="0.3">
      <c r="B8" s="79"/>
      <c r="C8" s="402" t="s">
        <v>250</v>
      </c>
      <c r="D8" s="402"/>
      <c r="E8" s="402"/>
      <c r="F8" s="402"/>
      <c r="G8" s="80"/>
      <c r="H8" s="78"/>
    </row>
    <row r="9" spans="2:15" ht="50.1" customHeight="1" thickBot="1" x14ac:dyDescent="0.3">
      <c r="B9" s="79"/>
      <c r="C9" s="391" t="s">
        <v>786</v>
      </c>
      <c r="D9" s="391"/>
      <c r="E9" s="398">
        <v>4083606</v>
      </c>
      <c r="F9" s="399"/>
      <c r="G9" s="80"/>
      <c r="H9" s="78"/>
      <c r="K9" s="24"/>
    </row>
    <row r="10" spans="2:15" ht="99.95" customHeight="1" thickBot="1" x14ac:dyDescent="0.3">
      <c r="B10" s="79"/>
      <c r="C10" s="383" t="s">
        <v>237</v>
      </c>
      <c r="D10" s="383"/>
      <c r="E10" s="400"/>
      <c r="F10" s="401"/>
      <c r="G10" s="80"/>
      <c r="H10" s="78"/>
    </row>
    <row r="11" spans="2:15" ht="15.75" thickBot="1" x14ac:dyDescent="0.3">
      <c r="B11" s="79"/>
      <c r="C11" s="57"/>
      <c r="D11" s="57"/>
      <c r="E11" s="80"/>
      <c r="F11" s="80"/>
      <c r="G11" s="80"/>
      <c r="H11" s="78"/>
    </row>
    <row r="12" spans="2:15" ht="18.75" customHeight="1" thickBot="1" x14ac:dyDescent="0.3">
      <c r="B12" s="79"/>
      <c r="C12" s="383" t="s">
        <v>314</v>
      </c>
      <c r="D12" s="383"/>
      <c r="E12" s="398"/>
      <c r="F12" s="399"/>
      <c r="G12" s="80"/>
      <c r="H12" s="78"/>
    </row>
    <row r="13" spans="2:15" ht="15" customHeight="1" x14ac:dyDescent="0.25">
      <c r="B13" s="79"/>
      <c r="C13" s="397" t="s">
        <v>313</v>
      </c>
      <c r="D13" s="397"/>
      <c r="E13" s="397"/>
      <c r="F13" s="397"/>
      <c r="G13" s="80"/>
      <c r="H13" s="78"/>
    </row>
    <row r="14" spans="2:15" ht="15" customHeight="1" x14ac:dyDescent="0.25">
      <c r="B14" s="79"/>
      <c r="C14" s="354"/>
      <c r="D14" s="354"/>
      <c r="E14" s="354"/>
      <c r="F14" s="354"/>
      <c r="G14" s="80"/>
      <c r="H14" s="78"/>
    </row>
    <row r="15" spans="2:15" ht="15.75" thickBot="1" x14ac:dyDescent="0.3">
      <c r="B15" s="79"/>
      <c r="C15" s="383" t="s">
        <v>218</v>
      </c>
      <c r="D15" s="383"/>
      <c r="E15" s="80"/>
      <c r="F15" s="80"/>
      <c r="G15" s="80"/>
      <c r="H15" s="78"/>
      <c r="J15" s="24"/>
      <c r="K15" s="24"/>
      <c r="L15" s="24"/>
      <c r="M15" s="24"/>
      <c r="N15" s="24"/>
      <c r="O15" s="24"/>
    </row>
    <row r="16" spans="2:15" ht="50.1" customHeight="1" thickBot="1" x14ac:dyDescent="0.3">
      <c r="B16" s="79"/>
      <c r="C16" s="383" t="s">
        <v>290</v>
      </c>
      <c r="D16" s="383"/>
      <c r="E16" s="165" t="s">
        <v>219</v>
      </c>
      <c r="F16" s="166" t="s">
        <v>220</v>
      </c>
      <c r="G16" s="80"/>
      <c r="H16" s="78"/>
      <c r="J16" s="24"/>
      <c r="K16" s="351"/>
      <c r="L16" s="351"/>
      <c r="M16" s="351"/>
      <c r="N16" s="351"/>
      <c r="O16" s="24"/>
    </row>
    <row r="17" spans="2:15" ht="135" x14ac:dyDescent="0.25">
      <c r="B17" s="79"/>
      <c r="C17" s="57"/>
      <c r="D17" s="57"/>
      <c r="E17" s="37" t="s">
        <v>761</v>
      </c>
      <c r="F17" s="296">
        <v>1114681</v>
      </c>
      <c r="G17" s="80"/>
      <c r="H17" s="78"/>
      <c r="J17" s="319"/>
      <c r="K17" s="26"/>
      <c r="L17" s="26"/>
      <c r="M17" s="26"/>
      <c r="N17" s="26"/>
      <c r="O17" s="24"/>
    </row>
    <row r="18" spans="2:15" ht="165" x14ac:dyDescent="0.25">
      <c r="B18" s="79"/>
      <c r="C18" s="57"/>
      <c r="D18" s="57"/>
      <c r="E18" s="27" t="s">
        <v>762</v>
      </c>
      <c r="F18" s="297">
        <v>2013449</v>
      </c>
      <c r="G18" s="80"/>
      <c r="H18" s="78"/>
      <c r="J18" s="319"/>
      <c r="K18" s="26"/>
      <c r="L18" s="26"/>
      <c r="M18" s="26"/>
      <c r="N18" s="26"/>
      <c r="O18" s="24"/>
    </row>
    <row r="19" spans="2:15" ht="165" x14ac:dyDescent="0.25">
      <c r="B19" s="79"/>
      <c r="C19" s="57"/>
      <c r="D19" s="57"/>
      <c r="E19" s="27" t="s">
        <v>763</v>
      </c>
      <c r="F19" s="297">
        <v>230876</v>
      </c>
      <c r="G19" s="80"/>
      <c r="H19" s="78"/>
      <c r="J19" s="319"/>
      <c r="K19" s="26"/>
      <c r="L19" s="26"/>
      <c r="M19" s="26"/>
      <c r="N19" s="26"/>
      <c r="O19" s="24"/>
    </row>
    <row r="20" spans="2:15" ht="75" x14ac:dyDescent="0.25">
      <c r="B20" s="79"/>
      <c r="C20" s="57"/>
      <c r="D20" s="57"/>
      <c r="E20" s="27" t="s">
        <v>764</v>
      </c>
      <c r="F20" s="297">
        <v>149449</v>
      </c>
      <c r="G20" s="80"/>
      <c r="H20" s="78"/>
      <c r="J20" s="319"/>
      <c r="K20" s="26"/>
      <c r="L20" s="26"/>
      <c r="M20" s="26"/>
      <c r="N20" s="26"/>
      <c r="O20" s="24"/>
    </row>
    <row r="21" spans="2:15" ht="120" x14ac:dyDescent="0.25">
      <c r="B21" s="79"/>
      <c r="C21" s="57"/>
      <c r="D21" s="57"/>
      <c r="E21" s="27" t="s">
        <v>765</v>
      </c>
      <c r="F21" s="297">
        <v>12585</v>
      </c>
      <c r="G21" s="80"/>
      <c r="H21" s="78"/>
      <c r="J21" s="319"/>
      <c r="K21" s="26"/>
      <c r="L21" s="26"/>
      <c r="M21" s="26"/>
      <c r="N21" s="26"/>
      <c r="O21" s="24"/>
    </row>
    <row r="22" spans="2:15" ht="90" x14ac:dyDescent="0.25">
      <c r="B22" s="79"/>
      <c r="C22" s="57"/>
      <c r="D22" s="57"/>
      <c r="E22" s="27" t="s">
        <v>766</v>
      </c>
      <c r="F22" s="297">
        <v>120173</v>
      </c>
      <c r="G22" s="80"/>
      <c r="H22" s="78"/>
      <c r="J22" s="319"/>
      <c r="K22" s="26"/>
      <c r="L22" s="26"/>
      <c r="M22" s="26"/>
      <c r="N22" s="26"/>
      <c r="O22" s="24"/>
    </row>
    <row r="23" spans="2:15" ht="60" x14ac:dyDescent="0.25">
      <c r="B23" s="79"/>
      <c r="C23" s="57"/>
      <c r="D23" s="57"/>
      <c r="E23" s="27" t="s">
        <v>767</v>
      </c>
      <c r="F23" s="297">
        <v>57986</v>
      </c>
      <c r="G23" s="80"/>
      <c r="H23" s="78"/>
      <c r="J23" s="319"/>
      <c r="K23" s="26"/>
      <c r="L23" s="26"/>
      <c r="M23" s="26"/>
      <c r="N23" s="26"/>
      <c r="O23" s="24"/>
    </row>
    <row r="24" spans="2:15" ht="60" x14ac:dyDescent="0.25">
      <c r="B24" s="79"/>
      <c r="C24" s="57"/>
      <c r="D24" s="57"/>
      <c r="E24" s="27" t="s">
        <v>768</v>
      </c>
      <c r="F24" s="297">
        <v>128136</v>
      </c>
      <c r="G24" s="80"/>
      <c r="H24" s="78"/>
      <c r="J24" s="319"/>
      <c r="K24" s="26"/>
      <c r="L24" s="26"/>
      <c r="M24" s="26"/>
      <c r="N24" s="26"/>
      <c r="O24" s="24"/>
    </row>
    <row r="25" spans="2:15" ht="120" x14ac:dyDescent="0.25">
      <c r="B25" s="79"/>
      <c r="C25" s="57"/>
      <c r="D25" s="57"/>
      <c r="E25" s="27" t="s">
        <v>769</v>
      </c>
      <c r="F25" s="297">
        <v>128136</v>
      </c>
      <c r="G25" s="80"/>
      <c r="H25" s="78"/>
      <c r="J25" s="319"/>
      <c r="K25" s="26"/>
      <c r="L25" s="26"/>
      <c r="M25" s="26"/>
      <c r="N25" s="26"/>
      <c r="O25" s="24"/>
    </row>
    <row r="26" spans="2:15" ht="135" x14ac:dyDescent="0.25">
      <c r="B26" s="79"/>
      <c r="C26" s="57"/>
      <c r="D26" s="57"/>
      <c r="E26" s="27" t="s">
        <v>770</v>
      </c>
      <c r="F26" s="297">
        <v>128136</v>
      </c>
      <c r="G26" s="80"/>
      <c r="H26" s="78"/>
      <c r="J26" s="319"/>
      <c r="K26" s="26"/>
      <c r="L26" s="26"/>
      <c r="M26" s="26"/>
      <c r="N26" s="26"/>
      <c r="O26" s="24"/>
    </row>
    <row r="27" spans="2:15" ht="15.75" thickBot="1" x14ac:dyDescent="0.3">
      <c r="B27" s="79"/>
      <c r="C27" s="57"/>
      <c r="D27" s="57"/>
      <c r="E27" s="162"/>
      <c r="F27" s="298"/>
      <c r="G27" s="80"/>
      <c r="H27" s="78"/>
      <c r="J27" s="319"/>
      <c r="K27" s="26"/>
      <c r="L27" s="26"/>
      <c r="M27" s="26"/>
      <c r="N27" s="26"/>
      <c r="O27" s="24"/>
    </row>
    <row r="28" spans="2:15" ht="15.75" thickBot="1" x14ac:dyDescent="0.3">
      <c r="B28" s="79"/>
      <c r="C28" s="57"/>
      <c r="D28" s="57"/>
      <c r="E28" s="164" t="s">
        <v>284</v>
      </c>
      <c r="F28" s="299">
        <f>SUM(F17:F27)</f>
        <v>4083607</v>
      </c>
      <c r="G28" s="80"/>
      <c r="H28" s="78"/>
      <c r="J28" s="319"/>
      <c r="K28" s="26"/>
      <c r="L28" s="26"/>
      <c r="M28" s="26"/>
      <c r="N28" s="26"/>
      <c r="O28" s="24"/>
    </row>
    <row r="29" spans="2:15" x14ac:dyDescent="0.25">
      <c r="B29" s="79"/>
      <c r="C29" s="57"/>
      <c r="D29" s="57"/>
      <c r="E29" s="80"/>
      <c r="F29" s="80"/>
      <c r="G29" s="80"/>
      <c r="H29" s="78"/>
      <c r="J29" s="24"/>
      <c r="K29" s="24"/>
      <c r="L29" s="24"/>
      <c r="M29" s="24"/>
      <c r="N29" s="24"/>
      <c r="O29" s="24"/>
    </row>
    <row r="30" spans="2:15" ht="34.5" customHeight="1" thickBot="1" x14ac:dyDescent="0.3">
      <c r="B30" s="79"/>
      <c r="C30" s="383" t="s">
        <v>288</v>
      </c>
      <c r="D30" s="383"/>
      <c r="E30" s="80"/>
      <c r="F30" s="300"/>
      <c r="G30" s="80"/>
      <c r="H30" s="78"/>
      <c r="J30" s="24"/>
      <c r="K30" s="24"/>
      <c r="L30" s="24"/>
      <c r="M30" s="24"/>
      <c r="N30" s="24"/>
      <c r="O30" s="24"/>
    </row>
    <row r="31" spans="2:15" ht="50.1" customHeight="1" thickBot="1" x14ac:dyDescent="0.3">
      <c r="B31" s="79"/>
      <c r="C31" s="383" t="s">
        <v>291</v>
      </c>
      <c r="D31" s="383"/>
      <c r="E31" s="353" t="s">
        <v>219</v>
      </c>
      <c r="F31" s="167" t="s">
        <v>221</v>
      </c>
      <c r="G31" s="110" t="s">
        <v>251</v>
      </c>
      <c r="H31" s="78"/>
    </row>
    <row r="32" spans="2:15" x14ac:dyDescent="0.25">
      <c r="B32" s="79"/>
      <c r="C32" s="57"/>
      <c r="D32" s="57"/>
      <c r="E32" s="310" t="s">
        <v>831</v>
      </c>
      <c r="F32" s="311">
        <v>1597998</v>
      </c>
      <c r="G32" s="318">
        <v>42644</v>
      </c>
      <c r="H32" s="78"/>
      <c r="J32" s="320"/>
    </row>
    <row r="33" spans="2:10" x14ac:dyDescent="0.25">
      <c r="B33" s="79"/>
      <c r="C33" s="57"/>
      <c r="D33" s="57"/>
      <c r="E33" s="310" t="s">
        <v>706</v>
      </c>
      <c r="F33" s="311">
        <v>144521</v>
      </c>
      <c r="G33" s="318">
        <v>42644</v>
      </c>
      <c r="H33" s="78"/>
      <c r="J33" s="320"/>
    </row>
    <row r="34" spans="2:10" x14ac:dyDescent="0.25">
      <c r="B34" s="79"/>
      <c r="C34" s="57"/>
      <c r="D34" s="57"/>
      <c r="E34" s="310" t="s">
        <v>708</v>
      </c>
      <c r="F34" s="311">
        <v>156848</v>
      </c>
      <c r="G34" s="318">
        <v>42644</v>
      </c>
      <c r="H34" s="78"/>
      <c r="J34" s="320"/>
    </row>
    <row r="35" spans="2:10" x14ac:dyDescent="0.25">
      <c r="B35" s="79"/>
      <c r="C35" s="57"/>
      <c r="D35" s="57"/>
      <c r="E35" s="310" t="s">
        <v>830</v>
      </c>
      <c r="F35" s="311">
        <v>48151</v>
      </c>
      <c r="G35" s="318">
        <v>42644</v>
      </c>
      <c r="H35" s="78"/>
      <c r="J35" s="320"/>
    </row>
    <row r="36" spans="2:10" ht="15.75" thickBot="1" x14ac:dyDescent="0.3">
      <c r="B36" s="79"/>
      <c r="C36" s="57"/>
      <c r="D36" s="57"/>
      <c r="E36" s="312"/>
      <c r="F36" s="311"/>
      <c r="G36" s="318"/>
      <c r="H36" s="78"/>
      <c r="J36" s="320"/>
    </row>
    <row r="37" spans="2:10" ht="15.75" thickBot="1" x14ac:dyDescent="0.3">
      <c r="B37" s="79"/>
      <c r="C37" s="57"/>
      <c r="D37" s="57"/>
      <c r="E37" s="164" t="s">
        <v>284</v>
      </c>
      <c r="F37" s="299">
        <f>SUM(F32:F36)</f>
        <v>1947518</v>
      </c>
      <c r="G37" s="163"/>
      <c r="H37" s="78"/>
      <c r="J37" s="320"/>
    </row>
    <row r="38" spans="2:10" x14ac:dyDescent="0.25">
      <c r="B38" s="79"/>
      <c r="C38" s="57"/>
      <c r="D38" s="57"/>
      <c r="E38" s="80"/>
      <c r="F38" s="80"/>
      <c r="G38" s="80"/>
      <c r="H38" s="78"/>
    </row>
    <row r="39" spans="2:10" ht="34.5" customHeight="1" thickBot="1" x14ac:dyDescent="0.3">
      <c r="B39" s="79"/>
      <c r="C39" s="383" t="s">
        <v>292</v>
      </c>
      <c r="D39" s="383"/>
      <c r="E39" s="383"/>
      <c r="F39" s="383"/>
      <c r="G39" s="170"/>
      <c r="H39" s="78"/>
    </row>
    <row r="40" spans="2:10" ht="63.75" customHeight="1" thickBot="1" x14ac:dyDescent="0.3">
      <c r="B40" s="79"/>
      <c r="C40" s="383" t="s">
        <v>215</v>
      </c>
      <c r="D40" s="383"/>
      <c r="E40" s="392"/>
      <c r="F40" s="393"/>
      <c r="G40" s="80"/>
      <c r="H40" s="78"/>
    </row>
    <row r="41" spans="2:10" ht="15.75" thickBot="1" x14ac:dyDescent="0.3">
      <c r="B41" s="79"/>
      <c r="C41" s="390"/>
      <c r="D41" s="390"/>
      <c r="E41" s="390"/>
      <c r="F41" s="390"/>
      <c r="G41" s="80"/>
      <c r="H41" s="78"/>
    </row>
    <row r="42" spans="2:10" ht="59.25" customHeight="1" thickBot="1" x14ac:dyDescent="0.3">
      <c r="B42" s="79"/>
      <c r="C42" s="383" t="s">
        <v>216</v>
      </c>
      <c r="D42" s="383"/>
      <c r="E42" s="405"/>
      <c r="F42" s="406"/>
      <c r="G42" s="80"/>
      <c r="H42" s="78"/>
    </row>
    <row r="43" spans="2:10" ht="99.95" customHeight="1" thickBot="1" x14ac:dyDescent="0.3">
      <c r="B43" s="79"/>
      <c r="C43" s="383" t="s">
        <v>217</v>
      </c>
      <c r="D43" s="383"/>
      <c r="E43" s="403"/>
      <c r="F43" s="404"/>
      <c r="G43" s="80"/>
      <c r="H43" s="78"/>
    </row>
    <row r="44" spans="2:10" x14ac:dyDescent="0.25">
      <c r="B44" s="79"/>
      <c r="C44" s="57"/>
      <c r="D44" s="57"/>
      <c r="E44" s="80"/>
      <c r="F44" s="80"/>
      <c r="G44" s="80"/>
      <c r="H44" s="78"/>
    </row>
    <row r="45" spans="2:10" ht="15.75" thickBot="1" x14ac:dyDescent="0.3">
      <c r="B45" s="81"/>
      <c r="C45" s="380"/>
      <c r="D45" s="380"/>
      <c r="E45" s="82"/>
      <c r="F45" s="62"/>
      <c r="G45" s="62"/>
      <c r="H45" s="83"/>
    </row>
    <row r="46" spans="2:10" s="29" customFormat="1" ht="65.099999999999994" customHeight="1" x14ac:dyDescent="0.25">
      <c r="B46" s="352"/>
      <c r="C46" s="381"/>
      <c r="D46" s="381"/>
      <c r="E46" s="382"/>
      <c r="F46" s="382"/>
      <c r="G46" s="12"/>
    </row>
    <row r="47" spans="2:10" ht="59.25" customHeight="1" x14ac:dyDescent="0.25">
      <c r="B47" s="352"/>
      <c r="C47" s="350"/>
      <c r="D47" s="350"/>
      <c r="E47" s="26"/>
      <c r="F47" s="26"/>
      <c r="G47" s="12"/>
    </row>
    <row r="48" spans="2:10" ht="50.1" customHeight="1" x14ac:dyDescent="0.25">
      <c r="B48" s="352"/>
      <c r="C48" s="384"/>
      <c r="D48" s="384"/>
      <c r="E48" s="386"/>
      <c r="F48" s="386"/>
      <c r="G48" s="12"/>
    </row>
    <row r="49" spans="2:7" ht="99.95" customHeight="1" x14ac:dyDescent="0.25">
      <c r="B49" s="352"/>
      <c r="C49" s="384"/>
      <c r="D49" s="384"/>
      <c r="E49" s="385"/>
      <c r="F49" s="385"/>
      <c r="G49" s="12"/>
    </row>
    <row r="50" spans="2:7" x14ac:dyDescent="0.25">
      <c r="B50" s="352"/>
      <c r="C50" s="352"/>
      <c r="D50" s="352"/>
      <c r="E50" s="12"/>
      <c r="F50" s="12"/>
      <c r="G50" s="12"/>
    </row>
    <row r="51" spans="2:7" x14ac:dyDescent="0.25">
      <c r="B51" s="352"/>
      <c r="C51" s="381"/>
      <c r="D51" s="381"/>
      <c r="E51" s="12"/>
      <c r="F51" s="12"/>
      <c r="G51" s="12"/>
    </row>
    <row r="52" spans="2:7" ht="50.1" customHeight="1" x14ac:dyDescent="0.25">
      <c r="B52" s="352"/>
      <c r="C52" s="381"/>
      <c r="D52" s="381"/>
      <c r="E52" s="385"/>
      <c r="F52" s="385"/>
      <c r="G52" s="12"/>
    </row>
    <row r="53" spans="2:7" ht="99.95" customHeight="1" x14ac:dyDescent="0.25">
      <c r="B53" s="352"/>
      <c r="C53" s="384"/>
      <c r="D53" s="384"/>
      <c r="E53" s="385"/>
      <c r="F53" s="385"/>
      <c r="G53" s="12"/>
    </row>
    <row r="54" spans="2:7" x14ac:dyDescent="0.25">
      <c r="B54" s="352"/>
      <c r="C54" s="31"/>
      <c r="D54" s="352"/>
      <c r="E54" s="32"/>
      <c r="F54" s="12"/>
      <c r="G54" s="12"/>
    </row>
    <row r="55" spans="2:7" x14ac:dyDescent="0.25">
      <c r="B55" s="352"/>
      <c r="C55" s="31"/>
      <c r="D55" s="31"/>
      <c r="E55" s="32"/>
      <c r="F55" s="32"/>
      <c r="G55" s="11"/>
    </row>
    <row r="56" spans="2:7" x14ac:dyDescent="0.25">
      <c r="E56" s="33"/>
      <c r="F56" s="33"/>
    </row>
    <row r="57" spans="2:7" x14ac:dyDescent="0.25">
      <c r="E57" s="33"/>
      <c r="F57" s="33"/>
    </row>
  </sheetData>
  <mergeCells count="36">
    <mergeCell ref="C51:D51"/>
    <mergeCell ref="C52:D52"/>
    <mergeCell ref="E52:F52"/>
    <mergeCell ref="C53:D53"/>
    <mergeCell ref="E53:F53"/>
    <mergeCell ref="C39:F39"/>
    <mergeCell ref="C40:D40"/>
    <mergeCell ref="E40:F40"/>
    <mergeCell ref="E49:F49"/>
    <mergeCell ref="C41:F41"/>
    <mergeCell ref="C42:D42"/>
    <mergeCell ref="E42:F42"/>
    <mergeCell ref="C43:D43"/>
    <mergeCell ref="E43:F43"/>
    <mergeCell ref="C45:D45"/>
    <mergeCell ref="C46:D46"/>
    <mergeCell ref="E46:F46"/>
    <mergeCell ref="C48:D48"/>
    <mergeCell ref="E48:F48"/>
    <mergeCell ref="C49:D49"/>
    <mergeCell ref="C13:F13"/>
    <mergeCell ref="C15:D15"/>
    <mergeCell ref="C16:D16"/>
    <mergeCell ref="C30:D30"/>
    <mergeCell ref="C31:D31"/>
    <mergeCell ref="C9:D9"/>
    <mergeCell ref="E9:F9"/>
    <mergeCell ref="C10:D10"/>
    <mergeCell ref="E10:F10"/>
    <mergeCell ref="C12:D12"/>
    <mergeCell ref="E12:F12"/>
    <mergeCell ref="C3:G3"/>
    <mergeCell ref="B4:F4"/>
    <mergeCell ref="C5:F5"/>
    <mergeCell ref="C7:D7"/>
    <mergeCell ref="C8:F8"/>
  </mergeCells>
  <dataValidations count="2">
    <dataValidation type="list" allowBlank="1" showInputMessage="1" showErrorMessage="1" sqref="E52">
      <formula1>$K$58:$K$59</formula1>
    </dataValidation>
    <dataValidation type="whole" allowBlank="1" showInputMessage="1" showErrorMessage="1" sqref="E48 E42 E9">
      <formula1>-999999999</formula1>
      <formula2>999999999</formula2>
    </dataValidation>
  </dataValidations>
  <pageMargins left="0.25" right="0.25" top="0.18" bottom="0.19" header="0.17" footer="0.17"/>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63"/>
  <sheetViews>
    <sheetView topLeftCell="A18" zoomScale="85" zoomScaleNormal="85" workbookViewId="0">
      <selection activeCell="E9" sqref="E9:F9"/>
    </sheetView>
  </sheetViews>
  <sheetFormatPr defaultColWidth="9.140625" defaultRowHeight="15" x14ac:dyDescent="0.25"/>
  <cols>
    <col min="1" max="1" width="1.42578125" style="23" customWidth="1"/>
    <col min="2" max="2" width="1.5703125" style="22" customWidth="1"/>
    <col min="3" max="3" width="10.28515625" style="22" customWidth="1"/>
    <col min="4" max="4" width="21" style="22" customWidth="1"/>
    <col min="5" max="5" width="27.5703125" style="23" customWidth="1"/>
    <col min="6" max="6" width="22.7109375" style="23" customWidth="1"/>
    <col min="7" max="7" width="13.5703125" style="23" customWidth="1"/>
    <col min="8" max="8" width="1.140625" style="23" customWidth="1"/>
    <col min="9" max="9" width="1.42578125" style="23" customWidth="1"/>
    <col min="10" max="10" width="10.5703125" style="23" bestFit="1" customWidth="1"/>
    <col min="11" max="13" width="18.140625" style="23" customWidth="1"/>
    <col min="14" max="14" width="18.28515625" style="23" customWidth="1"/>
    <col min="15" max="15" width="9.28515625" style="23" customWidth="1"/>
    <col min="16" max="16384" width="9.140625" style="23"/>
  </cols>
  <sheetData>
    <row r="1" spans="2:15" ht="15.75" thickBot="1" x14ac:dyDescent="0.3"/>
    <row r="2" spans="2:15" ht="15.75" thickBot="1" x14ac:dyDescent="0.3">
      <c r="B2" s="73"/>
      <c r="C2" s="74"/>
      <c r="D2" s="74"/>
      <c r="E2" s="75"/>
      <c r="F2" s="75"/>
      <c r="G2" s="75"/>
      <c r="H2" s="76"/>
    </row>
    <row r="3" spans="2:15" ht="21" thickBot="1" x14ac:dyDescent="0.35">
      <c r="B3" s="77"/>
      <c r="C3" s="387" t="s">
        <v>787</v>
      </c>
      <c r="D3" s="388"/>
      <c r="E3" s="388"/>
      <c r="F3" s="388"/>
      <c r="G3" s="389"/>
      <c r="H3" s="78"/>
    </row>
    <row r="4" spans="2:15" x14ac:dyDescent="0.25">
      <c r="B4" s="395"/>
      <c r="C4" s="396"/>
      <c r="D4" s="396"/>
      <c r="E4" s="396"/>
      <c r="F4" s="396"/>
      <c r="G4" s="80"/>
      <c r="H4" s="78"/>
    </row>
    <row r="5" spans="2:15" x14ac:dyDescent="0.25">
      <c r="B5" s="79"/>
      <c r="C5" s="394"/>
      <c r="D5" s="394"/>
      <c r="E5" s="394"/>
      <c r="F5" s="394"/>
      <c r="G5" s="80"/>
      <c r="H5" s="78"/>
    </row>
    <row r="6" spans="2:15" x14ac:dyDescent="0.25">
      <c r="B6" s="79"/>
      <c r="C6" s="52"/>
      <c r="D6" s="57"/>
      <c r="E6" s="53"/>
      <c r="F6" s="80"/>
      <c r="G6" s="80"/>
      <c r="H6" s="78"/>
    </row>
    <row r="7" spans="2:15" x14ac:dyDescent="0.25">
      <c r="B7" s="79"/>
      <c r="C7" s="383" t="s">
        <v>236</v>
      </c>
      <c r="D7" s="383"/>
      <c r="E7" s="54"/>
      <c r="F7" s="80"/>
      <c r="G7" s="80"/>
      <c r="H7" s="78"/>
    </row>
    <row r="8" spans="2:15" ht="27.75" customHeight="1" thickBot="1" x14ac:dyDescent="0.3">
      <c r="B8" s="79"/>
      <c r="C8" s="402" t="s">
        <v>250</v>
      </c>
      <c r="D8" s="402"/>
      <c r="E8" s="402"/>
      <c r="F8" s="402"/>
      <c r="G8" s="80"/>
      <c r="H8" s="78"/>
    </row>
    <row r="9" spans="2:15" ht="50.1" customHeight="1" thickBot="1" x14ac:dyDescent="0.3">
      <c r="B9" s="79"/>
      <c r="C9" s="391" t="s">
        <v>786</v>
      </c>
      <c r="D9" s="391"/>
      <c r="E9" s="398">
        <v>4083606</v>
      </c>
      <c r="F9" s="399"/>
      <c r="G9" s="80"/>
      <c r="H9" s="78"/>
      <c r="K9" s="24"/>
    </row>
    <row r="10" spans="2:15" ht="99.95" customHeight="1" thickBot="1" x14ac:dyDescent="0.3">
      <c r="B10" s="79"/>
      <c r="C10" s="383" t="s">
        <v>237</v>
      </c>
      <c r="D10" s="383"/>
      <c r="E10" s="400"/>
      <c r="F10" s="401"/>
      <c r="G10" s="80"/>
      <c r="H10" s="78"/>
    </row>
    <row r="11" spans="2:15" ht="15.75" thickBot="1" x14ac:dyDescent="0.3">
      <c r="B11" s="79"/>
      <c r="C11" s="57"/>
      <c r="D11" s="57"/>
      <c r="E11" s="80"/>
      <c r="F11" s="80"/>
      <c r="G11" s="80"/>
      <c r="H11" s="78"/>
    </row>
    <row r="12" spans="2:15" ht="18.75" customHeight="1" thickBot="1" x14ac:dyDescent="0.3">
      <c r="B12" s="79"/>
      <c r="C12" s="383" t="s">
        <v>314</v>
      </c>
      <c r="D12" s="383"/>
      <c r="E12" s="398"/>
      <c r="F12" s="399"/>
      <c r="G12" s="80"/>
      <c r="H12" s="78"/>
    </row>
    <row r="13" spans="2:15" ht="15" customHeight="1" x14ac:dyDescent="0.25">
      <c r="B13" s="79"/>
      <c r="C13" s="397" t="s">
        <v>313</v>
      </c>
      <c r="D13" s="397"/>
      <c r="E13" s="397"/>
      <c r="F13" s="397"/>
      <c r="G13" s="80"/>
      <c r="H13" s="78"/>
    </row>
    <row r="14" spans="2:15" ht="15" customHeight="1" x14ac:dyDescent="0.25">
      <c r="B14" s="79"/>
      <c r="C14" s="369"/>
      <c r="D14" s="369"/>
      <c r="E14" s="369"/>
      <c r="F14" s="369"/>
      <c r="G14" s="80"/>
      <c r="H14" s="78"/>
    </row>
    <row r="15" spans="2:15" ht="15.75" thickBot="1" x14ac:dyDescent="0.3">
      <c r="B15" s="79"/>
      <c r="C15" s="383" t="s">
        <v>218</v>
      </c>
      <c r="D15" s="383"/>
      <c r="E15" s="80"/>
      <c r="F15" s="80"/>
      <c r="G15" s="80"/>
      <c r="H15" s="78"/>
      <c r="J15" s="24"/>
      <c r="K15" s="24"/>
      <c r="L15" s="24"/>
      <c r="M15" s="24"/>
      <c r="N15" s="24"/>
      <c r="O15" s="24"/>
    </row>
    <row r="16" spans="2:15" ht="50.1" customHeight="1" thickBot="1" x14ac:dyDescent="0.3">
      <c r="B16" s="79"/>
      <c r="C16" s="383" t="s">
        <v>290</v>
      </c>
      <c r="D16" s="383"/>
      <c r="E16" s="165" t="s">
        <v>219</v>
      </c>
      <c r="F16" s="166" t="s">
        <v>220</v>
      </c>
      <c r="G16" s="80"/>
      <c r="H16" s="78"/>
      <c r="J16" s="24"/>
      <c r="K16" s="366"/>
      <c r="L16" s="366"/>
      <c r="M16" s="366"/>
      <c r="N16" s="366"/>
      <c r="O16" s="24"/>
    </row>
    <row r="17" spans="2:15" ht="135" x14ac:dyDescent="0.25">
      <c r="B17" s="79"/>
      <c r="C17" s="57"/>
      <c r="D17" s="57"/>
      <c r="E17" s="37" t="s">
        <v>761</v>
      </c>
      <c r="F17" s="296">
        <v>381015.08499999996</v>
      </c>
      <c r="G17" s="80"/>
      <c r="H17" s="78"/>
      <c r="J17" s="319"/>
      <c r="K17" s="26"/>
      <c r="L17" s="26"/>
      <c r="M17" s="26"/>
      <c r="N17" s="26"/>
      <c r="O17" s="24"/>
    </row>
    <row r="18" spans="2:15" ht="165" x14ac:dyDescent="0.25">
      <c r="B18" s="79"/>
      <c r="C18" s="57"/>
      <c r="D18" s="57"/>
      <c r="E18" s="27" t="s">
        <v>762</v>
      </c>
      <c r="F18" s="297">
        <v>553492.58499999996</v>
      </c>
      <c r="G18" s="80"/>
      <c r="H18" s="78"/>
      <c r="J18" s="319"/>
      <c r="K18" s="26"/>
      <c r="L18" s="26"/>
      <c r="M18" s="26"/>
      <c r="N18" s="26"/>
      <c r="O18" s="24"/>
    </row>
    <row r="19" spans="2:15" ht="165" x14ac:dyDescent="0.25">
      <c r="B19" s="79"/>
      <c r="C19" s="57"/>
      <c r="D19" s="57"/>
      <c r="E19" s="27" t="s">
        <v>763</v>
      </c>
      <c r="F19" s="297">
        <v>59665.642500000016</v>
      </c>
      <c r="G19" s="80"/>
      <c r="H19" s="78"/>
      <c r="J19" s="319"/>
      <c r="K19" s="26"/>
      <c r="L19" s="26"/>
      <c r="M19" s="26"/>
      <c r="N19" s="26"/>
      <c r="O19" s="24"/>
    </row>
    <row r="20" spans="2:15" ht="75" x14ac:dyDescent="0.25">
      <c r="B20" s="79"/>
      <c r="C20" s="57"/>
      <c r="D20" s="57"/>
      <c r="E20" s="27" t="s">
        <v>764</v>
      </c>
      <c r="F20" s="297">
        <v>32248.762499999997</v>
      </c>
      <c r="G20" s="80"/>
      <c r="H20" s="78"/>
      <c r="J20" s="319"/>
      <c r="K20" s="26"/>
      <c r="L20" s="26"/>
      <c r="M20" s="26"/>
      <c r="N20" s="26"/>
      <c r="O20" s="24"/>
    </row>
    <row r="21" spans="2:15" ht="120" x14ac:dyDescent="0.25">
      <c r="B21" s="79"/>
      <c r="C21" s="57"/>
      <c r="D21" s="57"/>
      <c r="E21" s="27" t="s">
        <v>765</v>
      </c>
      <c r="F21" s="297">
        <v>4356.5424999999996</v>
      </c>
      <c r="G21" s="80"/>
      <c r="H21" s="78"/>
      <c r="J21" s="319"/>
      <c r="K21" s="26"/>
      <c r="L21" s="26"/>
      <c r="M21" s="26"/>
      <c r="N21" s="26"/>
      <c r="O21" s="24"/>
    </row>
    <row r="22" spans="2:15" ht="90" x14ac:dyDescent="0.25">
      <c r="B22" s="79"/>
      <c r="C22" s="57"/>
      <c r="D22" s="57"/>
      <c r="E22" s="27" t="s">
        <v>766</v>
      </c>
      <c r="F22" s="297">
        <v>31772.422500000001</v>
      </c>
      <c r="G22" s="80"/>
      <c r="H22" s="78"/>
      <c r="J22" s="319"/>
      <c r="K22" s="26"/>
      <c r="L22" s="26"/>
      <c r="M22" s="26"/>
      <c r="N22" s="26"/>
      <c r="O22" s="24"/>
    </row>
    <row r="23" spans="2:15" ht="60" x14ac:dyDescent="0.25">
      <c r="B23" s="79"/>
      <c r="C23" s="57"/>
      <c r="D23" s="57"/>
      <c r="E23" s="27" t="s">
        <v>767</v>
      </c>
      <c r="F23" s="297">
        <v>15604.862500000003</v>
      </c>
      <c r="G23" s="80"/>
      <c r="H23" s="78"/>
      <c r="J23" s="319"/>
      <c r="K23" s="26"/>
      <c r="L23" s="26"/>
      <c r="M23" s="26"/>
      <c r="N23" s="26"/>
      <c r="O23" s="24"/>
    </row>
    <row r="24" spans="2:15" ht="60" x14ac:dyDescent="0.25">
      <c r="B24" s="79"/>
      <c r="C24" s="57"/>
      <c r="D24" s="57"/>
      <c r="E24" s="27" t="s">
        <v>768</v>
      </c>
      <c r="F24" s="297">
        <v>43928.102499999994</v>
      </c>
      <c r="G24" s="80"/>
      <c r="H24" s="78"/>
      <c r="J24" s="319"/>
      <c r="K24" s="26"/>
      <c r="L24" s="26"/>
      <c r="M24" s="26"/>
      <c r="N24" s="26"/>
      <c r="O24" s="24"/>
    </row>
    <row r="25" spans="2:15" ht="120" x14ac:dyDescent="0.25">
      <c r="B25" s="79"/>
      <c r="C25" s="57"/>
      <c r="D25" s="57"/>
      <c r="E25" s="27" t="s">
        <v>769</v>
      </c>
      <c r="F25" s="297">
        <v>43928.102499999994</v>
      </c>
      <c r="G25" s="80"/>
      <c r="H25" s="78"/>
      <c r="J25" s="319"/>
      <c r="K25" s="26"/>
      <c r="L25" s="26"/>
      <c r="M25" s="26"/>
      <c r="N25" s="26"/>
      <c r="O25" s="24"/>
    </row>
    <row r="26" spans="2:15" ht="135" x14ac:dyDescent="0.25">
      <c r="B26" s="79"/>
      <c r="C26" s="57"/>
      <c r="D26" s="57"/>
      <c r="E26" s="27" t="s">
        <v>770</v>
      </c>
      <c r="F26" s="297">
        <v>43928.102499999994</v>
      </c>
      <c r="G26" s="80"/>
      <c r="H26" s="78"/>
      <c r="J26" s="319"/>
      <c r="K26" s="26"/>
      <c r="L26" s="26"/>
      <c r="M26" s="26"/>
      <c r="N26" s="26"/>
      <c r="O26" s="24"/>
    </row>
    <row r="27" spans="2:15" ht="15.75" thickBot="1" x14ac:dyDescent="0.3">
      <c r="B27" s="79"/>
      <c r="C27" s="57"/>
      <c r="D27" s="57"/>
      <c r="E27" s="162"/>
      <c r="F27" s="298"/>
      <c r="G27" s="80"/>
      <c r="H27" s="78"/>
      <c r="J27" s="319"/>
      <c r="K27" s="26"/>
      <c r="L27" s="26"/>
      <c r="M27" s="26"/>
      <c r="N27" s="26"/>
      <c r="O27" s="24"/>
    </row>
    <row r="28" spans="2:15" ht="15.75" thickBot="1" x14ac:dyDescent="0.3">
      <c r="B28" s="79"/>
      <c r="C28" s="57"/>
      <c r="D28" s="57"/>
      <c r="E28" s="164" t="s">
        <v>284</v>
      </c>
      <c r="F28" s="299">
        <f>SUM(F17:F27)</f>
        <v>1209940.2100000002</v>
      </c>
      <c r="G28" s="80"/>
      <c r="H28" s="78"/>
      <c r="J28" s="319"/>
      <c r="K28" s="26"/>
      <c r="L28" s="26"/>
      <c r="M28" s="26"/>
      <c r="N28" s="26"/>
      <c r="O28" s="24"/>
    </row>
    <row r="29" spans="2:15" x14ac:dyDescent="0.25">
      <c r="B29" s="79"/>
      <c r="C29" s="57"/>
      <c r="D29" s="57"/>
      <c r="E29" s="80"/>
      <c r="F29" s="80"/>
      <c r="G29" s="80"/>
      <c r="H29" s="78"/>
      <c r="J29" s="24"/>
      <c r="K29" s="24"/>
      <c r="L29" s="24"/>
      <c r="M29" s="24"/>
      <c r="N29" s="24"/>
      <c r="O29" s="24"/>
    </row>
    <row r="30" spans="2:15" ht="34.5" customHeight="1" thickBot="1" x14ac:dyDescent="0.3">
      <c r="B30" s="79"/>
      <c r="C30" s="383" t="s">
        <v>288</v>
      </c>
      <c r="D30" s="383"/>
      <c r="E30" s="80"/>
      <c r="F30" s="300"/>
      <c r="G30" s="80"/>
      <c r="H30" s="78"/>
      <c r="J30" s="24"/>
      <c r="K30" s="24"/>
      <c r="L30" s="24"/>
      <c r="M30" s="24"/>
      <c r="N30" s="24"/>
      <c r="O30" s="24"/>
    </row>
    <row r="31" spans="2:15" ht="50.1" customHeight="1" thickBot="1" x14ac:dyDescent="0.3">
      <c r="B31" s="79"/>
      <c r="C31" s="383" t="s">
        <v>291</v>
      </c>
      <c r="D31" s="383"/>
      <c r="E31" s="368" t="s">
        <v>219</v>
      </c>
      <c r="F31" s="167" t="s">
        <v>221</v>
      </c>
      <c r="G31" s="110" t="s">
        <v>251</v>
      </c>
      <c r="H31" s="78"/>
    </row>
    <row r="32" spans="2:15" ht="114.75" x14ac:dyDescent="0.25">
      <c r="B32" s="79"/>
      <c r="C32" s="57"/>
      <c r="D32" s="57"/>
      <c r="E32" s="310" t="s">
        <v>761</v>
      </c>
      <c r="F32" s="311">
        <f>652202+228586+23811/6</f>
        <v>884756.5</v>
      </c>
      <c r="G32" s="318">
        <v>43009</v>
      </c>
      <c r="H32" s="78"/>
      <c r="J32" s="320"/>
    </row>
    <row r="33" spans="2:10" ht="127.5" x14ac:dyDescent="0.25">
      <c r="B33" s="79"/>
      <c r="C33" s="57"/>
      <c r="D33" s="57"/>
      <c r="E33" s="310" t="s">
        <v>762</v>
      </c>
      <c r="F33" s="311">
        <f>1186246+490363+23811/6</f>
        <v>1680577.5</v>
      </c>
      <c r="G33" s="318">
        <v>43009</v>
      </c>
      <c r="H33" s="78"/>
      <c r="J33" s="320"/>
    </row>
    <row r="34" spans="2:10" ht="127.5" x14ac:dyDescent="0.25">
      <c r="B34" s="79"/>
      <c r="C34" s="57"/>
      <c r="D34" s="57"/>
      <c r="E34" s="310" t="s">
        <v>763</v>
      </c>
      <c r="F34" s="311">
        <f>121577/2+23811/12</f>
        <v>62772.75</v>
      </c>
      <c r="G34" s="318">
        <v>43009</v>
      </c>
      <c r="H34" s="78"/>
      <c r="J34" s="320"/>
    </row>
    <row r="35" spans="2:10" ht="63.75" x14ac:dyDescent="0.25">
      <c r="B35" s="79"/>
      <c r="C35" s="57"/>
      <c r="D35" s="57"/>
      <c r="E35" s="310" t="s">
        <v>764</v>
      </c>
      <c r="F35" s="311">
        <f>121577/4+23811/12</f>
        <v>32378.5</v>
      </c>
      <c r="G35" s="318">
        <v>43009</v>
      </c>
      <c r="H35" s="78"/>
      <c r="J35" s="320"/>
    </row>
    <row r="36" spans="2:10" ht="102" x14ac:dyDescent="0.25">
      <c r="B36" s="79"/>
      <c r="C36" s="57"/>
      <c r="D36" s="57"/>
      <c r="E36" s="310" t="s">
        <v>765</v>
      </c>
      <c r="F36" s="311">
        <f>1984.25+29380</f>
        <v>31364.25</v>
      </c>
      <c r="G36" s="318">
        <v>43009</v>
      </c>
      <c r="H36" s="78"/>
      <c r="J36" s="320"/>
    </row>
    <row r="37" spans="2:10" ht="90" x14ac:dyDescent="0.25">
      <c r="B37" s="79"/>
      <c r="C37" s="57"/>
      <c r="D37" s="57"/>
      <c r="E37" s="312" t="s">
        <v>766</v>
      </c>
      <c r="F37" s="311">
        <f>121577/4+23811/12</f>
        <v>32378.5</v>
      </c>
      <c r="G37" s="318">
        <v>43009</v>
      </c>
      <c r="H37" s="78"/>
      <c r="J37" s="320"/>
    </row>
    <row r="38" spans="2:10" ht="51" x14ac:dyDescent="0.25">
      <c r="B38" s="79"/>
      <c r="C38" s="57"/>
      <c r="D38" s="57"/>
      <c r="E38" s="310" t="s">
        <v>767</v>
      </c>
      <c r="F38" s="311">
        <f>71040/4+23811/12</f>
        <v>19744.25</v>
      </c>
      <c r="G38" s="318">
        <v>43009</v>
      </c>
      <c r="H38" s="78"/>
      <c r="J38" s="320"/>
    </row>
    <row r="39" spans="2:10" ht="75" x14ac:dyDescent="0.25">
      <c r="B39" s="79"/>
      <c r="C39" s="57"/>
      <c r="D39" s="57"/>
      <c r="E39" s="312" t="s">
        <v>768</v>
      </c>
      <c r="F39" s="311">
        <f>71040/4+279694*0.6/3+23811/12</f>
        <v>75683.049999999988</v>
      </c>
      <c r="G39" s="318">
        <v>43009</v>
      </c>
      <c r="H39" s="78"/>
      <c r="J39" s="320"/>
    </row>
    <row r="40" spans="2:10" ht="120" x14ac:dyDescent="0.25">
      <c r="B40" s="79"/>
      <c r="C40" s="57"/>
      <c r="D40" s="57"/>
      <c r="E40" s="312" t="s">
        <v>769</v>
      </c>
      <c r="F40" s="311">
        <f>71040/4+279694*0.6/3+23811/12</f>
        <v>75683.049999999988</v>
      </c>
      <c r="G40" s="318">
        <v>43009</v>
      </c>
      <c r="H40" s="78"/>
      <c r="J40" s="320"/>
    </row>
    <row r="41" spans="2:10" ht="150" x14ac:dyDescent="0.25">
      <c r="B41" s="79"/>
      <c r="C41" s="57"/>
      <c r="D41" s="57"/>
      <c r="E41" s="312" t="s">
        <v>770</v>
      </c>
      <c r="F41" s="311">
        <f>71040/4+279694*0.6/3+23811/12</f>
        <v>75683.049999999988</v>
      </c>
      <c r="G41" s="318">
        <v>43009</v>
      </c>
      <c r="H41" s="78"/>
      <c r="J41" s="320"/>
    </row>
    <row r="42" spans="2:10" ht="15.75" thickBot="1" x14ac:dyDescent="0.3">
      <c r="B42" s="79"/>
      <c r="C42" s="57"/>
      <c r="D42" s="57"/>
      <c r="E42" s="312"/>
      <c r="F42" s="311"/>
      <c r="G42" s="318"/>
      <c r="H42" s="78"/>
      <c r="J42" s="320"/>
    </row>
    <row r="43" spans="2:10" ht="15.75" thickBot="1" x14ac:dyDescent="0.3">
      <c r="B43" s="79"/>
      <c r="C43" s="57"/>
      <c r="D43" s="57"/>
      <c r="E43" s="164" t="s">
        <v>284</v>
      </c>
      <c r="F43" s="299">
        <f>SUM(F32:F42)</f>
        <v>2971021.3999999994</v>
      </c>
      <c r="G43" s="163"/>
      <c r="H43" s="78"/>
      <c r="J43" s="320"/>
    </row>
    <row r="44" spans="2:10" x14ac:dyDescent="0.25">
      <c r="B44" s="79"/>
      <c r="C44" s="57"/>
      <c r="D44" s="57"/>
      <c r="E44" s="80"/>
      <c r="F44" s="80"/>
      <c r="G44" s="80"/>
      <c r="H44" s="78"/>
    </row>
    <row r="45" spans="2:10" ht="34.5" customHeight="1" thickBot="1" x14ac:dyDescent="0.3">
      <c r="B45" s="79"/>
      <c r="C45" s="383" t="s">
        <v>292</v>
      </c>
      <c r="D45" s="383"/>
      <c r="E45" s="383"/>
      <c r="F45" s="383"/>
      <c r="G45" s="170"/>
      <c r="H45" s="78"/>
    </row>
    <row r="46" spans="2:10" ht="63.75" customHeight="1" thickBot="1" x14ac:dyDescent="0.3">
      <c r="B46" s="79"/>
      <c r="C46" s="383" t="s">
        <v>215</v>
      </c>
      <c r="D46" s="383"/>
      <c r="E46" s="392"/>
      <c r="F46" s="393"/>
      <c r="G46" s="80"/>
      <c r="H46" s="78"/>
    </row>
    <row r="47" spans="2:10" ht="15.75" thickBot="1" x14ac:dyDescent="0.3">
      <c r="B47" s="79"/>
      <c r="C47" s="390"/>
      <c r="D47" s="390"/>
      <c r="E47" s="390"/>
      <c r="F47" s="390"/>
      <c r="G47" s="80"/>
      <c r="H47" s="78"/>
    </row>
    <row r="48" spans="2:10" ht="59.25" customHeight="1" thickBot="1" x14ac:dyDescent="0.3">
      <c r="B48" s="79"/>
      <c r="C48" s="383" t="s">
        <v>216</v>
      </c>
      <c r="D48" s="383"/>
      <c r="E48" s="405"/>
      <c r="F48" s="406"/>
      <c r="G48" s="80"/>
      <c r="H48" s="78"/>
    </row>
    <row r="49" spans="2:8" ht="99.95" customHeight="1" thickBot="1" x14ac:dyDescent="0.3">
      <c r="B49" s="79"/>
      <c r="C49" s="383" t="s">
        <v>217</v>
      </c>
      <c r="D49" s="383"/>
      <c r="E49" s="403"/>
      <c r="F49" s="404"/>
      <c r="G49" s="80"/>
      <c r="H49" s="78"/>
    </row>
    <row r="50" spans="2:8" x14ac:dyDescent="0.25">
      <c r="B50" s="79"/>
      <c r="C50" s="57"/>
      <c r="D50" s="57"/>
      <c r="E50" s="80"/>
      <c r="F50" s="80"/>
      <c r="G50" s="80"/>
      <c r="H50" s="78"/>
    </row>
    <row r="51" spans="2:8" ht="15.75" thickBot="1" x14ac:dyDescent="0.3">
      <c r="B51" s="81"/>
      <c r="C51" s="380"/>
      <c r="D51" s="380"/>
      <c r="E51" s="82"/>
      <c r="F51" s="62"/>
      <c r="G51" s="62"/>
      <c r="H51" s="83"/>
    </row>
    <row r="52" spans="2:8" s="29" customFormat="1" ht="65.099999999999994" customHeight="1" x14ac:dyDescent="0.25">
      <c r="B52" s="367"/>
      <c r="C52" s="381"/>
      <c r="D52" s="381"/>
      <c r="E52" s="382"/>
      <c r="F52" s="382"/>
      <c r="G52" s="12"/>
    </row>
    <row r="53" spans="2:8" ht="59.25" customHeight="1" x14ac:dyDescent="0.25">
      <c r="B53" s="367"/>
      <c r="C53" s="365"/>
      <c r="D53" s="365"/>
      <c r="E53" s="26"/>
      <c r="F53" s="26"/>
      <c r="G53" s="12"/>
    </row>
    <row r="54" spans="2:8" ht="50.1" customHeight="1" x14ac:dyDescent="0.25">
      <c r="B54" s="367"/>
      <c r="C54" s="384"/>
      <c r="D54" s="384"/>
      <c r="E54" s="386"/>
      <c r="F54" s="386"/>
      <c r="G54" s="12"/>
    </row>
    <row r="55" spans="2:8" ht="99.95" customHeight="1" x14ac:dyDescent="0.25">
      <c r="B55" s="367"/>
      <c r="C55" s="384"/>
      <c r="D55" s="384"/>
      <c r="E55" s="385"/>
      <c r="F55" s="385"/>
      <c r="G55" s="12"/>
    </row>
    <row r="56" spans="2:8" x14ac:dyDescent="0.25">
      <c r="B56" s="367"/>
      <c r="C56" s="367"/>
      <c r="D56" s="367"/>
      <c r="E56" s="12"/>
      <c r="F56" s="12"/>
      <c r="G56" s="12"/>
    </row>
    <row r="57" spans="2:8" x14ac:dyDescent="0.25">
      <c r="B57" s="367"/>
      <c r="C57" s="381"/>
      <c r="D57" s="381"/>
      <c r="E57" s="12"/>
      <c r="F57" s="12"/>
      <c r="G57" s="12"/>
    </row>
    <row r="58" spans="2:8" ht="50.1" customHeight="1" x14ac:dyDescent="0.25">
      <c r="B58" s="367"/>
      <c r="C58" s="381"/>
      <c r="D58" s="381"/>
      <c r="E58" s="385"/>
      <c r="F58" s="385"/>
      <c r="G58" s="12"/>
    </row>
    <row r="59" spans="2:8" ht="99.95" customHeight="1" x14ac:dyDescent="0.25">
      <c r="B59" s="367"/>
      <c r="C59" s="384"/>
      <c r="D59" s="384"/>
      <c r="E59" s="385"/>
      <c r="F59" s="385"/>
      <c r="G59" s="12"/>
    </row>
    <row r="60" spans="2:8" x14ac:dyDescent="0.25">
      <c r="B60" s="367"/>
      <c r="C60" s="31"/>
      <c r="D60" s="367"/>
      <c r="E60" s="32"/>
      <c r="F60" s="12"/>
      <c r="G60" s="12"/>
    </row>
    <row r="61" spans="2:8" x14ac:dyDescent="0.25">
      <c r="B61" s="367"/>
      <c r="C61" s="31"/>
      <c r="D61" s="31"/>
      <c r="E61" s="32"/>
      <c r="F61" s="32"/>
      <c r="G61" s="11"/>
    </row>
    <row r="62" spans="2:8" x14ac:dyDescent="0.25">
      <c r="E62" s="33"/>
      <c r="F62" s="33"/>
    </row>
    <row r="63" spans="2:8" x14ac:dyDescent="0.25">
      <c r="E63" s="33"/>
      <c r="F63" s="33"/>
    </row>
  </sheetData>
  <mergeCells count="36">
    <mergeCell ref="C15:D15"/>
    <mergeCell ref="C3:G3"/>
    <mergeCell ref="B4:F4"/>
    <mergeCell ref="C5:F5"/>
    <mergeCell ref="C7:D7"/>
    <mergeCell ref="C8:F8"/>
    <mergeCell ref="C9:D9"/>
    <mergeCell ref="E9:F9"/>
    <mergeCell ref="C10:D10"/>
    <mergeCell ref="E10:F10"/>
    <mergeCell ref="C12:D12"/>
    <mergeCell ref="E12:F12"/>
    <mergeCell ref="C13:F13"/>
    <mergeCell ref="C51:D51"/>
    <mergeCell ref="C16:D16"/>
    <mergeCell ref="C30:D30"/>
    <mergeCell ref="C31:D31"/>
    <mergeCell ref="C45:F45"/>
    <mergeCell ref="C46:D46"/>
    <mergeCell ref="E46:F46"/>
    <mergeCell ref="C47:F47"/>
    <mergeCell ref="C48:D48"/>
    <mergeCell ref="E48:F48"/>
    <mergeCell ref="C49:D49"/>
    <mergeCell ref="E49:F49"/>
    <mergeCell ref="C52:D52"/>
    <mergeCell ref="E52:F52"/>
    <mergeCell ref="C54:D54"/>
    <mergeCell ref="E54:F54"/>
    <mergeCell ref="C55:D55"/>
    <mergeCell ref="E55:F55"/>
    <mergeCell ref="C57:D57"/>
    <mergeCell ref="C58:D58"/>
    <mergeCell ref="E58:F58"/>
    <mergeCell ref="C59:D59"/>
    <mergeCell ref="E59:F59"/>
  </mergeCells>
  <dataValidations count="2">
    <dataValidation type="whole" allowBlank="1" showInputMessage="1" showErrorMessage="1" sqref="E54 E48 E9">
      <formula1>-999999999</formula1>
      <formula2>999999999</formula2>
    </dataValidation>
    <dataValidation type="list" allowBlank="1" showInputMessage="1" showErrorMessage="1" sqref="E58">
      <formula1>$K$64:$K$65</formula1>
    </dataValidation>
  </dataValidations>
  <pageMargins left="0.25" right="0.25" top="0.18" bottom="0.19" header="0.17" footer="0.17"/>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60"/>
  <sheetViews>
    <sheetView topLeftCell="A22" zoomScale="70" zoomScaleNormal="70" workbookViewId="0">
      <selection activeCell="C35" sqref="C35"/>
    </sheetView>
  </sheetViews>
  <sheetFormatPr defaultColWidth="9.140625" defaultRowHeight="15" x14ac:dyDescent="0.25"/>
  <cols>
    <col min="1" max="2" width="1.85546875" customWidth="1"/>
    <col min="3" max="3" width="37.5703125" customWidth="1"/>
    <col min="4" max="4" width="22.85546875" customWidth="1"/>
    <col min="5" max="5" width="74.7109375" customWidth="1"/>
    <col min="6" max="6" width="3.85546875" customWidth="1"/>
    <col min="7" max="7" width="2" customWidth="1"/>
    <col min="8" max="8" width="1.5703125" customWidth="1"/>
  </cols>
  <sheetData>
    <row r="1" spans="2:7" ht="15.75" thickBot="1" x14ac:dyDescent="0.3"/>
    <row r="2" spans="2:7" ht="15.75" thickBot="1" x14ac:dyDescent="0.3">
      <c r="B2" s="97"/>
      <c r="C2" s="98"/>
      <c r="D2" s="98"/>
      <c r="E2" s="98"/>
      <c r="F2" s="98"/>
      <c r="G2" s="99"/>
    </row>
    <row r="3" spans="2:7" ht="21" thickBot="1" x14ac:dyDescent="0.35">
      <c r="B3" s="100"/>
      <c r="C3" s="321" t="s">
        <v>222</v>
      </c>
      <c r="D3" s="322"/>
      <c r="E3" s="322"/>
      <c r="F3" s="323"/>
      <c r="G3" s="64"/>
    </row>
    <row r="4" spans="2:7" x14ac:dyDescent="0.25">
      <c r="B4" s="325"/>
      <c r="C4" s="326"/>
      <c r="D4" s="326"/>
      <c r="E4" s="326"/>
      <c r="F4" s="326"/>
      <c r="G4" s="64"/>
    </row>
    <row r="5" spans="2:7" x14ac:dyDescent="0.25">
      <c r="B5" s="65"/>
      <c r="C5" s="333"/>
      <c r="D5" s="333"/>
      <c r="E5" s="333"/>
      <c r="F5" s="333"/>
      <c r="G5" s="64"/>
    </row>
    <row r="6" spans="2:7" x14ac:dyDescent="0.25">
      <c r="B6" s="65"/>
      <c r="C6" s="66"/>
      <c r="D6" s="67"/>
      <c r="E6" s="66"/>
      <c r="F6" s="67"/>
      <c r="G6" s="64"/>
    </row>
    <row r="7" spans="2:7" x14ac:dyDescent="0.25">
      <c r="B7" s="65"/>
      <c r="C7" s="324" t="s">
        <v>233</v>
      </c>
      <c r="D7" s="324"/>
      <c r="E7" s="68"/>
      <c r="F7" s="67"/>
      <c r="G7" s="64"/>
    </row>
    <row r="8" spans="2:7" ht="15.75" customHeight="1" thickBot="1" x14ac:dyDescent="0.3">
      <c r="B8" s="65"/>
      <c r="C8" s="332" t="s">
        <v>299</v>
      </c>
      <c r="D8" s="332"/>
      <c r="E8" s="332"/>
      <c r="F8" s="332"/>
      <c r="G8" s="64"/>
    </row>
    <row r="9" spans="2:7" ht="15.75" customHeight="1" thickBot="1" x14ac:dyDescent="0.3">
      <c r="B9" s="65"/>
      <c r="C9" s="38" t="s">
        <v>235</v>
      </c>
      <c r="D9" s="39" t="s">
        <v>234</v>
      </c>
      <c r="E9" s="342" t="s">
        <v>275</v>
      </c>
      <c r="F9" s="343"/>
      <c r="G9" s="64"/>
    </row>
    <row r="10" spans="2:7" ht="66.75" customHeight="1" x14ac:dyDescent="0.25">
      <c r="B10" s="65"/>
      <c r="C10" s="40" t="s">
        <v>691</v>
      </c>
      <c r="D10" s="283" t="s">
        <v>694</v>
      </c>
      <c r="E10" s="344" t="s">
        <v>817</v>
      </c>
      <c r="F10" s="345"/>
      <c r="G10" s="64"/>
    </row>
    <row r="11" spans="2:7" ht="43.5" customHeight="1" x14ac:dyDescent="0.25">
      <c r="B11" s="65"/>
      <c r="C11" s="41" t="s">
        <v>693</v>
      </c>
      <c r="D11" s="284" t="s">
        <v>694</v>
      </c>
      <c r="E11" s="346" t="s">
        <v>818</v>
      </c>
      <c r="F11" s="347"/>
      <c r="G11" s="64"/>
    </row>
    <row r="12" spans="2:7" ht="100.5" customHeight="1" x14ac:dyDescent="0.25">
      <c r="B12" s="65"/>
      <c r="C12" s="41" t="s">
        <v>695</v>
      </c>
      <c r="D12" s="284" t="s">
        <v>694</v>
      </c>
      <c r="E12" s="346" t="s">
        <v>819</v>
      </c>
      <c r="F12" s="347"/>
      <c r="G12" s="64"/>
    </row>
    <row r="13" spans="2:7" ht="48" customHeight="1" x14ac:dyDescent="0.25">
      <c r="B13" s="65"/>
      <c r="C13" s="41" t="s">
        <v>696</v>
      </c>
      <c r="D13" s="284" t="s">
        <v>694</v>
      </c>
      <c r="E13" s="346" t="s">
        <v>820</v>
      </c>
      <c r="F13" s="347"/>
      <c r="G13" s="64"/>
    </row>
    <row r="14" spans="2:7" ht="78" customHeight="1" x14ac:dyDescent="0.25">
      <c r="B14" s="65"/>
      <c r="C14" s="41" t="s">
        <v>697</v>
      </c>
      <c r="D14" s="284" t="s">
        <v>694</v>
      </c>
      <c r="E14" s="346" t="s">
        <v>821</v>
      </c>
      <c r="F14" s="347"/>
      <c r="G14" s="64"/>
    </row>
    <row r="15" spans="2:7" ht="76.5" customHeight="1" x14ac:dyDescent="0.25">
      <c r="B15" s="65"/>
      <c r="C15" s="41" t="s">
        <v>698</v>
      </c>
      <c r="D15" s="284" t="s">
        <v>694</v>
      </c>
      <c r="E15" s="346" t="s">
        <v>700</v>
      </c>
      <c r="F15" s="347"/>
      <c r="G15" s="64"/>
    </row>
    <row r="16" spans="2:7" ht="76.5" customHeight="1" x14ac:dyDescent="0.25">
      <c r="B16" s="65"/>
      <c r="C16" s="41" t="s">
        <v>699</v>
      </c>
      <c r="D16" s="284" t="s">
        <v>694</v>
      </c>
      <c r="E16" s="346" t="s">
        <v>822</v>
      </c>
      <c r="F16" s="347"/>
      <c r="G16" s="64"/>
    </row>
    <row r="17" spans="2:7" ht="30" customHeight="1" x14ac:dyDescent="0.25">
      <c r="B17" s="65"/>
      <c r="C17" s="41"/>
      <c r="D17" s="41"/>
      <c r="E17" s="346"/>
      <c r="F17" s="347"/>
      <c r="G17" s="64"/>
    </row>
    <row r="18" spans="2:7" ht="30" customHeight="1" x14ac:dyDescent="0.25">
      <c r="B18" s="65"/>
      <c r="C18" s="41"/>
      <c r="D18" s="41"/>
      <c r="E18" s="346"/>
      <c r="F18" s="347"/>
      <c r="G18" s="64"/>
    </row>
    <row r="19" spans="2:7" ht="30" customHeight="1" x14ac:dyDescent="0.25">
      <c r="B19" s="65"/>
      <c r="C19" s="41"/>
      <c r="D19" s="41"/>
      <c r="E19" s="346"/>
      <c r="F19" s="347"/>
      <c r="G19" s="64"/>
    </row>
    <row r="20" spans="2:7" ht="30" customHeight="1" thickBot="1" x14ac:dyDescent="0.3">
      <c r="B20" s="65"/>
      <c r="C20" s="42"/>
      <c r="D20" s="42"/>
      <c r="E20" s="348"/>
      <c r="F20" s="349"/>
      <c r="G20" s="64"/>
    </row>
    <row r="21" spans="2:7" x14ac:dyDescent="0.25">
      <c r="B21" s="65"/>
      <c r="C21" s="67"/>
      <c r="D21" s="67"/>
      <c r="E21" s="67"/>
      <c r="F21" s="67"/>
      <c r="G21" s="64"/>
    </row>
    <row r="22" spans="2:7" x14ac:dyDescent="0.25">
      <c r="B22" s="65"/>
      <c r="C22" s="335" t="s">
        <v>258</v>
      </c>
      <c r="D22" s="335"/>
      <c r="E22" s="335"/>
      <c r="F22" s="335"/>
      <c r="G22" s="64"/>
    </row>
    <row r="23" spans="2:7" ht="15.75" thickBot="1" x14ac:dyDescent="0.3">
      <c r="B23" s="65"/>
      <c r="C23" s="336" t="s">
        <v>273</v>
      </c>
      <c r="D23" s="336"/>
      <c r="E23" s="336"/>
      <c r="F23" s="336"/>
      <c r="G23" s="64"/>
    </row>
    <row r="24" spans="2:7" ht="15.75" customHeight="1" thickBot="1" x14ac:dyDescent="0.3">
      <c r="B24" s="65"/>
      <c r="C24" s="38" t="s">
        <v>235</v>
      </c>
      <c r="D24" s="39" t="s">
        <v>234</v>
      </c>
      <c r="E24" s="342" t="s">
        <v>275</v>
      </c>
      <c r="F24" s="343"/>
      <c r="G24" s="64"/>
    </row>
    <row r="25" spans="2:7" ht="89.25" customHeight="1" x14ac:dyDescent="0.25">
      <c r="B25" s="65"/>
      <c r="C25" s="40" t="s">
        <v>702</v>
      </c>
      <c r="D25" s="283" t="s">
        <v>692</v>
      </c>
      <c r="E25" s="344" t="s">
        <v>701</v>
      </c>
      <c r="F25" s="345"/>
      <c r="G25" s="64"/>
    </row>
    <row r="26" spans="2:7" ht="59.25" customHeight="1" x14ac:dyDescent="0.25">
      <c r="B26" s="65"/>
      <c r="C26" s="41" t="s">
        <v>703</v>
      </c>
      <c r="D26" s="285" t="s">
        <v>692</v>
      </c>
      <c r="E26" s="346" t="s">
        <v>704</v>
      </c>
      <c r="F26" s="347"/>
      <c r="G26" s="64"/>
    </row>
    <row r="27" spans="2:7" ht="72.75" customHeight="1" x14ac:dyDescent="0.25">
      <c r="B27" s="65"/>
      <c r="C27" s="41" t="s">
        <v>711</v>
      </c>
      <c r="D27" s="285" t="s">
        <v>692</v>
      </c>
      <c r="E27" s="346" t="s">
        <v>712</v>
      </c>
      <c r="F27" s="347"/>
      <c r="G27" s="64"/>
    </row>
    <row r="28" spans="2:7" ht="39.950000000000003" customHeight="1" thickBot="1" x14ac:dyDescent="0.3">
      <c r="B28" s="65"/>
      <c r="C28" s="42"/>
      <c r="D28" s="42"/>
      <c r="E28" s="348"/>
      <c r="F28" s="349"/>
      <c r="G28" s="64"/>
    </row>
    <row r="29" spans="2:7" x14ac:dyDescent="0.25">
      <c r="B29" s="65"/>
      <c r="C29" s="67"/>
      <c r="D29" s="67"/>
      <c r="E29" s="67"/>
      <c r="F29" s="67"/>
      <c r="G29" s="64"/>
    </row>
    <row r="30" spans="2:7" x14ac:dyDescent="0.25">
      <c r="B30" s="65"/>
      <c r="C30" s="67"/>
      <c r="D30" s="67"/>
      <c r="E30" s="67"/>
      <c r="F30" s="67"/>
      <c r="G30" s="64"/>
    </row>
    <row r="31" spans="2:7" ht="31.5" customHeight="1" x14ac:dyDescent="0.25">
      <c r="B31" s="65"/>
      <c r="C31" s="334" t="s">
        <v>257</v>
      </c>
      <c r="D31" s="334"/>
      <c r="E31" s="334"/>
      <c r="F31" s="334"/>
      <c r="G31" s="64"/>
    </row>
    <row r="32" spans="2:7" ht="15.75" customHeight="1" thickBot="1" x14ac:dyDescent="0.3">
      <c r="B32" s="65"/>
      <c r="C32" s="332" t="s">
        <v>276</v>
      </c>
      <c r="D32" s="332"/>
      <c r="E32" s="72"/>
      <c r="F32" s="72"/>
      <c r="G32" s="64"/>
    </row>
    <row r="33" spans="2:7" ht="125.25" customHeight="1" thickBot="1" x14ac:dyDescent="0.3">
      <c r="B33" s="65"/>
      <c r="C33" s="408" t="s">
        <v>833</v>
      </c>
      <c r="D33" s="409"/>
      <c r="E33" s="409"/>
      <c r="F33" s="408"/>
      <c r="G33" s="409"/>
    </row>
    <row r="34" spans="2:7" x14ac:dyDescent="0.25">
      <c r="B34" s="65"/>
      <c r="C34" s="67"/>
      <c r="D34" s="67"/>
      <c r="E34" s="67"/>
      <c r="F34" s="67"/>
      <c r="G34" s="64"/>
    </row>
    <row r="35" spans="2:7" x14ac:dyDescent="0.25">
      <c r="B35" s="65"/>
      <c r="C35" s="67"/>
      <c r="D35" s="67"/>
      <c r="E35" s="67"/>
      <c r="F35" s="67"/>
      <c r="G35" s="64"/>
    </row>
    <row r="36" spans="2:7" x14ac:dyDescent="0.25">
      <c r="B36" s="65"/>
      <c r="C36" s="67"/>
      <c r="D36" s="67"/>
      <c r="E36" s="67"/>
      <c r="F36" s="67"/>
      <c r="G36" s="64"/>
    </row>
    <row r="37" spans="2:7" ht="15.75" thickBot="1" x14ac:dyDescent="0.3">
      <c r="B37" s="69"/>
      <c r="C37" s="70"/>
      <c r="D37" s="70"/>
      <c r="E37" s="70"/>
      <c r="F37" s="70"/>
      <c r="G37" s="71"/>
    </row>
    <row r="38" spans="2:7" x14ac:dyDescent="0.25">
      <c r="B38" s="327"/>
      <c r="C38" s="327"/>
      <c r="D38" s="327"/>
      <c r="E38" s="327"/>
      <c r="F38" s="327"/>
      <c r="G38" s="7"/>
    </row>
    <row r="39" spans="2:7" x14ac:dyDescent="0.25">
      <c r="B39" s="327"/>
      <c r="C39" s="327"/>
      <c r="D39" s="327"/>
      <c r="E39" s="327"/>
      <c r="F39" s="327"/>
      <c r="G39" s="7"/>
    </row>
    <row r="40" spans="2:7" x14ac:dyDescent="0.25">
      <c r="B40" s="327"/>
      <c r="C40" s="327"/>
      <c r="D40" s="327"/>
      <c r="E40" s="327"/>
      <c r="F40" s="327"/>
      <c r="G40" s="7"/>
    </row>
    <row r="41" spans="2:7" x14ac:dyDescent="0.25">
      <c r="B41" s="327"/>
      <c r="C41" s="327"/>
      <c r="D41" s="327"/>
      <c r="E41" s="327"/>
      <c r="F41" s="327"/>
      <c r="G41" s="7"/>
    </row>
    <row r="42" spans="2:7" x14ac:dyDescent="0.25">
      <c r="B42" s="327"/>
      <c r="C42" s="327"/>
      <c r="D42" s="327"/>
      <c r="E42" s="327"/>
      <c r="F42" s="327"/>
      <c r="G42" s="7"/>
    </row>
    <row r="43" spans="2:7" x14ac:dyDescent="0.25">
      <c r="B43" s="327"/>
      <c r="C43" s="327"/>
      <c r="D43" s="327"/>
      <c r="E43" s="327"/>
      <c r="F43" s="327"/>
      <c r="G43" s="7"/>
    </row>
    <row r="44" spans="2:7" x14ac:dyDescent="0.25">
      <c r="B44" s="327"/>
      <c r="C44" s="329"/>
      <c r="D44" s="329"/>
      <c r="E44" s="329"/>
      <c r="F44" s="327"/>
      <c r="G44" s="7"/>
    </row>
    <row r="45" spans="2:7" x14ac:dyDescent="0.25">
      <c r="B45" s="327"/>
      <c r="C45" s="329"/>
      <c r="D45" s="329"/>
      <c r="E45" s="329"/>
      <c r="F45" s="327"/>
      <c r="G45" s="7"/>
    </row>
    <row r="46" spans="2:7" x14ac:dyDescent="0.25">
      <c r="B46" s="327"/>
      <c r="C46" s="330"/>
      <c r="D46" s="330"/>
      <c r="E46" s="330"/>
      <c r="F46" s="330"/>
      <c r="G46" s="7"/>
    </row>
    <row r="47" spans="2:7" x14ac:dyDescent="0.25">
      <c r="B47" s="327"/>
      <c r="C47" s="327"/>
      <c r="D47" s="327"/>
      <c r="E47" s="331"/>
      <c r="F47" s="331"/>
      <c r="G47" s="7"/>
    </row>
    <row r="48" spans="2:7" x14ac:dyDescent="0.25">
      <c r="B48" s="327"/>
      <c r="C48" s="327"/>
      <c r="D48" s="327"/>
      <c r="E48" s="328"/>
      <c r="F48" s="328"/>
      <c r="G48" s="7"/>
    </row>
    <row r="49" spans="2:7" x14ac:dyDescent="0.25">
      <c r="B49" s="327"/>
      <c r="C49" s="327"/>
      <c r="D49" s="327"/>
      <c r="E49" s="327"/>
      <c r="F49" s="327"/>
      <c r="G49" s="7"/>
    </row>
    <row r="50" spans="2:7" x14ac:dyDescent="0.25">
      <c r="B50" s="327"/>
      <c r="C50" s="329"/>
      <c r="D50" s="329"/>
      <c r="E50" s="329"/>
      <c r="F50" s="327"/>
      <c r="G50" s="7"/>
    </row>
    <row r="51" spans="2:7" x14ac:dyDescent="0.25">
      <c r="B51" s="327"/>
      <c r="C51" s="329"/>
      <c r="D51" s="329"/>
      <c r="E51" s="329"/>
      <c r="F51" s="329"/>
      <c r="G51" s="7"/>
    </row>
    <row r="52" spans="2:7" x14ac:dyDescent="0.25">
      <c r="B52" s="327"/>
      <c r="C52" s="329"/>
      <c r="D52" s="329"/>
      <c r="E52" s="329"/>
      <c r="F52" s="329"/>
      <c r="G52" s="7"/>
    </row>
    <row r="53" spans="2:7" x14ac:dyDescent="0.25">
      <c r="B53" s="327"/>
      <c r="C53" s="327"/>
      <c r="D53" s="327"/>
      <c r="E53" s="331"/>
      <c r="F53" s="331"/>
      <c r="G53" s="7"/>
    </row>
    <row r="54" spans="2:7" x14ac:dyDescent="0.25">
      <c r="B54" s="327"/>
      <c r="C54" s="327"/>
      <c r="D54" s="327"/>
      <c r="E54" s="328"/>
      <c r="F54" s="328"/>
      <c r="G54" s="7"/>
    </row>
    <row r="55" spans="2:7" x14ac:dyDescent="0.25">
      <c r="B55" s="327"/>
      <c r="C55" s="327"/>
      <c r="D55" s="327"/>
      <c r="E55" s="327"/>
      <c r="F55" s="327"/>
      <c r="G55" s="7"/>
    </row>
    <row r="56" spans="2:7" x14ac:dyDescent="0.25">
      <c r="B56" s="327"/>
      <c r="C56" s="329"/>
      <c r="D56" s="329"/>
      <c r="E56" s="327"/>
      <c r="F56" s="327"/>
      <c r="G56" s="7"/>
    </row>
    <row r="57" spans="2:7" x14ac:dyDescent="0.25">
      <c r="B57" s="327"/>
      <c r="C57" s="329"/>
      <c r="D57" s="329"/>
      <c r="E57" s="328"/>
      <c r="F57" s="328"/>
      <c r="G57" s="7"/>
    </row>
    <row r="58" spans="2:7" x14ac:dyDescent="0.25">
      <c r="B58" s="327"/>
      <c r="C58" s="327"/>
      <c r="D58" s="327"/>
      <c r="E58" s="328"/>
      <c r="F58" s="328"/>
      <c r="G58" s="7"/>
    </row>
    <row r="59" spans="2:7" x14ac:dyDescent="0.25">
      <c r="B59" s="327"/>
      <c r="C59" s="8"/>
      <c r="D59" s="327"/>
      <c r="E59" s="8"/>
      <c r="F59" s="327"/>
      <c r="G59" s="7"/>
    </row>
    <row r="60" spans="2:7" x14ac:dyDescent="0.25">
      <c r="B60" s="327"/>
      <c r="C60" s="8"/>
      <c r="D60" s="8"/>
      <c r="E60" s="8"/>
      <c r="F60" s="8"/>
      <c r="G60" s="9"/>
    </row>
  </sheetData>
  <mergeCells count="2">
    <mergeCell ref="C33:E33"/>
    <mergeCell ref="F33:G33"/>
  </mergeCells>
  <dataValidations count="2">
    <dataValidation type="whole" allowBlank="1" showInputMessage="1" showErrorMessage="1" sqref="E53 E47">
      <formula1>-999999999</formula1>
      <formula2>999999999</formula2>
    </dataValidation>
    <dataValidation type="list" allowBlank="1" showInputMessage="1" showErrorMessage="1" sqref="E57">
      <formula1>$K$64:$K$65</formula1>
    </dataValidation>
  </dataValidations>
  <pageMargins left="0.25" right="0.25" top="0.17" bottom="0.17" header="0.17" footer="0.17"/>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08"/>
  <sheetViews>
    <sheetView topLeftCell="A29" zoomScale="55" zoomScaleNormal="55" workbookViewId="0">
      <selection activeCell="H26" sqref="H26"/>
    </sheetView>
  </sheetViews>
  <sheetFormatPr defaultColWidth="9.140625" defaultRowHeight="15" x14ac:dyDescent="0.25"/>
  <cols>
    <col min="1" max="1" width="2.140625" customWidth="1"/>
    <col min="2" max="2" width="2.28515625" customWidth="1"/>
    <col min="3" max="3" width="22.5703125" style="10" customWidth="1"/>
    <col min="4" max="4" width="15.5703125" customWidth="1"/>
    <col min="5" max="5" width="15" customWidth="1"/>
    <col min="6" max="6" width="18.85546875" customWidth="1"/>
    <col min="7" max="7" width="9.85546875" customWidth="1"/>
    <col min="8" max="8" width="90.85546875" customWidth="1"/>
    <col min="9" max="9" width="43" customWidth="1"/>
    <col min="10" max="10" width="30.28515625" customWidth="1"/>
    <col min="11" max="11" width="2" customWidth="1"/>
    <col min="12" max="12" width="40.7109375" customWidth="1"/>
  </cols>
  <sheetData>
    <row r="1" spans="1:52" ht="15.75" thickBot="1" x14ac:dyDescent="0.3">
      <c r="A1" s="23"/>
      <c r="B1" s="23"/>
      <c r="C1" s="22"/>
      <c r="D1" s="23"/>
      <c r="E1" s="23"/>
      <c r="F1" s="23"/>
      <c r="G1" s="23"/>
      <c r="H1" s="107"/>
      <c r="I1" s="107"/>
      <c r="J1" s="23"/>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7"/>
      <c r="AK1" s="107"/>
      <c r="AL1" s="107"/>
      <c r="AM1" s="107"/>
      <c r="AN1" s="107"/>
      <c r="AO1" s="107"/>
      <c r="AP1" s="107"/>
      <c r="AQ1" s="107"/>
      <c r="AR1" s="107"/>
      <c r="AS1" s="107"/>
      <c r="AT1" s="107"/>
      <c r="AU1" s="107"/>
      <c r="AV1" s="107"/>
      <c r="AW1" s="107"/>
      <c r="AX1" s="107"/>
      <c r="AY1" s="107"/>
      <c r="AZ1" s="107"/>
    </row>
    <row r="2" spans="1:52" ht="15.75" thickBot="1" x14ac:dyDescent="0.3">
      <c r="A2" s="23"/>
      <c r="B2" s="46"/>
      <c r="C2" s="47"/>
      <c r="D2" s="48"/>
      <c r="E2" s="48"/>
      <c r="F2" s="48"/>
      <c r="G2" s="48"/>
      <c r="H2" s="122"/>
      <c r="I2" s="122"/>
      <c r="J2" s="49"/>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c r="AT2" s="107"/>
      <c r="AU2" s="107"/>
      <c r="AV2" s="107"/>
      <c r="AW2" s="107"/>
      <c r="AX2" s="107"/>
      <c r="AY2" s="107"/>
      <c r="AZ2" s="107"/>
    </row>
    <row r="3" spans="1:52" ht="21" thickBot="1" x14ac:dyDescent="0.35">
      <c r="A3" s="23"/>
      <c r="B3" s="100"/>
      <c r="C3" s="387" t="s">
        <v>254</v>
      </c>
      <c r="D3" s="388"/>
      <c r="E3" s="388"/>
      <c r="F3" s="388"/>
      <c r="G3" s="388"/>
      <c r="H3" s="388"/>
      <c r="I3" s="389"/>
      <c r="J3" s="102"/>
      <c r="L3" s="107"/>
      <c r="M3" s="107"/>
      <c r="N3" s="107"/>
      <c r="O3" s="107"/>
      <c r="P3" s="107"/>
      <c r="Q3" s="107"/>
      <c r="R3" s="107"/>
      <c r="S3" s="107"/>
      <c r="T3" s="107"/>
      <c r="U3" s="107"/>
      <c r="V3" s="107"/>
      <c r="W3" s="107"/>
      <c r="X3" s="107"/>
      <c r="Y3" s="107"/>
      <c r="Z3" s="107"/>
      <c r="AA3" s="107"/>
      <c r="AB3" s="107"/>
      <c r="AC3" s="107"/>
      <c r="AD3" s="107"/>
      <c r="AE3" s="107"/>
      <c r="AF3" s="107"/>
      <c r="AG3" s="107"/>
      <c r="AH3" s="107"/>
      <c r="AI3" s="107"/>
      <c r="AJ3" s="107"/>
      <c r="AK3" s="107"/>
      <c r="AL3" s="107"/>
      <c r="AM3" s="107"/>
      <c r="AN3" s="107"/>
      <c r="AO3" s="107"/>
      <c r="AP3" s="107"/>
      <c r="AQ3" s="107"/>
      <c r="AR3" s="107"/>
      <c r="AS3" s="107"/>
      <c r="AT3" s="107"/>
      <c r="AU3" s="107"/>
      <c r="AV3" s="107"/>
      <c r="AW3" s="107"/>
      <c r="AX3" s="107"/>
      <c r="AY3" s="107"/>
      <c r="AZ3" s="107"/>
    </row>
    <row r="4" spans="1:52" ht="15" customHeight="1" x14ac:dyDescent="0.25">
      <c r="A4" s="23"/>
      <c r="B4" s="50"/>
      <c r="C4" s="424" t="s">
        <v>223</v>
      </c>
      <c r="D4" s="424"/>
      <c r="E4" s="424"/>
      <c r="F4" s="424"/>
      <c r="G4" s="424"/>
      <c r="H4" s="424"/>
      <c r="I4" s="424"/>
      <c r="J4" s="51"/>
      <c r="L4" s="107"/>
      <c r="M4" s="107"/>
      <c r="N4" s="107"/>
      <c r="O4" s="107"/>
      <c r="P4" s="107"/>
      <c r="Q4" s="107"/>
      <c r="R4" s="107"/>
      <c r="S4" s="107"/>
      <c r="T4" s="107"/>
      <c r="U4" s="107"/>
      <c r="V4" s="107"/>
      <c r="W4" s="107"/>
      <c r="X4" s="107"/>
      <c r="Y4" s="107"/>
      <c r="Z4" s="107"/>
      <c r="AA4" s="107"/>
      <c r="AB4" s="107"/>
      <c r="AC4" s="107"/>
      <c r="AD4" s="107"/>
      <c r="AE4" s="107"/>
      <c r="AF4" s="107"/>
      <c r="AG4" s="107"/>
      <c r="AH4" s="107"/>
      <c r="AI4" s="107"/>
      <c r="AJ4" s="107"/>
      <c r="AK4" s="107"/>
      <c r="AL4" s="107"/>
      <c r="AM4" s="107"/>
      <c r="AN4" s="107"/>
      <c r="AO4" s="107"/>
      <c r="AP4" s="107"/>
      <c r="AQ4" s="107"/>
      <c r="AR4" s="107"/>
      <c r="AS4" s="107"/>
      <c r="AT4" s="107"/>
      <c r="AU4" s="107"/>
      <c r="AV4" s="107"/>
      <c r="AW4" s="107"/>
      <c r="AX4" s="107"/>
      <c r="AY4" s="107"/>
      <c r="AZ4" s="107"/>
    </row>
    <row r="5" spans="1:52" ht="15" customHeight="1" x14ac:dyDescent="0.25">
      <c r="A5" s="23"/>
      <c r="B5" s="50"/>
      <c r="C5" s="146"/>
      <c r="D5" s="146"/>
      <c r="E5" s="146"/>
      <c r="F5" s="146"/>
      <c r="G5" s="146"/>
      <c r="H5" s="146"/>
      <c r="I5" s="146"/>
      <c r="J5" s="51"/>
      <c r="L5" s="107"/>
      <c r="M5" s="107"/>
      <c r="N5" s="107"/>
      <c r="O5" s="107"/>
      <c r="P5" s="107"/>
      <c r="Q5" s="107"/>
      <c r="R5" s="107"/>
      <c r="S5" s="107"/>
      <c r="T5" s="107"/>
      <c r="U5" s="107"/>
      <c r="V5" s="107"/>
      <c r="W5" s="107"/>
      <c r="X5" s="107"/>
      <c r="Y5" s="107"/>
      <c r="Z5" s="107"/>
      <c r="AA5" s="107"/>
      <c r="AB5" s="107"/>
      <c r="AC5" s="107"/>
      <c r="AD5" s="107"/>
      <c r="AE5" s="107"/>
      <c r="AF5" s="107"/>
      <c r="AG5" s="107"/>
      <c r="AH5" s="107"/>
      <c r="AI5" s="107"/>
      <c r="AJ5" s="107"/>
      <c r="AK5" s="107"/>
      <c r="AL5" s="107"/>
      <c r="AM5" s="107"/>
      <c r="AN5" s="107"/>
      <c r="AO5" s="107"/>
      <c r="AP5" s="107"/>
      <c r="AQ5" s="107"/>
      <c r="AR5" s="107"/>
      <c r="AS5" s="107"/>
      <c r="AT5" s="107"/>
      <c r="AU5" s="107"/>
      <c r="AV5" s="107"/>
      <c r="AW5" s="107"/>
      <c r="AX5" s="107"/>
      <c r="AY5" s="107"/>
      <c r="AZ5" s="107"/>
    </row>
    <row r="6" spans="1:52" x14ac:dyDescent="0.25">
      <c r="A6" s="23"/>
      <c r="B6" s="50"/>
      <c r="C6" s="52"/>
      <c r="D6" s="53"/>
      <c r="E6" s="53"/>
      <c r="F6" s="53"/>
      <c r="G6" s="53"/>
      <c r="H6" s="123"/>
      <c r="I6" s="123"/>
      <c r="J6" s="51"/>
      <c r="L6" s="107"/>
      <c r="M6" s="107"/>
      <c r="N6" s="107"/>
      <c r="O6" s="107"/>
      <c r="P6" s="107"/>
      <c r="Q6" s="107"/>
      <c r="R6" s="107"/>
      <c r="S6" s="107"/>
      <c r="T6" s="107"/>
      <c r="U6" s="107"/>
      <c r="V6" s="107"/>
      <c r="W6" s="107"/>
      <c r="X6" s="107"/>
      <c r="Y6" s="107"/>
      <c r="Z6" s="107"/>
      <c r="AA6" s="107"/>
      <c r="AB6" s="107"/>
      <c r="AC6" s="107"/>
      <c r="AD6" s="107"/>
      <c r="AE6" s="107"/>
      <c r="AF6" s="107"/>
      <c r="AG6" s="107"/>
      <c r="AH6" s="107"/>
      <c r="AI6" s="107"/>
      <c r="AJ6" s="107"/>
      <c r="AK6" s="107"/>
      <c r="AL6" s="107"/>
      <c r="AM6" s="107"/>
      <c r="AN6" s="107"/>
      <c r="AO6" s="107"/>
      <c r="AP6" s="107"/>
      <c r="AQ6" s="107"/>
      <c r="AR6" s="107"/>
      <c r="AS6" s="107"/>
      <c r="AT6" s="107"/>
      <c r="AU6" s="107"/>
      <c r="AV6" s="107"/>
      <c r="AW6" s="107"/>
      <c r="AX6" s="107"/>
      <c r="AY6" s="107"/>
      <c r="AZ6" s="107"/>
    </row>
    <row r="7" spans="1:52" ht="15.75" customHeight="1" thickBot="1" x14ac:dyDescent="0.3">
      <c r="A7" s="23"/>
      <c r="B7" s="50"/>
      <c r="C7" s="52"/>
      <c r="D7" s="423" t="s">
        <v>255</v>
      </c>
      <c r="E7" s="423"/>
      <c r="F7" s="423" t="s">
        <v>259</v>
      </c>
      <c r="G7" s="423"/>
      <c r="H7" s="121" t="s">
        <v>260</v>
      </c>
      <c r="I7" s="121" t="s">
        <v>232</v>
      </c>
      <c r="J7" s="51"/>
      <c r="L7" s="107"/>
      <c r="M7" s="107"/>
      <c r="N7" s="107"/>
      <c r="O7" s="107"/>
      <c r="P7" s="107"/>
      <c r="Q7" s="107"/>
      <c r="R7" s="107"/>
      <c r="S7" s="107"/>
      <c r="T7" s="107"/>
      <c r="U7" s="107"/>
      <c r="V7" s="107"/>
      <c r="W7" s="107"/>
      <c r="X7" s="107"/>
      <c r="Y7" s="107"/>
      <c r="Z7" s="107"/>
      <c r="AA7" s="107"/>
      <c r="AB7" s="107"/>
      <c r="AC7" s="107"/>
      <c r="AD7" s="107"/>
      <c r="AE7" s="107"/>
      <c r="AF7" s="107"/>
      <c r="AG7" s="107"/>
      <c r="AH7" s="107"/>
      <c r="AI7" s="107"/>
      <c r="AJ7" s="107"/>
      <c r="AK7" s="107"/>
      <c r="AL7" s="107"/>
      <c r="AM7" s="107"/>
      <c r="AN7" s="107"/>
      <c r="AO7" s="107"/>
      <c r="AP7" s="107"/>
      <c r="AQ7" s="107"/>
      <c r="AR7" s="107"/>
      <c r="AS7" s="107"/>
      <c r="AT7" s="107"/>
      <c r="AU7" s="107"/>
      <c r="AV7" s="107"/>
      <c r="AW7" s="107"/>
      <c r="AX7" s="107"/>
      <c r="AY7" s="107"/>
      <c r="AZ7" s="107"/>
    </row>
    <row r="8" spans="1:52" s="10" customFormat="1" ht="54" customHeight="1" thickBot="1" x14ac:dyDescent="0.3">
      <c r="A8" s="22"/>
      <c r="B8" s="55"/>
      <c r="C8" s="120" t="s">
        <v>252</v>
      </c>
      <c r="D8" s="419" t="s">
        <v>705</v>
      </c>
      <c r="E8" s="420"/>
      <c r="F8" s="419" t="s">
        <v>789</v>
      </c>
      <c r="G8" s="420"/>
      <c r="H8" s="355" t="s">
        <v>824</v>
      </c>
      <c r="I8" s="286" t="s">
        <v>20</v>
      </c>
      <c r="J8" s="56"/>
      <c r="L8" s="107"/>
      <c r="M8" s="107"/>
      <c r="N8" s="107"/>
      <c r="O8" s="107"/>
      <c r="P8" s="107"/>
      <c r="Q8" s="107"/>
      <c r="R8" s="107"/>
      <c r="S8" s="107"/>
      <c r="T8" s="107"/>
      <c r="U8" s="107"/>
      <c r="V8" s="107"/>
      <c r="W8" s="107"/>
      <c r="X8" s="107"/>
      <c r="Y8" s="107"/>
      <c r="Z8" s="107"/>
      <c r="AA8" s="107"/>
      <c r="AB8" s="107"/>
      <c r="AC8" s="107"/>
      <c r="AD8" s="107"/>
      <c r="AE8" s="107"/>
      <c r="AF8" s="107"/>
      <c r="AG8" s="107"/>
      <c r="AH8" s="107"/>
      <c r="AI8" s="107"/>
      <c r="AJ8" s="107"/>
      <c r="AK8" s="107"/>
      <c r="AL8" s="107"/>
      <c r="AM8" s="107"/>
      <c r="AN8" s="107"/>
      <c r="AO8" s="107"/>
      <c r="AP8" s="107"/>
      <c r="AQ8" s="107"/>
      <c r="AR8" s="107"/>
      <c r="AS8" s="107"/>
      <c r="AT8" s="107"/>
      <c r="AU8" s="107"/>
      <c r="AV8" s="107"/>
      <c r="AW8" s="107"/>
      <c r="AX8" s="107"/>
      <c r="AY8" s="107"/>
      <c r="AZ8" s="107"/>
    </row>
    <row r="9" spans="1:52" s="10" customFormat="1" ht="122.25" customHeight="1" thickBot="1" x14ac:dyDescent="0.3">
      <c r="A9" s="22"/>
      <c r="B9" s="55"/>
      <c r="C9" s="120"/>
      <c r="D9" s="419" t="s">
        <v>706</v>
      </c>
      <c r="E9" s="420"/>
      <c r="F9" s="421" t="s">
        <v>707</v>
      </c>
      <c r="G9" s="422"/>
      <c r="H9" s="357" t="s">
        <v>826</v>
      </c>
      <c r="I9" s="286" t="s">
        <v>20</v>
      </c>
      <c r="J9" s="56"/>
      <c r="L9" s="107"/>
      <c r="M9" s="107"/>
      <c r="N9" s="107"/>
      <c r="O9" s="107"/>
      <c r="P9" s="107"/>
      <c r="Q9" s="107"/>
      <c r="R9" s="107"/>
      <c r="S9" s="107"/>
      <c r="T9" s="107"/>
      <c r="U9" s="107"/>
      <c r="V9" s="107"/>
      <c r="W9" s="107"/>
      <c r="X9" s="107"/>
      <c r="Y9" s="107"/>
      <c r="Z9" s="107"/>
      <c r="AA9" s="107"/>
      <c r="AB9" s="107"/>
      <c r="AC9" s="107"/>
      <c r="AD9" s="107"/>
      <c r="AE9" s="107"/>
      <c r="AF9" s="107"/>
      <c r="AG9" s="107"/>
      <c r="AH9" s="107"/>
      <c r="AI9" s="107"/>
      <c r="AJ9" s="107"/>
      <c r="AK9" s="107"/>
      <c r="AL9" s="107"/>
      <c r="AM9" s="107"/>
      <c r="AN9" s="107"/>
      <c r="AO9" s="107"/>
      <c r="AP9" s="107"/>
      <c r="AQ9" s="107"/>
      <c r="AR9" s="107"/>
      <c r="AS9" s="107"/>
      <c r="AT9" s="107"/>
      <c r="AU9" s="107"/>
      <c r="AV9" s="107"/>
      <c r="AW9" s="107"/>
      <c r="AX9" s="107"/>
      <c r="AY9" s="107"/>
      <c r="AZ9" s="107"/>
    </row>
    <row r="10" spans="1:52" s="10" customFormat="1" ht="180.75" customHeight="1" thickBot="1" x14ac:dyDescent="0.3">
      <c r="A10" s="22"/>
      <c r="B10" s="55"/>
      <c r="C10" s="120"/>
      <c r="D10" s="419" t="s">
        <v>708</v>
      </c>
      <c r="E10" s="420"/>
      <c r="F10" s="419" t="s">
        <v>709</v>
      </c>
      <c r="G10" s="420"/>
      <c r="H10" s="358" t="s">
        <v>827</v>
      </c>
      <c r="I10" s="286" t="s">
        <v>20</v>
      </c>
      <c r="J10" s="56"/>
      <c r="L10" s="107"/>
      <c r="M10" s="107"/>
      <c r="N10" s="107"/>
      <c r="O10" s="107"/>
      <c r="P10" s="107"/>
      <c r="Q10" s="107"/>
      <c r="R10" s="107"/>
      <c r="S10" s="107"/>
      <c r="T10" s="107"/>
      <c r="U10" s="107"/>
      <c r="V10" s="107"/>
      <c r="W10" s="107"/>
      <c r="X10" s="107"/>
      <c r="Y10" s="107"/>
      <c r="Z10" s="107"/>
      <c r="AA10" s="107"/>
      <c r="AB10" s="107"/>
      <c r="AC10" s="107"/>
      <c r="AD10" s="107"/>
      <c r="AE10" s="107"/>
      <c r="AF10" s="107"/>
      <c r="AG10" s="107"/>
      <c r="AH10" s="107"/>
      <c r="AI10" s="107"/>
      <c r="AJ10" s="107"/>
      <c r="AK10" s="107"/>
      <c r="AL10" s="107"/>
      <c r="AM10" s="107"/>
      <c r="AN10" s="107"/>
      <c r="AO10" s="107"/>
      <c r="AP10" s="107"/>
      <c r="AQ10" s="107"/>
      <c r="AR10" s="107"/>
      <c r="AS10" s="107"/>
      <c r="AT10" s="107"/>
      <c r="AU10" s="107"/>
      <c r="AV10" s="107"/>
      <c r="AW10" s="107"/>
      <c r="AX10" s="107"/>
      <c r="AY10" s="107"/>
      <c r="AZ10" s="107"/>
    </row>
    <row r="11" spans="1:52" s="10" customFormat="1" ht="18.75" customHeight="1" thickBot="1" x14ac:dyDescent="0.3">
      <c r="A11" s="22"/>
      <c r="B11" s="55"/>
      <c r="C11" s="118"/>
      <c r="D11" s="57"/>
      <c r="E11" s="57"/>
      <c r="F11" s="57"/>
      <c r="G11" s="57"/>
      <c r="H11" s="128" t="s">
        <v>256</v>
      </c>
      <c r="I11" s="287" t="s">
        <v>20</v>
      </c>
      <c r="J11" s="56"/>
      <c r="L11" s="107"/>
      <c r="M11" s="107"/>
      <c r="N11" s="107"/>
      <c r="O11" s="107"/>
      <c r="P11" s="107"/>
      <c r="Q11" s="107"/>
      <c r="R11" s="107"/>
      <c r="S11" s="107"/>
      <c r="T11" s="107"/>
      <c r="U11" s="107"/>
      <c r="V11" s="107"/>
      <c r="W11" s="107"/>
      <c r="X11" s="107"/>
      <c r="Y11" s="107"/>
      <c r="Z11" s="107"/>
      <c r="AA11" s="107"/>
      <c r="AB11" s="107"/>
      <c r="AC11" s="107"/>
      <c r="AD11" s="107"/>
      <c r="AE11" s="107"/>
      <c r="AF11" s="107"/>
      <c r="AG11" s="107"/>
      <c r="AH11" s="107"/>
      <c r="AI11" s="107"/>
      <c r="AJ11" s="107"/>
      <c r="AK11" s="107"/>
      <c r="AL11" s="107"/>
      <c r="AM11" s="107"/>
      <c r="AN11" s="107"/>
      <c r="AO11" s="107"/>
      <c r="AP11" s="107"/>
      <c r="AQ11" s="107"/>
      <c r="AR11" s="107"/>
      <c r="AS11" s="107"/>
      <c r="AT11" s="107"/>
      <c r="AU11" s="107"/>
      <c r="AV11" s="107"/>
      <c r="AW11" s="107"/>
      <c r="AX11" s="107"/>
      <c r="AY11" s="107"/>
      <c r="AZ11" s="107"/>
    </row>
    <row r="12" spans="1:52" s="10" customFormat="1" ht="18.75" customHeight="1" x14ac:dyDescent="0.25">
      <c r="A12" s="22"/>
      <c r="B12" s="55"/>
      <c r="C12" s="171"/>
      <c r="D12" s="57"/>
      <c r="E12" s="57"/>
      <c r="F12" s="57"/>
      <c r="G12" s="57"/>
      <c r="H12" s="129"/>
      <c r="I12" s="52"/>
      <c r="J12" s="56"/>
      <c r="L12" s="107"/>
      <c r="M12" s="107"/>
      <c r="N12" s="107"/>
      <c r="O12" s="107"/>
      <c r="P12" s="107"/>
      <c r="Q12" s="107"/>
      <c r="R12" s="107"/>
      <c r="S12" s="107"/>
      <c r="T12" s="107"/>
      <c r="U12" s="107"/>
      <c r="V12" s="107"/>
      <c r="W12" s="107"/>
      <c r="X12" s="107"/>
      <c r="Y12" s="107"/>
      <c r="Z12" s="107"/>
      <c r="AA12" s="107"/>
      <c r="AB12" s="107"/>
      <c r="AC12" s="107"/>
      <c r="AD12" s="107"/>
      <c r="AE12" s="107"/>
      <c r="AF12" s="107"/>
      <c r="AG12" s="107"/>
      <c r="AH12" s="107"/>
      <c r="AI12" s="107"/>
      <c r="AJ12" s="107"/>
      <c r="AK12" s="107"/>
      <c r="AL12" s="107"/>
      <c r="AM12" s="107"/>
      <c r="AN12" s="107"/>
      <c r="AO12" s="107"/>
      <c r="AP12" s="107"/>
      <c r="AQ12" s="107"/>
      <c r="AR12" s="107"/>
      <c r="AS12" s="107"/>
      <c r="AT12" s="107"/>
      <c r="AU12" s="107"/>
      <c r="AV12" s="107"/>
      <c r="AW12" s="107"/>
      <c r="AX12" s="107"/>
      <c r="AY12" s="107"/>
      <c r="AZ12" s="107"/>
    </row>
    <row r="13" spans="1:52" s="10" customFormat="1" ht="15.75" thickBot="1" x14ac:dyDescent="0.3">
      <c r="A13" s="22"/>
      <c r="B13" s="55"/>
      <c r="C13" s="149"/>
      <c r="D13" s="431" t="s">
        <v>282</v>
      </c>
      <c r="E13" s="431"/>
      <c r="F13" s="431"/>
      <c r="G13" s="431"/>
      <c r="H13" s="431"/>
      <c r="I13" s="431"/>
      <c r="J13" s="56"/>
      <c r="L13" s="107"/>
      <c r="M13" s="107"/>
      <c r="N13" s="107"/>
      <c r="O13" s="107"/>
      <c r="P13" s="107"/>
      <c r="Q13" s="107"/>
      <c r="R13" s="107"/>
      <c r="S13" s="107"/>
      <c r="T13" s="107"/>
      <c r="U13" s="107"/>
      <c r="V13" s="107"/>
      <c r="W13" s="107"/>
      <c r="X13" s="107"/>
      <c r="Y13" s="107"/>
      <c r="Z13" s="107"/>
      <c r="AA13" s="107"/>
      <c r="AB13" s="107"/>
      <c r="AC13" s="107"/>
      <c r="AD13" s="107"/>
      <c r="AE13" s="107"/>
      <c r="AF13" s="107"/>
      <c r="AG13" s="107"/>
      <c r="AH13" s="107"/>
      <c r="AI13" s="107"/>
      <c r="AJ13" s="107"/>
      <c r="AK13" s="107"/>
      <c r="AL13" s="107"/>
      <c r="AM13" s="107"/>
      <c r="AN13" s="107"/>
      <c r="AO13" s="107"/>
      <c r="AP13" s="107"/>
      <c r="AQ13" s="107"/>
      <c r="AR13" s="107"/>
      <c r="AS13" s="107"/>
      <c r="AT13" s="107"/>
      <c r="AU13" s="107"/>
      <c r="AV13" s="107"/>
      <c r="AW13" s="107"/>
      <c r="AX13" s="107"/>
      <c r="AY13" s="107"/>
      <c r="AZ13" s="107"/>
    </row>
    <row r="14" spans="1:52" s="10" customFormat="1" ht="15.75" thickBot="1" x14ac:dyDescent="0.3">
      <c r="A14" s="22"/>
      <c r="B14" s="55"/>
      <c r="C14" s="149"/>
      <c r="D14" s="94" t="s">
        <v>60</v>
      </c>
      <c r="E14" s="425" t="s">
        <v>710</v>
      </c>
      <c r="F14" s="426"/>
      <c r="G14" s="426"/>
      <c r="H14" s="427"/>
      <c r="I14" s="57"/>
      <c r="J14" s="56"/>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c r="AN14" s="107"/>
      <c r="AO14" s="107"/>
      <c r="AP14" s="107"/>
      <c r="AQ14" s="107"/>
      <c r="AR14" s="107"/>
      <c r="AS14" s="107"/>
      <c r="AT14" s="107"/>
      <c r="AU14" s="107"/>
      <c r="AV14" s="107"/>
      <c r="AW14" s="107"/>
      <c r="AX14" s="107"/>
      <c r="AY14" s="107"/>
      <c r="AZ14" s="107"/>
    </row>
    <row r="15" spans="1:52" s="10" customFormat="1" ht="15.75" thickBot="1" x14ac:dyDescent="0.3">
      <c r="A15" s="22"/>
      <c r="B15" s="55"/>
      <c r="C15" s="149"/>
      <c r="D15" s="94" t="s">
        <v>62</v>
      </c>
      <c r="E15" s="428" t="s">
        <v>684</v>
      </c>
      <c r="F15" s="429"/>
      <c r="G15" s="429"/>
      <c r="H15" s="430"/>
      <c r="I15" s="57"/>
      <c r="J15" s="56"/>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row>
    <row r="16" spans="1:52" s="10" customFormat="1" ht="13.5" customHeight="1" x14ac:dyDescent="0.25">
      <c r="A16" s="22"/>
      <c r="B16" s="55"/>
      <c r="C16" s="149"/>
      <c r="D16" s="57"/>
      <c r="E16" s="57"/>
      <c r="F16" s="57"/>
      <c r="G16" s="57"/>
      <c r="H16" s="57"/>
      <c r="I16" s="57"/>
      <c r="J16" s="56"/>
      <c r="L16" s="107"/>
      <c r="M16" s="107"/>
      <c r="N16" s="107"/>
      <c r="O16" s="107"/>
      <c r="P16" s="107"/>
      <c r="Q16" s="107"/>
      <c r="R16" s="107"/>
      <c r="S16" s="107"/>
      <c r="T16" s="107"/>
      <c r="U16" s="107"/>
      <c r="V16" s="107"/>
      <c r="W16" s="107"/>
      <c r="X16" s="107"/>
      <c r="Y16" s="107"/>
      <c r="Z16" s="107"/>
      <c r="AA16" s="107"/>
      <c r="AB16" s="107"/>
      <c r="AC16" s="107"/>
      <c r="AD16" s="107"/>
      <c r="AE16" s="107"/>
      <c r="AF16" s="107"/>
      <c r="AG16" s="107"/>
      <c r="AH16" s="107"/>
      <c r="AI16" s="107"/>
      <c r="AJ16" s="107"/>
      <c r="AK16" s="107"/>
      <c r="AL16" s="107"/>
      <c r="AM16" s="107"/>
      <c r="AN16" s="107"/>
      <c r="AO16" s="107"/>
      <c r="AP16" s="107"/>
      <c r="AQ16" s="107"/>
      <c r="AR16" s="107"/>
      <c r="AS16" s="107"/>
      <c r="AT16" s="107"/>
      <c r="AU16" s="107"/>
      <c r="AV16" s="107"/>
      <c r="AW16" s="107"/>
      <c r="AX16" s="107"/>
      <c r="AY16" s="107"/>
      <c r="AZ16" s="107"/>
    </row>
    <row r="17" spans="1:52" s="10" customFormat="1" ht="30.75" customHeight="1" thickBot="1" x14ac:dyDescent="0.3">
      <c r="A17" s="22"/>
      <c r="B17" s="55"/>
      <c r="C17" s="407" t="s">
        <v>224</v>
      </c>
      <c r="D17" s="407"/>
      <c r="E17" s="407"/>
      <c r="F17" s="407"/>
      <c r="G17" s="407"/>
      <c r="H17" s="407"/>
      <c r="I17" s="123"/>
      <c r="J17" s="56"/>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row>
    <row r="18" spans="1:52" s="10" customFormat="1" ht="54" customHeight="1" x14ac:dyDescent="0.25">
      <c r="A18" s="22"/>
      <c r="B18" s="55"/>
      <c r="C18" s="126"/>
      <c r="D18" s="410" t="s">
        <v>713</v>
      </c>
      <c r="E18" s="411"/>
      <c r="F18" s="411"/>
      <c r="G18" s="411"/>
      <c r="H18" s="411"/>
      <c r="I18" s="412"/>
      <c r="J18" s="56"/>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7"/>
    </row>
    <row r="19" spans="1:52" s="10" customFormat="1" ht="63.75" customHeight="1" x14ac:dyDescent="0.25">
      <c r="A19" s="22"/>
      <c r="B19" s="55"/>
      <c r="C19" s="126"/>
      <c r="D19" s="413"/>
      <c r="E19" s="414"/>
      <c r="F19" s="414"/>
      <c r="G19" s="414"/>
      <c r="H19" s="414"/>
      <c r="I19" s="415"/>
      <c r="J19" s="56"/>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7"/>
    </row>
    <row r="20" spans="1:52" s="10" customFormat="1" ht="30.75" customHeight="1" x14ac:dyDescent="0.25">
      <c r="A20" s="22"/>
      <c r="B20" s="55"/>
      <c r="C20" s="126"/>
      <c r="D20" s="413"/>
      <c r="E20" s="414"/>
      <c r="F20" s="414"/>
      <c r="G20" s="414"/>
      <c r="H20" s="414"/>
      <c r="I20" s="415"/>
      <c r="J20" s="56"/>
      <c r="L20" s="107"/>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7"/>
      <c r="AK20" s="107"/>
      <c r="AL20" s="107"/>
      <c r="AM20" s="107"/>
      <c r="AN20" s="107"/>
      <c r="AO20" s="107"/>
      <c r="AP20" s="107"/>
      <c r="AQ20" s="107"/>
      <c r="AR20" s="107"/>
      <c r="AS20" s="107"/>
      <c r="AT20" s="107"/>
      <c r="AU20" s="107"/>
      <c r="AV20" s="107"/>
      <c r="AW20" s="107"/>
      <c r="AX20" s="107"/>
      <c r="AY20" s="107"/>
      <c r="AZ20" s="107"/>
    </row>
    <row r="21" spans="1:52" s="10" customFormat="1" ht="30.75" customHeight="1" thickBot="1" x14ac:dyDescent="0.3">
      <c r="A21" s="22"/>
      <c r="B21" s="55"/>
      <c r="C21" s="126"/>
      <c r="D21" s="416"/>
      <c r="E21" s="417"/>
      <c r="F21" s="417"/>
      <c r="G21" s="417"/>
      <c r="H21" s="417"/>
      <c r="I21" s="418"/>
      <c r="J21" s="56"/>
      <c r="L21" s="107"/>
      <c r="M21" s="107"/>
      <c r="N21" s="107"/>
      <c r="O21" s="107"/>
      <c r="P21" s="107"/>
      <c r="Q21" s="107"/>
      <c r="R21" s="107"/>
      <c r="S21" s="107"/>
      <c r="T21" s="107"/>
      <c r="U21" s="107"/>
      <c r="V21" s="107"/>
      <c r="W21" s="107"/>
      <c r="X21" s="107"/>
      <c r="Y21" s="107"/>
      <c r="Z21" s="107"/>
      <c r="AA21" s="107"/>
      <c r="AB21" s="107"/>
      <c r="AC21" s="107"/>
      <c r="AD21" s="107"/>
      <c r="AE21" s="107"/>
      <c r="AF21" s="107"/>
      <c r="AG21" s="107"/>
      <c r="AH21" s="107"/>
      <c r="AI21" s="107"/>
      <c r="AJ21" s="107"/>
      <c r="AK21" s="107"/>
      <c r="AL21" s="107"/>
      <c r="AM21" s="107"/>
      <c r="AN21" s="107"/>
      <c r="AO21" s="107"/>
      <c r="AP21" s="107"/>
      <c r="AQ21" s="107"/>
      <c r="AR21" s="107"/>
      <c r="AS21" s="107"/>
      <c r="AT21" s="107"/>
      <c r="AU21" s="107"/>
      <c r="AV21" s="107"/>
      <c r="AW21" s="107"/>
      <c r="AX21" s="107"/>
      <c r="AY21" s="107"/>
      <c r="AZ21" s="107"/>
    </row>
    <row r="22" spans="1:52" s="10" customFormat="1" x14ac:dyDescent="0.25">
      <c r="A22" s="22"/>
      <c r="B22" s="55"/>
      <c r="C22" s="119"/>
      <c r="D22" s="119"/>
      <c r="E22" s="119"/>
      <c r="F22" s="126"/>
      <c r="G22" s="119"/>
      <c r="H22" s="123"/>
      <c r="I22" s="123"/>
      <c r="J22" s="56"/>
      <c r="L22" s="107"/>
      <c r="M22" s="107"/>
      <c r="N22" s="107"/>
      <c r="O22" s="107"/>
      <c r="P22" s="107"/>
      <c r="Q22" s="107"/>
      <c r="R22" s="107"/>
      <c r="S22" s="107"/>
      <c r="T22" s="107"/>
      <c r="U22" s="107"/>
      <c r="V22" s="107"/>
      <c r="W22" s="107"/>
      <c r="X22" s="107"/>
      <c r="Y22" s="107"/>
      <c r="Z22" s="107"/>
      <c r="AA22" s="107"/>
      <c r="AB22" s="107"/>
      <c r="AC22" s="107"/>
      <c r="AD22" s="107"/>
      <c r="AE22" s="107"/>
      <c r="AF22" s="107"/>
      <c r="AG22" s="107"/>
      <c r="AH22" s="107"/>
      <c r="AI22" s="107"/>
      <c r="AJ22" s="107"/>
      <c r="AK22" s="107"/>
      <c r="AL22" s="107"/>
      <c r="AM22" s="107"/>
      <c r="AN22" s="107"/>
      <c r="AO22" s="107"/>
      <c r="AP22" s="107"/>
      <c r="AQ22" s="107"/>
      <c r="AR22" s="107"/>
      <c r="AS22" s="107"/>
      <c r="AT22" s="107"/>
      <c r="AU22" s="107"/>
      <c r="AV22" s="107"/>
      <c r="AW22" s="107"/>
      <c r="AX22" s="107"/>
      <c r="AY22" s="107"/>
      <c r="AZ22" s="107"/>
    </row>
    <row r="23" spans="1:52" ht="15.75" customHeight="1" thickBot="1" x14ac:dyDescent="0.3">
      <c r="A23" s="23"/>
      <c r="B23" s="55"/>
      <c r="C23" s="58"/>
      <c r="D23" s="423" t="s">
        <v>255</v>
      </c>
      <c r="E23" s="423"/>
      <c r="F23" s="423" t="s">
        <v>259</v>
      </c>
      <c r="G23" s="423"/>
      <c r="H23" s="121" t="s">
        <v>260</v>
      </c>
      <c r="I23" s="121" t="s">
        <v>232</v>
      </c>
      <c r="J23" s="56"/>
      <c r="K23" s="6"/>
      <c r="L23" s="107"/>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J23" s="107"/>
      <c r="AK23" s="107"/>
      <c r="AL23" s="107"/>
      <c r="AM23" s="107"/>
      <c r="AN23" s="107"/>
      <c r="AO23" s="107"/>
      <c r="AP23" s="107"/>
      <c r="AQ23" s="107"/>
      <c r="AR23" s="107"/>
      <c r="AS23" s="107"/>
      <c r="AT23" s="107"/>
      <c r="AU23" s="107"/>
      <c r="AV23" s="107"/>
      <c r="AW23" s="107"/>
      <c r="AX23" s="107"/>
      <c r="AY23" s="107"/>
      <c r="AZ23" s="107"/>
    </row>
    <row r="24" spans="1:52" ht="147" customHeight="1" thickBot="1" x14ac:dyDescent="0.3">
      <c r="A24" s="23"/>
      <c r="B24" s="55"/>
      <c r="C24" s="120" t="s">
        <v>253</v>
      </c>
      <c r="D24" s="419" t="s">
        <v>705</v>
      </c>
      <c r="E24" s="420"/>
      <c r="F24" s="419" t="s">
        <v>789</v>
      </c>
      <c r="G24" s="420"/>
      <c r="H24" s="357" t="s">
        <v>834</v>
      </c>
      <c r="I24" s="286" t="s">
        <v>20</v>
      </c>
      <c r="J24" s="56"/>
      <c r="K24" s="6"/>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7"/>
      <c r="AJ24" s="107"/>
      <c r="AK24" s="107"/>
      <c r="AL24" s="107"/>
      <c r="AM24" s="107"/>
      <c r="AN24" s="107"/>
      <c r="AO24" s="107"/>
      <c r="AP24" s="107"/>
      <c r="AQ24" s="107"/>
      <c r="AR24" s="107"/>
      <c r="AS24" s="107"/>
      <c r="AT24" s="107"/>
      <c r="AU24" s="107"/>
      <c r="AV24" s="107"/>
      <c r="AW24" s="107"/>
      <c r="AX24" s="107"/>
      <c r="AY24" s="107"/>
      <c r="AZ24" s="107"/>
    </row>
    <row r="25" spans="1:52" ht="165.75" customHeight="1" thickBot="1" x14ac:dyDescent="0.3">
      <c r="A25" s="23"/>
      <c r="B25" s="55"/>
      <c r="C25" s="120"/>
      <c r="D25" s="419" t="s">
        <v>706</v>
      </c>
      <c r="E25" s="420"/>
      <c r="F25" s="421" t="s">
        <v>707</v>
      </c>
      <c r="G25" s="422"/>
      <c r="H25" s="357" t="s">
        <v>835</v>
      </c>
      <c r="I25" s="286" t="s">
        <v>20</v>
      </c>
      <c r="J25" s="56"/>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7"/>
      <c r="AI25" s="107"/>
      <c r="AJ25" s="107"/>
      <c r="AK25" s="107"/>
      <c r="AL25" s="107"/>
      <c r="AM25" s="107"/>
      <c r="AN25" s="107"/>
      <c r="AO25" s="107"/>
      <c r="AP25" s="107"/>
      <c r="AQ25" s="107"/>
      <c r="AR25" s="107"/>
      <c r="AS25" s="107"/>
      <c r="AT25" s="107"/>
      <c r="AU25" s="107"/>
      <c r="AV25" s="107"/>
      <c r="AW25" s="107"/>
      <c r="AX25" s="107"/>
      <c r="AY25" s="107"/>
      <c r="AZ25" s="107"/>
    </row>
    <row r="26" spans="1:52" ht="120" customHeight="1" thickBot="1" x14ac:dyDescent="0.3">
      <c r="A26" s="23"/>
      <c r="B26" s="55"/>
      <c r="C26" s="120"/>
      <c r="D26" s="419" t="s">
        <v>708</v>
      </c>
      <c r="E26" s="420"/>
      <c r="F26" s="419" t="s">
        <v>709</v>
      </c>
      <c r="G26" s="420"/>
      <c r="H26" s="363" t="s">
        <v>836</v>
      </c>
      <c r="I26" s="286" t="s">
        <v>20</v>
      </c>
      <c r="J26" s="56"/>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7"/>
      <c r="AK26" s="107"/>
      <c r="AL26" s="107"/>
      <c r="AM26" s="107"/>
      <c r="AN26" s="107"/>
      <c r="AO26" s="107"/>
      <c r="AP26" s="107"/>
      <c r="AQ26" s="107"/>
      <c r="AR26" s="107"/>
      <c r="AS26" s="107"/>
      <c r="AT26" s="107"/>
      <c r="AU26" s="107"/>
      <c r="AV26" s="107"/>
      <c r="AW26" s="107"/>
      <c r="AX26" s="107"/>
      <c r="AY26" s="107"/>
      <c r="AZ26" s="107"/>
    </row>
    <row r="27" spans="1:52" ht="18.75" customHeight="1" thickBot="1" x14ac:dyDescent="0.3">
      <c r="A27" s="23"/>
      <c r="B27" s="55"/>
      <c r="C27" s="52"/>
      <c r="D27" s="52"/>
      <c r="E27" s="52"/>
      <c r="F27" s="52"/>
      <c r="G27" s="52"/>
      <c r="H27" s="128" t="s">
        <v>256</v>
      </c>
      <c r="I27" s="364" t="s">
        <v>20</v>
      </c>
      <c r="J27" s="56"/>
      <c r="L27" s="107"/>
      <c r="M27" s="107"/>
      <c r="N27" s="107"/>
      <c r="O27" s="107"/>
      <c r="P27" s="107"/>
      <c r="Q27" s="107"/>
      <c r="R27" s="107"/>
      <c r="S27" s="107"/>
      <c r="T27" s="107"/>
      <c r="U27" s="107"/>
      <c r="V27" s="107"/>
      <c r="W27" s="107"/>
      <c r="X27" s="107"/>
      <c r="Y27" s="107"/>
      <c r="Z27" s="107"/>
      <c r="AA27" s="107"/>
      <c r="AB27" s="107"/>
      <c r="AC27" s="107"/>
      <c r="AD27" s="107"/>
      <c r="AE27" s="107"/>
      <c r="AF27" s="107"/>
      <c r="AG27" s="107"/>
      <c r="AH27" s="107"/>
      <c r="AI27" s="107"/>
      <c r="AJ27" s="107"/>
      <c r="AK27" s="107"/>
      <c r="AL27" s="107"/>
      <c r="AM27" s="107"/>
      <c r="AN27" s="107"/>
      <c r="AO27" s="107"/>
      <c r="AP27" s="107"/>
      <c r="AQ27" s="107"/>
      <c r="AR27" s="107"/>
      <c r="AS27" s="107"/>
      <c r="AT27" s="107"/>
      <c r="AU27" s="107"/>
      <c r="AV27" s="107"/>
      <c r="AW27" s="107"/>
      <c r="AX27" s="107"/>
      <c r="AY27" s="107"/>
      <c r="AZ27" s="107"/>
    </row>
    <row r="28" spans="1:52" ht="15.75" thickBot="1" x14ac:dyDescent="0.3">
      <c r="A28" s="23"/>
      <c r="B28" s="55"/>
      <c r="C28" s="52"/>
      <c r="D28" s="169" t="s">
        <v>282</v>
      </c>
      <c r="E28" s="172"/>
      <c r="F28" s="52"/>
      <c r="G28" s="52"/>
      <c r="H28" s="129"/>
      <c r="I28" s="52"/>
      <c r="J28" s="56"/>
      <c r="L28" s="107"/>
      <c r="M28" s="107"/>
      <c r="N28" s="107"/>
      <c r="O28" s="107"/>
      <c r="P28" s="107"/>
      <c r="Q28" s="107"/>
      <c r="R28" s="107"/>
      <c r="S28" s="107"/>
      <c r="T28" s="107"/>
      <c r="U28" s="107"/>
      <c r="V28" s="107"/>
      <c r="W28" s="107"/>
      <c r="X28" s="107"/>
      <c r="Y28" s="107"/>
      <c r="Z28" s="107"/>
      <c r="AA28" s="107"/>
      <c r="AB28" s="107"/>
      <c r="AC28" s="107"/>
      <c r="AD28" s="107"/>
      <c r="AE28" s="107"/>
      <c r="AF28" s="107"/>
      <c r="AG28" s="107"/>
      <c r="AH28" s="107"/>
      <c r="AI28" s="107"/>
      <c r="AJ28" s="107"/>
      <c r="AK28" s="107"/>
      <c r="AL28" s="107"/>
      <c r="AM28" s="107"/>
      <c r="AN28" s="107"/>
      <c r="AO28" s="107"/>
      <c r="AP28" s="107"/>
      <c r="AQ28" s="107"/>
      <c r="AR28" s="107"/>
      <c r="AS28" s="107"/>
      <c r="AT28" s="107"/>
      <c r="AU28" s="107"/>
      <c r="AV28" s="107"/>
      <c r="AW28" s="107"/>
      <c r="AX28" s="107"/>
      <c r="AY28" s="107"/>
      <c r="AZ28" s="107"/>
    </row>
    <row r="29" spans="1:52" ht="15.75" thickBot="1" x14ac:dyDescent="0.3">
      <c r="A29" s="23"/>
      <c r="B29" s="55"/>
      <c r="C29" s="52"/>
      <c r="D29" s="94" t="s">
        <v>60</v>
      </c>
      <c r="E29" s="441" t="s">
        <v>685</v>
      </c>
      <c r="F29" s="429"/>
      <c r="G29" s="429"/>
      <c r="H29" s="430"/>
      <c r="I29" s="52"/>
      <c r="J29" s="56"/>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row>
    <row r="30" spans="1:52" ht="15.75" thickBot="1" x14ac:dyDescent="0.3">
      <c r="A30" s="23"/>
      <c r="B30" s="55"/>
      <c r="C30" s="52"/>
      <c r="D30" s="94" t="s">
        <v>62</v>
      </c>
      <c r="E30" s="428" t="s">
        <v>686</v>
      </c>
      <c r="F30" s="429"/>
      <c r="G30" s="429"/>
      <c r="H30" s="430"/>
      <c r="I30" s="52"/>
      <c r="J30" s="56"/>
      <c r="L30" s="107"/>
      <c r="M30" s="107"/>
      <c r="N30" s="107"/>
      <c r="O30" s="107"/>
      <c r="P30" s="107"/>
      <c r="Q30" s="107"/>
      <c r="R30" s="107"/>
      <c r="S30" s="107"/>
      <c r="T30" s="107"/>
      <c r="U30" s="107"/>
      <c r="V30" s="107"/>
      <c r="W30" s="107"/>
      <c r="X30" s="107"/>
      <c r="Y30" s="107"/>
      <c r="Z30" s="107"/>
      <c r="AA30" s="107"/>
      <c r="AB30" s="107"/>
      <c r="AC30" s="107"/>
      <c r="AD30" s="107"/>
      <c r="AE30" s="107"/>
      <c r="AF30" s="107"/>
      <c r="AG30" s="107"/>
      <c r="AH30" s="107"/>
      <c r="AI30" s="107"/>
      <c r="AJ30" s="107"/>
      <c r="AK30" s="107"/>
      <c r="AL30" s="107"/>
      <c r="AM30" s="107"/>
      <c r="AN30" s="107"/>
      <c r="AO30" s="107"/>
      <c r="AP30" s="107"/>
      <c r="AQ30" s="107"/>
      <c r="AR30" s="107"/>
      <c r="AS30" s="107"/>
      <c r="AT30" s="107"/>
      <c r="AU30" s="107"/>
      <c r="AV30" s="107"/>
      <c r="AW30" s="107"/>
      <c r="AX30" s="107"/>
      <c r="AY30" s="107"/>
      <c r="AZ30" s="107"/>
    </row>
    <row r="31" spans="1:52" x14ac:dyDescent="0.25">
      <c r="A31" s="23"/>
      <c r="B31" s="55"/>
      <c r="C31" s="52"/>
      <c r="D31" s="52"/>
      <c r="E31" s="52"/>
      <c r="F31" s="52"/>
      <c r="G31" s="52"/>
      <c r="H31" s="129"/>
      <c r="I31" s="52"/>
      <c r="J31" s="56"/>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c r="AI31" s="107"/>
      <c r="AJ31" s="107"/>
      <c r="AK31" s="107"/>
      <c r="AL31" s="107"/>
      <c r="AM31" s="107"/>
      <c r="AN31" s="107"/>
      <c r="AO31" s="107"/>
      <c r="AP31" s="107"/>
      <c r="AQ31" s="107"/>
      <c r="AR31" s="107"/>
      <c r="AS31" s="107"/>
      <c r="AT31" s="107"/>
      <c r="AU31" s="107"/>
      <c r="AV31" s="107"/>
      <c r="AW31" s="107"/>
      <c r="AX31" s="107"/>
      <c r="AY31" s="107"/>
      <c r="AZ31" s="107"/>
    </row>
    <row r="32" spans="1:52" ht="15.75" customHeight="1" thickBot="1" x14ac:dyDescent="0.3">
      <c r="A32" s="23"/>
      <c r="B32" s="55"/>
      <c r="C32" s="58"/>
      <c r="D32" s="423" t="s">
        <v>255</v>
      </c>
      <c r="E32" s="423"/>
      <c r="F32" s="423" t="s">
        <v>259</v>
      </c>
      <c r="G32" s="423"/>
      <c r="H32" s="121" t="s">
        <v>260</v>
      </c>
      <c r="I32" s="121" t="s">
        <v>232</v>
      </c>
      <c r="J32" s="56"/>
      <c r="K32" s="6"/>
      <c r="L32" s="107"/>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07"/>
      <c r="AJ32" s="107"/>
      <c r="AK32" s="107"/>
      <c r="AL32" s="107"/>
      <c r="AM32" s="107"/>
      <c r="AN32" s="107"/>
      <c r="AO32" s="107"/>
      <c r="AP32" s="107"/>
      <c r="AQ32" s="107"/>
      <c r="AR32" s="107"/>
      <c r="AS32" s="107"/>
      <c r="AT32" s="107"/>
      <c r="AU32" s="107"/>
      <c r="AV32" s="107"/>
      <c r="AW32" s="107"/>
      <c r="AX32" s="107"/>
      <c r="AY32" s="107"/>
      <c r="AZ32" s="107"/>
    </row>
    <row r="33" spans="1:52" ht="39.950000000000003" customHeight="1" thickBot="1" x14ac:dyDescent="0.3">
      <c r="A33" s="23"/>
      <c r="B33" s="55"/>
      <c r="C33" s="120" t="s">
        <v>285</v>
      </c>
      <c r="D33" s="421"/>
      <c r="E33" s="422"/>
      <c r="F33" s="421"/>
      <c r="G33" s="422"/>
      <c r="H33" s="125"/>
      <c r="I33" s="125"/>
      <c r="J33" s="56"/>
      <c r="K33" s="6"/>
      <c r="L33" s="107"/>
      <c r="M33" s="107"/>
      <c r="N33" s="107"/>
      <c r="O33" s="107"/>
      <c r="P33" s="107"/>
      <c r="Q33" s="107"/>
      <c r="R33" s="107"/>
      <c r="S33" s="107"/>
      <c r="T33" s="107"/>
      <c r="U33" s="107"/>
      <c r="V33" s="107"/>
      <c r="W33" s="107"/>
      <c r="X33" s="107"/>
      <c r="Y33" s="107"/>
      <c r="Z33" s="107"/>
      <c r="AA33" s="107"/>
      <c r="AB33" s="107"/>
      <c r="AC33" s="107"/>
      <c r="AD33" s="107"/>
      <c r="AE33" s="107"/>
      <c r="AF33" s="107"/>
      <c r="AG33" s="107"/>
      <c r="AH33" s="107"/>
      <c r="AI33" s="107"/>
      <c r="AJ33" s="107"/>
      <c r="AK33" s="107"/>
      <c r="AL33" s="107"/>
      <c r="AM33" s="107"/>
      <c r="AN33" s="107"/>
      <c r="AO33" s="107"/>
      <c r="AP33" s="107"/>
      <c r="AQ33" s="107"/>
      <c r="AR33" s="107"/>
      <c r="AS33" s="107"/>
      <c r="AT33" s="107"/>
      <c r="AU33" s="107"/>
      <c r="AV33" s="107"/>
      <c r="AW33" s="107"/>
      <c r="AX33" s="107"/>
      <c r="AY33" s="107"/>
      <c r="AZ33" s="107"/>
    </row>
    <row r="34" spans="1:52" ht="39.950000000000003" customHeight="1" thickBot="1" x14ac:dyDescent="0.3">
      <c r="A34" s="23"/>
      <c r="B34" s="55"/>
      <c r="C34" s="120"/>
      <c r="D34" s="421"/>
      <c r="E34" s="422"/>
      <c r="F34" s="421"/>
      <c r="G34" s="422"/>
      <c r="H34" s="125"/>
      <c r="I34" s="125"/>
      <c r="J34" s="56"/>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7"/>
      <c r="AN34" s="107"/>
      <c r="AO34" s="107"/>
      <c r="AP34" s="107"/>
      <c r="AQ34" s="107"/>
      <c r="AR34" s="107"/>
      <c r="AS34" s="107"/>
      <c r="AT34" s="107"/>
      <c r="AU34" s="107"/>
      <c r="AV34" s="107"/>
      <c r="AW34" s="107"/>
      <c r="AX34" s="107"/>
      <c r="AY34" s="107"/>
      <c r="AZ34" s="107"/>
    </row>
    <row r="35" spans="1:52" ht="48" customHeight="1" thickBot="1" x14ac:dyDescent="0.3">
      <c r="A35" s="23"/>
      <c r="B35" s="55"/>
      <c r="C35" s="120"/>
      <c r="D35" s="421"/>
      <c r="E35" s="422"/>
      <c r="F35" s="421"/>
      <c r="G35" s="422"/>
      <c r="H35" s="125"/>
      <c r="I35" s="125"/>
      <c r="J35" s="56"/>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07"/>
      <c r="AO35" s="107"/>
      <c r="AP35" s="107"/>
      <c r="AQ35" s="107"/>
      <c r="AR35" s="107"/>
      <c r="AS35" s="107"/>
      <c r="AT35" s="107"/>
      <c r="AU35" s="107"/>
      <c r="AV35" s="107"/>
      <c r="AW35" s="107"/>
      <c r="AX35" s="107"/>
      <c r="AY35" s="107"/>
      <c r="AZ35" s="107"/>
    </row>
    <row r="36" spans="1:52" ht="21.75" customHeight="1" thickBot="1" x14ac:dyDescent="0.3">
      <c r="A36" s="23"/>
      <c r="B36" s="55"/>
      <c r="C36" s="52"/>
      <c r="D36" s="52"/>
      <c r="E36" s="52"/>
      <c r="F36" s="52"/>
      <c r="G36" s="52"/>
      <c r="H36" s="128" t="s">
        <v>256</v>
      </c>
      <c r="I36" s="130"/>
      <c r="J36" s="56"/>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07"/>
      <c r="AN36" s="107"/>
      <c r="AO36" s="107"/>
      <c r="AP36" s="107"/>
      <c r="AQ36" s="107"/>
      <c r="AR36" s="107"/>
      <c r="AS36" s="107"/>
      <c r="AT36" s="107"/>
      <c r="AU36" s="107"/>
      <c r="AV36" s="107"/>
      <c r="AW36" s="107"/>
      <c r="AX36" s="107"/>
      <c r="AY36" s="107"/>
      <c r="AZ36" s="107"/>
    </row>
    <row r="37" spans="1:52" ht="15.75" thickBot="1" x14ac:dyDescent="0.3">
      <c r="A37" s="23"/>
      <c r="B37" s="55"/>
      <c r="C37" s="52"/>
      <c r="D37" s="169" t="s">
        <v>282</v>
      </c>
      <c r="E37" s="172"/>
      <c r="F37" s="52"/>
      <c r="G37" s="52"/>
      <c r="H37" s="129"/>
      <c r="I37" s="52"/>
      <c r="J37" s="56"/>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c r="AL37" s="107"/>
      <c r="AM37" s="107"/>
      <c r="AN37" s="107"/>
      <c r="AO37" s="107"/>
      <c r="AP37" s="107"/>
      <c r="AQ37" s="107"/>
      <c r="AR37" s="107"/>
      <c r="AS37" s="107"/>
      <c r="AT37" s="107"/>
      <c r="AU37" s="107"/>
      <c r="AV37" s="107"/>
      <c r="AW37" s="107"/>
      <c r="AX37" s="107"/>
      <c r="AY37" s="107"/>
      <c r="AZ37" s="107"/>
    </row>
    <row r="38" spans="1:52" ht="15.75" thickBot="1" x14ac:dyDescent="0.3">
      <c r="A38" s="23"/>
      <c r="B38" s="55"/>
      <c r="C38" s="52"/>
      <c r="D38" s="94" t="s">
        <v>60</v>
      </c>
      <c r="E38" s="441"/>
      <c r="F38" s="429"/>
      <c r="G38" s="429"/>
      <c r="H38" s="430"/>
      <c r="I38" s="52"/>
      <c r="J38" s="56"/>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c r="AL38" s="107"/>
      <c r="AM38" s="107"/>
      <c r="AN38" s="107"/>
      <c r="AO38" s="107"/>
      <c r="AP38" s="107"/>
      <c r="AQ38" s="107"/>
      <c r="AR38" s="107"/>
      <c r="AS38" s="107"/>
      <c r="AT38" s="107"/>
      <c r="AU38" s="107"/>
      <c r="AV38" s="107"/>
      <c r="AW38" s="107"/>
      <c r="AX38" s="107"/>
      <c r="AY38" s="107"/>
      <c r="AZ38" s="107"/>
    </row>
    <row r="39" spans="1:52" ht="15.75" thickBot="1" x14ac:dyDescent="0.3">
      <c r="A39" s="23"/>
      <c r="B39" s="55"/>
      <c r="C39" s="52"/>
      <c r="D39" s="94" t="s">
        <v>62</v>
      </c>
      <c r="E39" s="441"/>
      <c r="F39" s="429"/>
      <c r="G39" s="429"/>
      <c r="H39" s="430"/>
      <c r="I39" s="52"/>
      <c r="J39" s="56"/>
      <c r="L39" s="107"/>
      <c r="M39" s="107"/>
      <c r="N39" s="107"/>
      <c r="O39" s="107"/>
      <c r="P39" s="107"/>
      <c r="Q39" s="107"/>
      <c r="R39" s="107"/>
      <c r="S39" s="107"/>
      <c r="T39" s="107"/>
      <c r="U39" s="107"/>
      <c r="V39" s="107"/>
      <c r="W39" s="107"/>
      <c r="X39" s="107"/>
      <c r="Y39" s="107"/>
      <c r="Z39" s="107"/>
      <c r="AA39" s="107"/>
      <c r="AB39" s="107"/>
      <c r="AC39" s="107"/>
      <c r="AD39" s="107"/>
      <c r="AE39" s="107"/>
      <c r="AF39" s="107"/>
      <c r="AG39" s="107"/>
      <c r="AH39" s="107"/>
      <c r="AI39" s="107"/>
      <c r="AJ39" s="107"/>
      <c r="AK39" s="107"/>
      <c r="AL39" s="107"/>
      <c r="AM39" s="107"/>
      <c r="AN39" s="107"/>
      <c r="AO39" s="107"/>
      <c r="AP39" s="107"/>
      <c r="AQ39" s="107"/>
      <c r="AR39" s="107"/>
      <c r="AS39" s="107"/>
      <c r="AT39" s="107"/>
      <c r="AU39" s="107"/>
      <c r="AV39" s="107"/>
      <c r="AW39" s="107"/>
      <c r="AX39" s="107"/>
      <c r="AY39" s="107"/>
      <c r="AZ39" s="107"/>
    </row>
    <row r="40" spans="1:52" ht="15.75" thickBot="1" x14ac:dyDescent="0.3">
      <c r="A40" s="23"/>
      <c r="B40" s="55"/>
      <c r="C40" s="52"/>
      <c r="D40" s="94"/>
      <c r="E40" s="52"/>
      <c r="F40" s="52"/>
      <c r="G40" s="52"/>
      <c r="H40" s="52"/>
      <c r="I40" s="52"/>
      <c r="J40" s="56"/>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c r="AL40" s="107"/>
      <c r="AM40" s="107"/>
      <c r="AN40" s="107"/>
      <c r="AO40" s="107"/>
      <c r="AP40" s="107"/>
      <c r="AQ40" s="107"/>
      <c r="AR40" s="107"/>
      <c r="AS40" s="107"/>
      <c r="AT40" s="107"/>
      <c r="AU40" s="107"/>
      <c r="AV40" s="107"/>
      <c r="AW40" s="107"/>
      <c r="AX40" s="107"/>
      <c r="AY40" s="107"/>
      <c r="AZ40" s="107"/>
    </row>
    <row r="41" spans="1:52" ht="168" customHeight="1" thickBot="1" x14ac:dyDescent="0.3">
      <c r="A41" s="23"/>
      <c r="B41" s="55"/>
      <c r="C41" s="127"/>
      <c r="D41" s="442" t="s">
        <v>261</v>
      </c>
      <c r="E41" s="442"/>
      <c r="F41" s="443"/>
      <c r="G41" s="444"/>
      <c r="H41" s="444"/>
      <c r="I41" s="445"/>
      <c r="J41" s="56"/>
      <c r="L41" s="107"/>
      <c r="M41" s="107"/>
      <c r="N41" s="107"/>
      <c r="O41" s="107"/>
      <c r="P41" s="107"/>
      <c r="Q41" s="107"/>
      <c r="R41" s="107"/>
      <c r="S41" s="107"/>
      <c r="T41" s="107"/>
      <c r="U41" s="107"/>
      <c r="V41" s="107"/>
      <c r="W41" s="107"/>
      <c r="X41" s="107"/>
      <c r="Y41" s="107"/>
      <c r="Z41" s="107"/>
      <c r="AA41" s="107"/>
      <c r="AB41" s="107"/>
      <c r="AC41" s="107"/>
      <c r="AD41" s="107"/>
      <c r="AE41" s="107"/>
      <c r="AF41" s="107"/>
      <c r="AG41" s="107"/>
      <c r="AH41" s="107"/>
      <c r="AI41" s="107"/>
      <c r="AJ41" s="107"/>
      <c r="AK41" s="107"/>
      <c r="AL41" s="107"/>
      <c r="AM41" s="107"/>
      <c r="AN41" s="107"/>
      <c r="AO41" s="107"/>
      <c r="AP41" s="107"/>
      <c r="AQ41" s="107"/>
      <c r="AR41" s="107"/>
      <c r="AS41" s="107"/>
      <c r="AT41" s="107"/>
      <c r="AU41" s="107"/>
      <c r="AV41" s="107"/>
      <c r="AW41" s="107"/>
      <c r="AX41" s="107"/>
      <c r="AY41" s="107"/>
      <c r="AZ41" s="107"/>
    </row>
    <row r="42" spans="1:52" s="10" customFormat="1" ht="18.75" customHeight="1" x14ac:dyDescent="0.25">
      <c r="A42" s="22"/>
      <c r="B42" s="55"/>
      <c r="C42" s="59"/>
      <c r="D42" s="59"/>
      <c r="E42" s="59"/>
      <c r="F42" s="59"/>
      <c r="G42" s="59"/>
      <c r="H42" s="123"/>
      <c r="I42" s="123"/>
      <c r="J42" s="56"/>
      <c r="L42" s="107"/>
      <c r="M42" s="107"/>
      <c r="N42" s="107"/>
      <c r="O42" s="107"/>
      <c r="P42" s="107"/>
      <c r="Q42" s="107"/>
      <c r="R42" s="107"/>
      <c r="S42" s="107"/>
      <c r="T42" s="107"/>
      <c r="U42" s="107"/>
      <c r="V42" s="107"/>
      <c r="W42" s="107"/>
      <c r="X42" s="107"/>
      <c r="Y42" s="107"/>
      <c r="Z42" s="107"/>
      <c r="AA42" s="107"/>
      <c r="AB42" s="107"/>
      <c r="AC42" s="107"/>
      <c r="AD42" s="107"/>
      <c r="AE42" s="107"/>
      <c r="AF42" s="107"/>
      <c r="AG42" s="107"/>
      <c r="AH42" s="107"/>
      <c r="AI42" s="107"/>
      <c r="AJ42" s="107"/>
      <c r="AK42" s="107"/>
      <c r="AL42" s="107"/>
      <c r="AM42" s="107"/>
      <c r="AN42" s="107"/>
      <c r="AO42" s="107"/>
      <c r="AP42" s="107"/>
      <c r="AQ42" s="107"/>
      <c r="AR42" s="107"/>
      <c r="AS42" s="107"/>
      <c r="AT42" s="107"/>
      <c r="AU42" s="107"/>
      <c r="AV42" s="107"/>
      <c r="AW42" s="107"/>
      <c r="AX42" s="107"/>
      <c r="AY42" s="107"/>
      <c r="AZ42" s="107"/>
    </row>
    <row r="43" spans="1:52" s="10" customFormat="1" ht="15.75" customHeight="1" thickBot="1" x14ac:dyDescent="0.3">
      <c r="A43" s="22"/>
      <c r="B43" s="55"/>
      <c r="C43" s="52"/>
      <c r="D43" s="53"/>
      <c r="E43" s="53"/>
      <c r="F43" s="53"/>
      <c r="G43" s="93" t="s">
        <v>225</v>
      </c>
      <c r="H43" s="123"/>
      <c r="I43" s="123"/>
      <c r="J43" s="56"/>
      <c r="L43" s="107"/>
      <c r="M43" s="107"/>
      <c r="N43" s="107"/>
      <c r="O43" s="107"/>
      <c r="P43" s="107"/>
      <c r="Q43" s="107"/>
      <c r="R43" s="107"/>
      <c r="S43" s="107"/>
      <c r="T43" s="107"/>
      <c r="U43" s="107"/>
      <c r="V43" s="107"/>
      <c r="W43" s="107"/>
      <c r="X43" s="107"/>
      <c r="Y43" s="107"/>
      <c r="Z43" s="107"/>
      <c r="AA43" s="107"/>
      <c r="AB43" s="107"/>
      <c r="AC43" s="107"/>
      <c r="AD43" s="107"/>
      <c r="AE43" s="107"/>
      <c r="AF43" s="107"/>
      <c r="AG43" s="107"/>
      <c r="AH43" s="107"/>
      <c r="AI43" s="107"/>
      <c r="AJ43" s="107"/>
      <c r="AK43" s="107"/>
      <c r="AL43" s="107"/>
      <c r="AM43" s="107"/>
      <c r="AN43" s="107"/>
      <c r="AO43" s="107"/>
      <c r="AP43" s="107"/>
      <c r="AQ43" s="107"/>
      <c r="AR43" s="107"/>
      <c r="AS43" s="107"/>
      <c r="AT43" s="107"/>
      <c r="AU43" s="107"/>
      <c r="AV43" s="107"/>
      <c r="AW43" s="107"/>
      <c r="AX43" s="107"/>
      <c r="AY43" s="107"/>
      <c r="AZ43" s="107"/>
    </row>
    <row r="44" spans="1:52" s="10" customFormat="1" ht="78" customHeight="1" x14ac:dyDescent="0.25">
      <c r="A44" s="22"/>
      <c r="B44" s="55"/>
      <c r="C44" s="52"/>
      <c r="D44" s="53"/>
      <c r="E44" s="53"/>
      <c r="F44" s="34" t="s">
        <v>226</v>
      </c>
      <c r="G44" s="435" t="s">
        <v>293</v>
      </c>
      <c r="H44" s="436"/>
      <c r="I44" s="437"/>
      <c r="J44" s="56"/>
      <c r="L44" s="107"/>
      <c r="M44" s="107"/>
      <c r="N44" s="107"/>
      <c r="O44" s="107"/>
      <c r="P44" s="107"/>
      <c r="Q44" s="107"/>
      <c r="R44" s="107"/>
      <c r="S44" s="107"/>
      <c r="T44" s="107"/>
      <c r="U44" s="107"/>
      <c r="V44" s="107"/>
      <c r="W44" s="107"/>
      <c r="X44" s="107"/>
      <c r="Y44" s="107"/>
      <c r="Z44" s="107"/>
      <c r="AA44" s="107"/>
      <c r="AB44" s="107"/>
      <c r="AC44" s="107"/>
      <c r="AD44" s="107"/>
      <c r="AE44" s="107"/>
      <c r="AF44" s="107"/>
      <c r="AG44" s="107"/>
      <c r="AH44" s="107"/>
      <c r="AI44" s="107"/>
      <c r="AJ44" s="107"/>
      <c r="AK44" s="107"/>
      <c r="AL44" s="107"/>
      <c r="AM44" s="107"/>
      <c r="AN44" s="107"/>
      <c r="AO44" s="107"/>
      <c r="AP44" s="107"/>
      <c r="AQ44" s="107"/>
      <c r="AR44" s="107"/>
      <c r="AS44" s="107"/>
      <c r="AT44" s="107"/>
      <c r="AU44" s="107"/>
      <c r="AV44" s="107"/>
      <c r="AW44" s="107"/>
      <c r="AX44" s="107"/>
      <c r="AY44" s="107"/>
      <c r="AZ44" s="107"/>
    </row>
    <row r="45" spans="1:52" s="10" customFormat="1" ht="54.75" customHeight="1" x14ac:dyDescent="0.25">
      <c r="A45" s="22"/>
      <c r="B45" s="55"/>
      <c r="C45" s="52"/>
      <c r="D45" s="53"/>
      <c r="E45" s="53"/>
      <c r="F45" s="35" t="s">
        <v>227</v>
      </c>
      <c r="G45" s="438" t="s">
        <v>294</v>
      </c>
      <c r="H45" s="439"/>
      <c r="I45" s="440"/>
      <c r="J45" s="56"/>
      <c r="L45" s="107"/>
      <c r="M45" s="107"/>
      <c r="N45" s="107"/>
      <c r="O45" s="107"/>
      <c r="P45" s="107"/>
      <c r="Q45" s="107"/>
      <c r="R45" s="107"/>
      <c r="S45" s="107"/>
      <c r="T45" s="107"/>
      <c r="U45" s="107"/>
      <c r="V45" s="107"/>
      <c r="W45" s="107"/>
      <c r="X45" s="107"/>
      <c r="Y45" s="107"/>
      <c r="Z45" s="107"/>
      <c r="AA45" s="107"/>
      <c r="AB45" s="107"/>
      <c r="AC45" s="107"/>
      <c r="AD45" s="107"/>
      <c r="AE45" s="107"/>
      <c r="AF45" s="107"/>
      <c r="AG45" s="107"/>
      <c r="AH45" s="107"/>
      <c r="AI45" s="107"/>
      <c r="AJ45" s="107"/>
      <c r="AK45" s="107"/>
      <c r="AL45" s="107"/>
      <c r="AM45" s="107"/>
      <c r="AN45" s="107"/>
      <c r="AO45" s="107"/>
      <c r="AP45" s="107"/>
      <c r="AQ45" s="107"/>
      <c r="AR45" s="107"/>
      <c r="AS45" s="107"/>
      <c r="AT45" s="107"/>
      <c r="AU45" s="107"/>
      <c r="AV45" s="107"/>
      <c r="AW45" s="107"/>
      <c r="AX45" s="107"/>
      <c r="AY45" s="107"/>
      <c r="AZ45" s="107"/>
    </row>
    <row r="46" spans="1:52" s="10" customFormat="1" ht="58.5" customHeight="1" x14ac:dyDescent="0.25">
      <c r="A46" s="22"/>
      <c r="B46" s="55"/>
      <c r="C46" s="52"/>
      <c r="D46" s="53"/>
      <c r="E46" s="53"/>
      <c r="F46" s="35" t="s">
        <v>228</v>
      </c>
      <c r="G46" s="438" t="s">
        <v>295</v>
      </c>
      <c r="H46" s="439"/>
      <c r="I46" s="440"/>
      <c r="J46" s="56"/>
      <c r="L46" s="107"/>
      <c r="M46" s="107"/>
      <c r="N46" s="107"/>
      <c r="O46" s="107"/>
      <c r="P46" s="107"/>
      <c r="Q46" s="107"/>
      <c r="R46" s="107"/>
      <c r="S46" s="107"/>
      <c r="T46" s="107"/>
      <c r="U46" s="107"/>
      <c r="V46" s="107"/>
      <c r="W46" s="107"/>
      <c r="X46" s="107"/>
      <c r="Y46" s="107"/>
      <c r="Z46" s="107"/>
      <c r="AA46" s="107"/>
      <c r="AB46" s="107"/>
      <c r="AC46" s="107"/>
      <c r="AD46" s="107"/>
      <c r="AE46" s="107"/>
      <c r="AF46" s="107"/>
      <c r="AG46" s="107"/>
      <c r="AH46" s="107"/>
      <c r="AI46" s="107"/>
      <c r="AJ46" s="107"/>
      <c r="AK46" s="107"/>
      <c r="AL46" s="107"/>
      <c r="AM46" s="107"/>
      <c r="AN46" s="107"/>
      <c r="AO46" s="107"/>
      <c r="AP46" s="107"/>
      <c r="AQ46" s="107"/>
      <c r="AR46" s="107"/>
      <c r="AS46" s="107"/>
      <c r="AT46" s="107"/>
      <c r="AU46" s="107"/>
      <c r="AV46" s="107"/>
      <c r="AW46" s="107"/>
      <c r="AX46" s="107"/>
      <c r="AY46" s="107"/>
      <c r="AZ46" s="107"/>
    </row>
    <row r="47" spans="1:52" ht="60" customHeight="1" x14ac:dyDescent="0.25">
      <c r="A47" s="23"/>
      <c r="B47" s="55"/>
      <c r="C47" s="52"/>
      <c r="D47" s="53"/>
      <c r="E47" s="53"/>
      <c r="F47" s="35" t="s">
        <v>229</v>
      </c>
      <c r="G47" s="438" t="s">
        <v>296</v>
      </c>
      <c r="H47" s="439"/>
      <c r="I47" s="440"/>
      <c r="J47" s="56"/>
      <c r="L47" s="107"/>
      <c r="M47" s="107"/>
      <c r="N47" s="107"/>
      <c r="O47" s="107"/>
      <c r="P47" s="107"/>
      <c r="Q47" s="107"/>
      <c r="R47" s="107"/>
      <c r="S47" s="107"/>
      <c r="T47" s="107"/>
      <c r="U47" s="107"/>
      <c r="V47" s="107"/>
      <c r="W47" s="107"/>
      <c r="X47" s="107"/>
      <c r="Y47" s="107"/>
      <c r="Z47" s="107"/>
      <c r="AA47" s="107"/>
      <c r="AB47" s="107"/>
      <c r="AC47" s="107"/>
      <c r="AD47" s="107"/>
      <c r="AE47" s="107"/>
      <c r="AF47" s="107"/>
      <c r="AG47" s="107"/>
      <c r="AH47" s="107"/>
      <c r="AI47" s="107"/>
      <c r="AJ47" s="107"/>
      <c r="AK47" s="107"/>
      <c r="AL47" s="107"/>
      <c r="AM47" s="107"/>
      <c r="AN47" s="107"/>
      <c r="AO47" s="107"/>
      <c r="AP47" s="107"/>
      <c r="AQ47" s="107"/>
      <c r="AR47" s="107"/>
      <c r="AS47" s="107"/>
      <c r="AT47" s="107"/>
      <c r="AU47" s="107"/>
      <c r="AV47" s="107"/>
      <c r="AW47" s="107"/>
      <c r="AX47" s="107"/>
      <c r="AY47" s="107"/>
      <c r="AZ47" s="107"/>
    </row>
    <row r="48" spans="1:52" ht="54" customHeight="1" x14ac:dyDescent="0.25">
      <c r="A48" s="23"/>
      <c r="B48" s="50"/>
      <c r="C48" s="52"/>
      <c r="D48" s="53"/>
      <c r="E48" s="53"/>
      <c r="F48" s="35" t="s">
        <v>230</v>
      </c>
      <c r="G48" s="438" t="s">
        <v>297</v>
      </c>
      <c r="H48" s="439"/>
      <c r="I48" s="440"/>
      <c r="J48" s="51"/>
      <c r="L48" s="107"/>
      <c r="M48" s="107"/>
      <c r="N48" s="107"/>
      <c r="O48" s="107"/>
      <c r="P48" s="107"/>
      <c r="Q48" s="107"/>
      <c r="R48" s="107"/>
      <c r="S48" s="107"/>
      <c r="T48" s="107"/>
      <c r="U48" s="107"/>
      <c r="V48" s="107"/>
      <c r="W48" s="107"/>
      <c r="X48" s="107"/>
      <c r="Y48" s="107"/>
      <c r="Z48" s="107"/>
      <c r="AA48" s="107"/>
      <c r="AB48" s="107"/>
      <c r="AC48" s="107"/>
      <c r="AD48" s="107"/>
      <c r="AE48" s="107"/>
      <c r="AF48" s="107"/>
      <c r="AG48" s="107"/>
      <c r="AH48" s="107"/>
      <c r="AI48" s="107"/>
      <c r="AJ48" s="107"/>
      <c r="AK48" s="107"/>
      <c r="AL48" s="107"/>
      <c r="AM48" s="107"/>
      <c r="AN48" s="107"/>
      <c r="AO48" s="107"/>
      <c r="AP48" s="107"/>
      <c r="AQ48" s="107"/>
      <c r="AR48" s="107"/>
      <c r="AS48" s="107"/>
      <c r="AT48" s="107"/>
      <c r="AU48" s="107"/>
      <c r="AV48" s="107"/>
      <c r="AW48" s="107"/>
      <c r="AX48" s="107"/>
      <c r="AY48" s="107"/>
      <c r="AZ48" s="107"/>
    </row>
    <row r="49" spans="1:52" ht="61.5" customHeight="1" thickBot="1" x14ac:dyDescent="0.3">
      <c r="A49" s="23"/>
      <c r="B49" s="50"/>
      <c r="C49" s="52"/>
      <c r="D49" s="53"/>
      <c r="E49" s="53"/>
      <c r="F49" s="36" t="s">
        <v>231</v>
      </c>
      <c r="G49" s="432" t="s">
        <v>298</v>
      </c>
      <c r="H49" s="433"/>
      <c r="I49" s="434"/>
      <c r="J49" s="51"/>
      <c r="L49" s="107"/>
      <c r="M49" s="107"/>
      <c r="N49" s="107"/>
      <c r="O49" s="107"/>
      <c r="P49" s="107"/>
      <c r="Q49" s="107"/>
      <c r="R49" s="107"/>
      <c r="S49" s="107"/>
      <c r="T49" s="107"/>
      <c r="U49" s="107"/>
      <c r="V49" s="107"/>
      <c r="W49" s="107"/>
      <c r="X49" s="107"/>
      <c r="Y49" s="107"/>
      <c r="Z49" s="107"/>
      <c r="AA49" s="107"/>
      <c r="AB49" s="107"/>
      <c r="AC49" s="107"/>
      <c r="AD49" s="107"/>
      <c r="AE49" s="107"/>
      <c r="AF49" s="107"/>
      <c r="AG49" s="107"/>
      <c r="AH49" s="107"/>
      <c r="AI49" s="107"/>
      <c r="AJ49" s="107"/>
      <c r="AK49" s="107"/>
      <c r="AL49" s="107"/>
      <c r="AM49" s="107"/>
      <c r="AN49" s="107"/>
      <c r="AO49" s="107"/>
      <c r="AP49" s="107"/>
      <c r="AQ49" s="107"/>
      <c r="AR49" s="107"/>
      <c r="AS49" s="107"/>
      <c r="AT49" s="107"/>
      <c r="AU49" s="107"/>
      <c r="AV49" s="107"/>
      <c r="AW49" s="107"/>
      <c r="AX49" s="107"/>
      <c r="AY49" s="107"/>
      <c r="AZ49" s="107"/>
    </row>
    <row r="50" spans="1:52" ht="15.75" thickBot="1" x14ac:dyDescent="0.3">
      <c r="A50" s="23"/>
      <c r="B50" s="60"/>
      <c r="C50" s="61"/>
      <c r="D50" s="62"/>
      <c r="E50" s="62"/>
      <c r="F50" s="62"/>
      <c r="G50" s="62"/>
      <c r="H50" s="124"/>
      <c r="I50" s="124"/>
      <c r="J50" s="63"/>
      <c r="K50" s="107"/>
      <c r="L50" s="107"/>
      <c r="M50" s="107"/>
      <c r="N50" s="107"/>
      <c r="O50" s="107"/>
      <c r="P50" s="107"/>
      <c r="Q50" s="107"/>
      <c r="R50" s="107"/>
      <c r="S50" s="107"/>
      <c r="T50" s="107"/>
      <c r="U50" s="107"/>
      <c r="V50" s="107"/>
      <c r="W50" s="107"/>
      <c r="X50" s="107"/>
      <c r="Y50" s="107"/>
      <c r="Z50" s="107"/>
      <c r="AA50" s="107"/>
      <c r="AB50" s="107"/>
      <c r="AC50" s="107"/>
      <c r="AD50" s="107"/>
      <c r="AE50" s="107"/>
      <c r="AF50" s="107"/>
      <c r="AG50" s="107"/>
      <c r="AH50" s="107"/>
      <c r="AI50" s="107"/>
      <c r="AJ50" s="107"/>
      <c r="AK50" s="107"/>
      <c r="AL50" s="107"/>
      <c r="AM50" s="107"/>
      <c r="AN50" s="107"/>
      <c r="AO50" s="107"/>
      <c r="AP50" s="107"/>
      <c r="AQ50" s="107"/>
      <c r="AR50" s="107"/>
    </row>
    <row r="51" spans="1:52" ht="50.1" customHeight="1" x14ac:dyDescent="0.25">
      <c r="A51" s="23"/>
      <c r="C51" s="107"/>
      <c r="D51" s="107"/>
      <c r="E51" s="107"/>
      <c r="F51" s="107"/>
      <c r="G51" s="107"/>
      <c r="H51" s="107"/>
      <c r="I51" s="107"/>
      <c r="J51" s="107"/>
      <c r="K51" s="107"/>
      <c r="L51" s="107"/>
      <c r="M51" s="107"/>
      <c r="N51" s="107"/>
      <c r="O51" s="107"/>
      <c r="P51" s="107"/>
      <c r="Q51" s="107"/>
      <c r="R51" s="107"/>
      <c r="S51" s="107"/>
      <c r="T51" s="107"/>
      <c r="U51" s="107"/>
      <c r="V51" s="107"/>
      <c r="W51" s="107"/>
      <c r="X51" s="107"/>
      <c r="Y51" s="107"/>
      <c r="Z51" s="107"/>
      <c r="AA51" s="107"/>
      <c r="AB51" s="107"/>
      <c r="AC51" s="107"/>
      <c r="AD51" s="107"/>
      <c r="AE51" s="107"/>
      <c r="AF51" s="107"/>
      <c r="AG51" s="107"/>
      <c r="AH51" s="107"/>
      <c r="AI51" s="107"/>
      <c r="AJ51" s="107"/>
      <c r="AK51" s="107"/>
      <c r="AL51" s="107"/>
      <c r="AM51" s="107"/>
      <c r="AN51" s="107"/>
      <c r="AO51" s="107"/>
      <c r="AP51" s="107"/>
      <c r="AQ51" s="107"/>
      <c r="AR51" s="107"/>
    </row>
    <row r="52" spans="1:52" ht="50.1" customHeight="1" x14ac:dyDescent="0.25">
      <c r="A52" s="23"/>
      <c r="C52" s="107"/>
      <c r="D52" s="107"/>
      <c r="E52" s="107"/>
      <c r="F52" s="107"/>
      <c r="G52" s="107"/>
      <c r="H52" s="107"/>
      <c r="I52" s="107"/>
      <c r="J52" s="107"/>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row>
    <row r="53" spans="1:52" ht="49.5" customHeight="1" x14ac:dyDescent="0.25">
      <c r="A53" s="23"/>
      <c r="C53" s="107"/>
      <c r="D53" s="107"/>
      <c r="E53" s="107"/>
      <c r="F53" s="107"/>
      <c r="G53" s="107"/>
      <c r="H53" s="107"/>
      <c r="I53" s="107"/>
      <c r="J53" s="107"/>
      <c r="K53" s="107"/>
      <c r="L53" s="107"/>
      <c r="M53" s="107"/>
      <c r="N53" s="107"/>
      <c r="O53" s="107"/>
      <c r="P53" s="107"/>
      <c r="Q53" s="107"/>
      <c r="R53" s="107"/>
      <c r="S53" s="107"/>
      <c r="T53" s="107"/>
      <c r="U53" s="107"/>
      <c r="V53" s="107"/>
      <c r="W53" s="107"/>
      <c r="X53" s="107"/>
      <c r="Y53" s="107"/>
      <c r="Z53" s="107"/>
      <c r="AA53" s="107"/>
      <c r="AB53" s="107"/>
      <c r="AC53" s="107"/>
      <c r="AD53" s="107"/>
      <c r="AE53" s="107"/>
      <c r="AF53" s="107"/>
      <c r="AG53" s="107"/>
      <c r="AH53" s="107"/>
      <c r="AI53" s="107"/>
      <c r="AJ53" s="107"/>
      <c r="AK53" s="107"/>
      <c r="AL53" s="107"/>
      <c r="AM53" s="107"/>
      <c r="AN53" s="107"/>
      <c r="AO53" s="107"/>
      <c r="AP53" s="107"/>
      <c r="AQ53" s="107"/>
      <c r="AR53" s="107"/>
    </row>
    <row r="54" spans="1:52" ht="50.1" customHeight="1" x14ac:dyDescent="0.25">
      <c r="A54" s="23"/>
      <c r="C54" s="107"/>
      <c r="D54" s="107"/>
      <c r="E54" s="107"/>
      <c r="F54" s="107"/>
      <c r="G54" s="107"/>
      <c r="H54" s="107"/>
      <c r="I54" s="107"/>
      <c r="J54" s="107"/>
      <c r="K54" s="107"/>
      <c r="L54" s="107"/>
      <c r="M54" s="107"/>
      <c r="N54" s="107"/>
      <c r="O54" s="107"/>
      <c r="P54" s="107"/>
      <c r="Q54" s="107"/>
      <c r="R54" s="107"/>
      <c r="S54" s="107"/>
      <c r="T54" s="107"/>
      <c r="U54" s="107"/>
      <c r="V54" s="107"/>
      <c r="W54" s="107"/>
      <c r="X54" s="107"/>
      <c r="Y54" s="107"/>
      <c r="Z54" s="107"/>
      <c r="AA54" s="107"/>
      <c r="AB54" s="107"/>
      <c r="AC54" s="107"/>
      <c r="AD54" s="107"/>
      <c r="AE54" s="107"/>
      <c r="AF54" s="107"/>
      <c r="AG54" s="107"/>
      <c r="AH54" s="107"/>
      <c r="AI54" s="107"/>
      <c r="AJ54" s="107"/>
      <c r="AK54" s="107"/>
      <c r="AL54" s="107"/>
      <c r="AM54" s="107"/>
      <c r="AN54" s="107"/>
      <c r="AO54" s="107"/>
      <c r="AP54" s="107"/>
      <c r="AQ54" s="107"/>
      <c r="AR54" s="107"/>
    </row>
    <row r="55" spans="1:52" ht="50.1" customHeight="1" x14ac:dyDescent="0.25">
      <c r="A55" s="23"/>
      <c r="C55" s="107"/>
      <c r="D55" s="107"/>
      <c r="E55" s="107"/>
      <c r="F55" s="107"/>
      <c r="G55" s="107"/>
      <c r="H55" s="107"/>
      <c r="I55" s="107"/>
      <c r="J55" s="107"/>
      <c r="K55" s="107"/>
      <c r="L55" s="107"/>
      <c r="M55" s="107"/>
      <c r="N55" s="107"/>
      <c r="O55" s="107"/>
      <c r="P55" s="107"/>
      <c r="Q55" s="107"/>
      <c r="R55" s="107"/>
      <c r="S55" s="107"/>
      <c r="T55" s="107"/>
      <c r="U55" s="107"/>
      <c r="V55" s="107"/>
      <c r="W55" s="107"/>
      <c r="X55" s="107"/>
      <c r="Y55" s="107"/>
      <c r="Z55" s="107"/>
      <c r="AA55" s="107"/>
      <c r="AB55" s="107"/>
      <c r="AC55" s="107"/>
      <c r="AD55" s="107"/>
      <c r="AE55" s="107"/>
      <c r="AF55" s="107"/>
      <c r="AG55" s="107"/>
      <c r="AH55" s="107"/>
      <c r="AI55" s="107"/>
      <c r="AJ55" s="107"/>
      <c r="AK55" s="107"/>
      <c r="AL55" s="107"/>
      <c r="AM55" s="107"/>
      <c r="AN55" s="107"/>
      <c r="AO55" s="107"/>
      <c r="AP55" s="107"/>
      <c r="AQ55" s="107"/>
      <c r="AR55" s="107"/>
    </row>
    <row r="56" spans="1:52" ht="50.1" customHeight="1" x14ac:dyDescent="0.25">
      <c r="A56" s="23"/>
      <c r="C56" s="107"/>
      <c r="D56" s="107"/>
      <c r="E56" s="107"/>
      <c r="F56" s="107"/>
      <c r="G56" s="107"/>
      <c r="H56" s="107"/>
      <c r="I56" s="107"/>
      <c r="J56" s="107"/>
      <c r="K56" s="107"/>
      <c r="L56" s="107"/>
      <c r="M56" s="107"/>
      <c r="N56" s="107"/>
      <c r="O56" s="107"/>
      <c r="P56" s="107"/>
      <c r="Q56" s="107"/>
      <c r="R56" s="107"/>
      <c r="S56" s="107"/>
      <c r="T56" s="107"/>
      <c r="U56" s="107"/>
      <c r="V56" s="107"/>
      <c r="W56" s="107"/>
      <c r="X56" s="107"/>
      <c r="Y56" s="107"/>
      <c r="Z56" s="107"/>
      <c r="AA56" s="107"/>
      <c r="AB56" s="107"/>
      <c r="AC56" s="107"/>
      <c r="AD56" s="107"/>
      <c r="AE56" s="107"/>
      <c r="AF56" s="107"/>
      <c r="AG56" s="107"/>
      <c r="AH56" s="107"/>
      <c r="AI56" s="107"/>
      <c r="AJ56" s="107"/>
      <c r="AK56" s="107"/>
      <c r="AL56" s="107"/>
      <c r="AM56" s="107"/>
      <c r="AN56" s="107"/>
      <c r="AO56" s="107"/>
      <c r="AP56" s="107"/>
      <c r="AQ56" s="107"/>
      <c r="AR56" s="107"/>
    </row>
    <row r="57" spans="1:52" x14ac:dyDescent="0.25">
      <c r="A57" s="23"/>
      <c r="C57" s="107"/>
      <c r="D57" s="107"/>
      <c r="E57" s="107"/>
      <c r="F57" s="107"/>
      <c r="G57" s="107"/>
      <c r="H57" s="107"/>
      <c r="I57" s="107"/>
      <c r="J57" s="107"/>
      <c r="K57" s="107"/>
      <c r="L57" s="107"/>
      <c r="M57" s="107"/>
      <c r="N57" s="107"/>
      <c r="O57" s="107"/>
      <c r="P57" s="107"/>
      <c r="Q57" s="107"/>
      <c r="R57" s="107"/>
      <c r="S57" s="107"/>
      <c r="T57" s="107"/>
      <c r="U57" s="107"/>
      <c r="V57" s="107"/>
      <c r="W57" s="107"/>
      <c r="X57" s="107"/>
      <c r="Y57" s="107"/>
      <c r="Z57" s="107"/>
      <c r="AA57" s="107"/>
      <c r="AB57" s="107"/>
      <c r="AC57" s="107"/>
      <c r="AD57" s="107"/>
      <c r="AE57" s="107"/>
      <c r="AF57" s="107"/>
      <c r="AG57" s="107"/>
      <c r="AH57" s="107"/>
      <c r="AI57" s="107"/>
      <c r="AJ57" s="107"/>
      <c r="AK57" s="107"/>
      <c r="AL57" s="107"/>
      <c r="AM57" s="107"/>
      <c r="AN57" s="107"/>
      <c r="AO57" s="107"/>
      <c r="AP57" s="107"/>
      <c r="AQ57" s="107"/>
      <c r="AR57" s="107"/>
    </row>
    <row r="58" spans="1:52" x14ac:dyDescent="0.25">
      <c r="A58" s="23"/>
      <c r="C58" s="107"/>
      <c r="D58" s="107"/>
      <c r="E58" s="107"/>
      <c r="F58" s="107"/>
      <c r="G58" s="107"/>
      <c r="H58" s="107"/>
      <c r="I58" s="107"/>
      <c r="J58" s="107"/>
      <c r="K58" s="107"/>
      <c r="L58" s="107"/>
      <c r="M58" s="107"/>
      <c r="N58" s="107"/>
      <c r="O58" s="107"/>
      <c r="P58" s="107"/>
      <c r="Q58" s="107"/>
      <c r="R58" s="107"/>
      <c r="S58" s="107"/>
      <c r="T58" s="107"/>
      <c r="U58" s="107"/>
      <c r="V58" s="107"/>
      <c r="W58" s="107"/>
      <c r="X58" s="107"/>
      <c r="Y58" s="107"/>
      <c r="Z58" s="107"/>
      <c r="AA58" s="107"/>
      <c r="AB58" s="107"/>
      <c r="AC58" s="107"/>
      <c r="AD58" s="107"/>
      <c r="AE58" s="107"/>
      <c r="AF58" s="107"/>
      <c r="AG58" s="107"/>
      <c r="AH58" s="107"/>
      <c r="AI58" s="107"/>
      <c r="AJ58" s="107"/>
      <c r="AK58" s="107"/>
      <c r="AL58" s="107"/>
      <c r="AM58" s="107"/>
      <c r="AN58" s="107"/>
      <c r="AO58" s="107"/>
      <c r="AP58" s="107"/>
      <c r="AQ58" s="107"/>
      <c r="AR58" s="107"/>
    </row>
    <row r="59" spans="1:52" x14ac:dyDescent="0.25">
      <c r="A59" s="23"/>
      <c r="C59" s="107"/>
      <c r="D59" s="107"/>
      <c r="E59" s="107"/>
      <c r="F59" s="107"/>
      <c r="G59" s="107"/>
      <c r="H59" s="107"/>
      <c r="I59" s="107"/>
      <c r="J59" s="107"/>
      <c r="K59" s="107"/>
      <c r="L59" s="107"/>
      <c r="M59" s="107"/>
      <c r="N59" s="107"/>
      <c r="O59" s="107"/>
      <c r="P59" s="107"/>
      <c r="Q59" s="107"/>
      <c r="R59" s="107"/>
      <c r="S59" s="107"/>
      <c r="T59" s="107"/>
      <c r="U59" s="107"/>
      <c r="V59" s="107"/>
      <c r="W59" s="107"/>
      <c r="X59" s="107"/>
      <c r="Y59" s="107"/>
      <c r="Z59" s="107"/>
      <c r="AA59" s="107"/>
      <c r="AB59" s="107"/>
      <c r="AC59" s="107"/>
      <c r="AD59" s="107"/>
      <c r="AE59" s="107"/>
      <c r="AF59" s="107"/>
      <c r="AG59" s="107"/>
      <c r="AH59" s="107"/>
      <c r="AI59" s="107"/>
      <c r="AJ59" s="107"/>
      <c r="AK59" s="107"/>
      <c r="AL59" s="107"/>
      <c r="AM59" s="107"/>
      <c r="AN59" s="107"/>
      <c r="AO59" s="107"/>
      <c r="AP59" s="107"/>
      <c r="AQ59" s="107"/>
      <c r="AR59" s="107"/>
    </row>
    <row r="60" spans="1:52" x14ac:dyDescent="0.25">
      <c r="A60" s="107"/>
      <c r="C60" s="107"/>
      <c r="D60" s="107"/>
      <c r="E60" s="107"/>
      <c r="F60" s="107"/>
      <c r="G60" s="107"/>
      <c r="H60" s="107"/>
      <c r="I60" s="107"/>
      <c r="J60" s="107"/>
      <c r="K60" s="107"/>
      <c r="L60" s="107"/>
      <c r="M60" s="107"/>
      <c r="N60" s="107"/>
      <c r="O60" s="107"/>
      <c r="P60" s="107"/>
      <c r="Q60" s="107"/>
      <c r="R60" s="107"/>
      <c r="S60" s="107"/>
      <c r="T60" s="107"/>
      <c r="U60" s="107"/>
      <c r="V60" s="107"/>
      <c r="W60" s="107"/>
      <c r="X60" s="107"/>
      <c r="Y60" s="107"/>
      <c r="Z60" s="107"/>
      <c r="AA60" s="107"/>
      <c r="AB60" s="107"/>
      <c r="AC60" s="107"/>
      <c r="AD60" s="107"/>
      <c r="AE60" s="107"/>
      <c r="AF60" s="107"/>
      <c r="AG60" s="107"/>
      <c r="AH60" s="107"/>
      <c r="AI60" s="107"/>
      <c r="AJ60" s="107"/>
      <c r="AK60" s="107"/>
      <c r="AL60" s="107"/>
      <c r="AM60" s="107"/>
      <c r="AN60" s="107"/>
      <c r="AO60" s="107"/>
      <c r="AP60" s="107"/>
      <c r="AQ60" s="107"/>
      <c r="AR60" s="107"/>
      <c r="AS60" s="107"/>
      <c r="AT60" s="107"/>
      <c r="AU60" s="107"/>
      <c r="AV60" s="107"/>
      <c r="AW60" s="107"/>
      <c r="AX60" s="107"/>
      <c r="AY60" s="107"/>
      <c r="AZ60" s="107"/>
    </row>
    <row r="61" spans="1:52" x14ac:dyDescent="0.25">
      <c r="A61" s="107"/>
      <c r="B61" s="107"/>
      <c r="C61" s="107"/>
      <c r="D61" s="107"/>
      <c r="E61" s="107"/>
      <c r="F61" s="107"/>
      <c r="G61" s="107"/>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row>
    <row r="62" spans="1:52" x14ac:dyDescent="0.25">
      <c r="A62" s="107"/>
      <c r="B62" s="107"/>
      <c r="C62" s="107"/>
      <c r="D62" s="107"/>
      <c r="E62" s="107"/>
      <c r="F62" s="107"/>
      <c r="G62" s="107"/>
      <c r="H62" s="107"/>
      <c r="I62" s="107"/>
      <c r="J62" s="107"/>
      <c r="K62" s="107"/>
      <c r="L62" s="107"/>
      <c r="M62" s="107"/>
      <c r="N62" s="107"/>
      <c r="O62" s="107"/>
      <c r="P62" s="107"/>
      <c r="Q62" s="107"/>
      <c r="R62" s="107"/>
      <c r="S62" s="107"/>
      <c r="T62" s="107"/>
      <c r="U62" s="107"/>
      <c r="V62" s="107"/>
      <c r="W62" s="107"/>
      <c r="X62" s="107"/>
      <c r="Y62" s="107"/>
      <c r="Z62" s="107"/>
      <c r="AA62" s="107"/>
      <c r="AB62" s="107"/>
      <c r="AC62" s="107"/>
      <c r="AD62" s="107"/>
      <c r="AE62" s="107"/>
      <c r="AF62" s="107"/>
      <c r="AG62" s="107"/>
      <c r="AH62" s="107"/>
      <c r="AI62" s="107"/>
      <c r="AJ62" s="107"/>
      <c r="AK62" s="107"/>
      <c r="AL62" s="107"/>
      <c r="AM62" s="107"/>
      <c r="AN62" s="107"/>
      <c r="AO62" s="107"/>
      <c r="AP62" s="107"/>
      <c r="AQ62" s="107"/>
      <c r="AR62" s="107"/>
      <c r="AS62" s="107"/>
      <c r="AT62" s="107"/>
      <c r="AU62" s="107"/>
      <c r="AV62" s="107"/>
      <c r="AW62" s="107"/>
      <c r="AX62" s="107"/>
      <c r="AY62" s="107"/>
      <c r="AZ62" s="107"/>
    </row>
    <row r="63" spans="1:52" x14ac:dyDescent="0.25">
      <c r="A63" s="107"/>
      <c r="B63" s="107"/>
      <c r="C63" s="107"/>
      <c r="D63" s="107"/>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row>
    <row r="64" spans="1:52" x14ac:dyDescent="0.25">
      <c r="A64" s="107"/>
      <c r="B64" s="107"/>
      <c r="C64" s="107"/>
      <c r="D64" s="107"/>
      <c r="E64" s="107"/>
      <c r="F64" s="107"/>
      <c r="G64" s="107"/>
      <c r="H64" s="107"/>
      <c r="I64" s="107"/>
      <c r="J64" s="107"/>
      <c r="K64" s="107"/>
    </row>
    <row r="65" spans="1:11" x14ac:dyDescent="0.25">
      <c r="A65" s="107"/>
      <c r="B65" s="107"/>
      <c r="C65" s="107"/>
      <c r="D65" s="107"/>
      <c r="E65" s="107"/>
      <c r="F65" s="107"/>
      <c r="G65" s="107"/>
      <c r="H65" s="107"/>
      <c r="I65" s="107"/>
      <c r="J65" s="107"/>
      <c r="K65" s="107"/>
    </row>
    <row r="66" spans="1:11" x14ac:dyDescent="0.25">
      <c r="A66" s="107"/>
      <c r="B66" s="107"/>
      <c r="C66" s="107"/>
      <c r="D66" s="107"/>
      <c r="E66" s="107"/>
      <c r="F66" s="107"/>
      <c r="G66" s="107"/>
      <c r="H66" s="107"/>
      <c r="I66" s="107"/>
      <c r="J66" s="107"/>
      <c r="K66" s="107"/>
    </row>
    <row r="67" spans="1:11" x14ac:dyDescent="0.25">
      <c r="A67" s="107"/>
      <c r="B67" s="107"/>
      <c r="C67" s="107"/>
      <c r="D67" s="107"/>
      <c r="E67" s="107"/>
      <c r="F67" s="107"/>
      <c r="G67" s="107"/>
      <c r="H67" s="107"/>
      <c r="I67" s="107"/>
      <c r="J67" s="107"/>
      <c r="K67" s="107"/>
    </row>
    <row r="68" spans="1:11" x14ac:dyDescent="0.25">
      <c r="A68" s="107"/>
      <c r="B68" s="107"/>
      <c r="C68" s="107"/>
      <c r="D68" s="107"/>
      <c r="E68" s="107"/>
      <c r="F68" s="107"/>
      <c r="G68" s="107"/>
      <c r="H68" s="107"/>
      <c r="I68" s="107"/>
      <c r="J68" s="107"/>
      <c r="K68" s="107"/>
    </row>
    <row r="69" spans="1:11" x14ac:dyDescent="0.25">
      <c r="A69" s="107"/>
      <c r="B69" s="107"/>
      <c r="C69" s="107"/>
      <c r="D69" s="107"/>
      <c r="E69" s="107"/>
      <c r="F69" s="107"/>
      <c r="G69" s="107"/>
      <c r="H69" s="107"/>
      <c r="I69" s="107"/>
      <c r="J69" s="107"/>
      <c r="K69" s="107"/>
    </row>
    <row r="70" spans="1:11" x14ac:dyDescent="0.25">
      <c r="A70" s="107"/>
      <c r="B70" s="107"/>
      <c r="C70" s="107"/>
      <c r="D70" s="107"/>
      <c r="E70" s="107"/>
      <c r="F70" s="107"/>
      <c r="G70" s="107"/>
      <c r="H70" s="107"/>
      <c r="I70" s="107"/>
      <c r="J70" s="107"/>
      <c r="K70" s="107"/>
    </row>
    <row r="71" spans="1:11" x14ac:dyDescent="0.25">
      <c r="A71" s="107"/>
      <c r="B71" s="107"/>
      <c r="C71" s="107"/>
      <c r="D71" s="107"/>
      <c r="E71" s="107"/>
      <c r="F71" s="107"/>
      <c r="G71" s="107"/>
      <c r="H71" s="107"/>
      <c r="I71" s="107"/>
      <c r="J71" s="107"/>
      <c r="K71" s="107"/>
    </row>
    <row r="72" spans="1:11" x14ac:dyDescent="0.25">
      <c r="A72" s="107"/>
      <c r="B72" s="107"/>
      <c r="C72" s="107"/>
      <c r="D72" s="107"/>
      <c r="E72" s="107"/>
      <c r="F72" s="107"/>
      <c r="G72" s="107"/>
      <c r="H72" s="107"/>
      <c r="I72" s="107"/>
      <c r="J72" s="107"/>
      <c r="K72" s="107"/>
    </row>
    <row r="73" spans="1:11" x14ac:dyDescent="0.25">
      <c r="A73" s="107"/>
      <c r="B73" s="107"/>
      <c r="C73" s="107"/>
      <c r="D73" s="107"/>
      <c r="E73" s="107"/>
      <c r="F73" s="107"/>
      <c r="G73" s="107"/>
      <c r="H73" s="107"/>
      <c r="I73" s="107"/>
      <c r="J73" s="107"/>
      <c r="K73" s="107"/>
    </row>
    <row r="74" spans="1:11" x14ac:dyDescent="0.25">
      <c r="A74" s="107"/>
      <c r="B74" s="107"/>
      <c r="C74" s="107"/>
      <c r="D74" s="107"/>
      <c r="E74" s="107"/>
      <c r="F74" s="107"/>
      <c r="G74" s="107"/>
      <c r="H74" s="107"/>
      <c r="I74" s="107"/>
      <c r="J74" s="107"/>
      <c r="K74" s="107"/>
    </row>
    <row r="75" spans="1:11" x14ac:dyDescent="0.25">
      <c r="A75" s="107"/>
      <c r="B75" s="107"/>
      <c r="C75" s="107"/>
      <c r="D75" s="107"/>
      <c r="E75" s="107"/>
      <c r="F75" s="107"/>
      <c r="G75" s="107"/>
      <c r="H75" s="107"/>
      <c r="I75" s="107"/>
      <c r="J75" s="107"/>
      <c r="K75" s="107"/>
    </row>
    <row r="76" spans="1:11" x14ac:dyDescent="0.25">
      <c r="A76" s="107"/>
      <c r="B76" s="107"/>
      <c r="C76" s="107"/>
      <c r="D76" s="107"/>
      <c r="E76" s="107"/>
      <c r="F76" s="107"/>
      <c r="G76" s="107"/>
      <c r="H76" s="107"/>
      <c r="I76" s="107"/>
      <c r="J76" s="107"/>
      <c r="K76" s="107"/>
    </row>
    <row r="77" spans="1:11" x14ac:dyDescent="0.25">
      <c r="A77" s="107"/>
      <c r="B77" s="107"/>
      <c r="C77" s="107"/>
      <c r="D77" s="107"/>
      <c r="E77" s="107"/>
      <c r="F77" s="107"/>
      <c r="G77" s="107"/>
      <c r="H77" s="107"/>
      <c r="I77" s="107"/>
      <c r="J77" s="107"/>
      <c r="K77" s="107"/>
    </row>
    <row r="78" spans="1:11" x14ac:dyDescent="0.25">
      <c r="A78" s="107"/>
      <c r="B78" s="107"/>
      <c r="C78" s="107"/>
      <c r="D78" s="107"/>
      <c r="E78" s="107"/>
      <c r="F78" s="107"/>
      <c r="G78" s="107"/>
      <c r="H78" s="107"/>
      <c r="I78" s="107"/>
      <c r="J78" s="107"/>
      <c r="K78" s="107"/>
    </row>
    <row r="79" spans="1:11" x14ac:dyDescent="0.25">
      <c r="A79" s="107"/>
      <c r="B79" s="107"/>
      <c r="C79" s="107"/>
      <c r="D79" s="107"/>
      <c r="E79" s="107"/>
      <c r="F79" s="107"/>
      <c r="G79" s="107"/>
      <c r="H79" s="107"/>
      <c r="I79" s="107"/>
      <c r="J79" s="107"/>
      <c r="K79" s="107"/>
    </row>
    <row r="80" spans="1:11" x14ac:dyDescent="0.25">
      <c r="A80" s="107"/>
      <c r="B80" s="107"/>
      <c r="C80" s="107"/>
      <c r="D80" s="107"/>
      <c r="E80" s="107"/>
      <c r="F80" s="107"/>
      <c r="G80" s="107"/>
      <c r="H80" s="107"/>
      <c r="I80" s="107"/>
      <c r="J80" s="107"/>
      <c r="K80" s="107"/>
    </row>
    <row r="81" spans="1:11" x14ac:dyDescent="0.25">
      <c r="A81" s="107"/>
      <c r="B81" s="107"/>
      <c r="C81" s="107"/>
      <c r="D81" s="107"/>
      <c r="E81" s="107"/>
      <c r="F81" s="107"/>
      <c r="G81" s="107"/>
      <c r="H81" s="107"/>
      <c r="I81" s="107"/>
      <c r="J81" s="107"/>
      <c r="K81" s="107"/>
    </row>
    <row r="82" spans="1:11" x14ac:dyDescent="0.25">
      <c r="A82" s="107"/>
      <c r="B82" s="107"/>
      <c r="C82" s="107"/>
      <c r="D82" s="107"/>
      <c r="E82" s="107"/>
      <c r="F82" s="107"/>
      <c r="G82" s="107"/>
      <c r="H82" s="107"/>
      <c r="I82" s="107"/>
      <c r="J82" s="107"/>
      <c r="K82" s="107"/>
    </row>
    <row r="83" spans="1:11" x14ac:dyDescent="0.25">
      <c r="A83" s="107"/>
      <c r="B83" s="107"/>
      <c r="C83" s="107"/>
      <c r="D83" s="107"/>
      <c r="E83" s="107"/>
      <c r="F83" s="107"/>
      <c r="G83" s="107"/>
      <c r="H83" s="107"/>
      <c r="I83" s="107"/>
      <c r="J83" s="107"/>
      <c r="K83" s="107"/>
    </row>
    <row r="84" spans="1:11" x14ac:dyDescent="0.25">
      <c r="A84" s="107"/>
      <c r="B84" s="107"/>
      <c r="C84" s="107"/>
      <c r="D84" s="107"/>
      <c r="E84" s="107"/>
      <c r="F84" s="107"/>
      <c r="G84" s="107"/>
      <c r="H84" s="107"/>
      <c r="I84" s="107"/>
      <c r="J84" s="107"/>
      <c r="K84" s="107"/>
    </row>
    <row r="85" spans="1:11" x14ac:dyDescent="0.25">
      <c r="A85" s="107"/>
      <c r="B85" s="107"/>
      <c r="C85" s="107"/>
      <c r="D85" s="107"/>
      <c r="E85" s="107"/>
      <c r="F85" s="107"/>
      <c r="G85" s="107"/>
      <c r="H85" s="107"/>
      <c r="I85" s="107"/>
      <c r="J85" s="107"/>
      <c r="K85" s="107"/>
    </row>
    <row r="86" spans="1:11" x14ac:dyDescent="0.25">
      <c r="A86" s="107"/>
      <c r="B86" s="107"/>
      <c r="C86" s="107"/>
      <c r="D86" s="107"/>
      <c r="E86" s="107"/>
      <c r="F86" s="107"/>
      <c r="G86" s="107"/>
      <c r="H86" s="107"/>
      <c r="I86" s="107"/>
      <c r="J86" s="107"/>
      <c r="K86" s="107"/>
    </row>
    <row r="87" spans="1:11" x14ac:dyDescent="0.25">
      <c r="A87" s="107"/>
      <c r="B87" s="107"/>
      <c r="C87" s="107"/>
      <c r="D87" s="107"/>
      <c r="E87" s="107"/>
      <c r="F87" s="107"/>
      <c r="G87" s="107"/>
      <c r="H87" s="107"/>
      <c r="I87" s="107"/>
      <c r="J87" s="107"/>
      <c r="K87" s="107"/>
    </row>
    <row r="88" spans="1:11" x14ac:dyDescent="0.25">
      <c r="A88" s="107"/>
      <c r="B88" s="107"/>
      <c r="C88" s="107"/>
      <c r="D88" s="107"/>
      <c r="E88" s="107"/>
      <c r="F88" s="107"/>
      <c r="G88" s="107"/>
      <c r="H88" s="107"/>
      <c r="I88" s="107"/>
      <c r="J88" s="107"/>
      <c r="K88" s="107"/>
    </row>
    <row r="89" spans="1:11" x14ac:dyDescent="0.25">
      <c r="A89" s="107"/>
      <c r="B89" s="107"/>
      <c r="C89" s="107"/>
      <c r="D89" s="107"/>
      <c r="E89" s="107"/>
      <c r="F89" s="107"/>
      <c r="G89" s="107"/>
      <c r="H89" s="107"/>
      <c r="I89" s="107"/>
      <c r="J89" s="107"/>
      <c r="K89" s="107"/>
    </row>
    <row r="90" spans="1:11" x14ac:dyDescent="0.25">
      <c r="A90" s="107"/>
      <c r="B90" s="107"/>
      <c r="C90" s="107"/>
      <c r="D90" s="107"/>
      <c r="E90" s="107"/>
      <c r="F90" s="107"/>
      <c r="G90" s="107"/>
      <c r="H90" s="107"/>
      <c r="I90" s="107"/>
      <c r="J90" s="107"/>
      <c r="K90" s="107"/>
    </row>
    <row r="91" spans="1:11" x14ac:dyDescent="0.25">
      <c r="A91" s="107"/>
      <c r="B91" s="107"/>
      <c r="C91" s="107"/>
      <c r="D91" s="107"/>
      <c r="E91" s="107"/>
      <c r="F91" s="107"/>
      <c r="G91" s="107"/>
      <c r="H91" s="107"/>
      <c r="I91" s="107"/>
      <c r="J91" s="107"/>
      <c r="K91" s="107"/>
    </row>
    <row r="92" spans="1:11" x14ac:dyDescent="0.25">
      <c r="A92" s="107"/>
      <c r="B92" s="107"/>
      <c r="C92" s="107"/>
      <c r="D92" s="107"/>
      <c r="E92" s="107"/>
      <c r="F92" s="107"/>
      <c r="G92" s="107"/>
      <c r="H92" s="107"/>
      <c r="I92" s="107"/>
      <c r="J92" s="107"/>
      <c r="K92" s="107"/>
    </row>
    <row r="93" spans="1:11" x14ac:dyDescent="0.25">
      <c r="A93" s="107"/>
      <c r="B93" s="107"/>
      <c r="C93" s="107"/>
      <c r="D93" s="107"/>
      <c r="E93" s="107"/>
      <c r="F93" s="107"/>
      <c r="G93" s="107"/>
      <c r="H93" s="107"/>
      <c r="I93" s="107"/>
      <c r="J93" s="107"/>
      <c r="K93" s="107"/>
    </row>
    <row r="94" spans="1:11" x14ac:dyDescent="0.25">
      <c r="A94" s="107"/>
      <c r="B94" s="107"/>
      <c r="C94" s="107"/>
      <c r="D94" s="107"/>
      <c r="E94" s="107"/>
      <c r="F94" s="107"/>
      <c r="G94" s="107"/>
      <c r="H94" s="107"/>
      <c r="I94" s="107"/>
      <c r="J94" s="107"/>
      <c r="K94" s="107"/>
    </row>
    <row r="95" spans="1:11" x14ac:dyDescent="0.25">
      <c r="A95" s="107"/>
      <c r="B95" s="107"/>
      <c r="C95" s="107"/>
      <c r="D95" s="107"/>
      <c r="E95" s="107"/>
      <c r="F95" s="107"/>
      <c r="G95" s="107"/>
      <c r="H95" s="107"/>
      <c r="I95" s="107"/>
      <c r="J95" s="107"/>
      <c r="K95" s="107"/>
    </row>
    <row r="96" spans="1:11" x14ac:dyDescent="0.25">
      <c r="A96" s="107"/>
      <c r="B96" s="107"/>
      <c r="C96" s="107"/>
      <c r="D96" s="107"/>
      <c r="E96" s="107"/>
      <c r="F96" s="107"/>
      <c r="G96" s="107"/>
      <c r="H96" s="107"/>
      <c r="I96" s="107"/>
      <c r="J96" s="107"/>
      <c r="K96" s="107"/>
    </row>
    <row r="97" spans="1:11" x14ac:dyDescent="0.25">
      <c r="A97" s="107"/>
      <c r="B97" s="107"/>
      <c r="C97" s="107"/>
      <c r="D97" s="107"/>
      <c r="E97" s="107"/>
      <c r="F97" s="107"/>
      <c r="G97" s="107"/>
      <c r="H97" s="107"/>
      <c r="I97" s="107"/>
      <c r="J97" s="107"/>
      <c r="K97" s="107"/>
    </row>
    <row r="98" spans="1:11" x14ac:dyDescent="0.25">
      <c r="A98" s="107"/>
      <c r="B98" s="107"/>
      <c r="C98" s="107"/>
      <c r="D98" s="107"/>
      <c r="E98" s="107"/>
      <c r="F98" s="107"/>
      <c r="G98" s="107"/>
      <c r="H98" s="107"/>
      <c r="I98" s="107"/>
      <c r="J98" s="107"/>
      <c r="K98" s="107"/>
    </row>
    <row r="99" spans="1:11" x14ac:dyDescent="0.25">
      <c r="A99" s="107"/>
      <c r="B99" s="107"/>
      <c r="H99" s="107"/>
      <c r="I99" s="107"/>
      <c r="J99" s="107"/>
      <c r="K99" s="107"/>
    </row>
    <row r="100" spans="1:11" x14ac:dyDescent="0.25">
      <c r="A100" s="107"/>
      <c r="B100" s="107"/>
      <c r="H100" s="107"/>
      <c r="I100" s="107"/>
      <c r="J100" s="107"/>
      <c r="K100" s="107"/>
    </row>
    <row r="101" spans="1:11" x14ac:dyDescent="0.25">
      <c r="A101" s="107"/>
      <c r="B101" s="107"/>
      <c r="H101" s="107"/>
      <c r="I101" s="107"/>
      <c r="J101" s="107"/>
      <c r="K101" s="107"/>
    </row>
    <row r="102" spans="1:11" x14ac:dyDescent="0.25">
      <c r="A102" s="107"/>
      <c r="B102" s="107"/>
      <c r="H102" s="107"/>
      <c r="I102" s="107"/>
      <c r="J102" s="107"/>
      <c r="K102" s="107"/>
    </row>
    <row r="103" spans="1:11" x14ac:dyDescent="0.25">
      <c r="A103" s="107"/>
      <c r="B103" s="107"/>
      <c r="H103" s="107"/>
      <c r="I103" s="107"/>
      <c r="J103" s="107"/>
      <c r="K103" s="107"/>
    </row>
    <row r="104" spans="1:11" x14ac:dyDescent="0.25">
      <c r="A104" s="107"/>
      <c r="B104" s="107"/>
      <c r="H104" s="107"/>
      <c r="I104" s="107"/>
      <c r="J104" s="107"/>
      <c r="K104" s="107"/>
    </row>
    <row r="105" spans="1:11" x14ac:dyDescent="0.25">
      <c r="A105" s="107"/>
      <c r="B105" s="107"/>
      <c r="H105" s="107"/>
      <c r="I105" s="107"/>
      <c r="J105" s="107"/>
      <c r="K105" s="107"/>
    </row>
    <row r="106" spans="1:11" x14ac:dyDescent="0.25">
      <c r="A106" s="107"/>
      <c r="B106" s="107"/>
      <c r="H106" s="107"/>
      <c r="I106" s="107"/>
      <c r="J106" s="107"/>
      <c r="K106" s="107"/>
    </row>
    <row r="107" spans="1:11" x14ac:dyDescent="0.25">
      <c r="A107" s="107"/>
      <c r="B107" s="107"/>
      <c r="H107" s="107"/>
      <c r="I107" s="107"/>
      <c r="J107" s="107"/>
      <c r="K107" s="107"/>
    </row>
    <row r="108" spans="1:11" x14ac:dyDescent="0.25">
      <c r="B108" s="107"/>
      <c r="J108" s="107"/>
    </row>
  </sheetData>
  <mergeCells count="43">
    <mergeCell ref="E29:H29"/>
    <mergeCell ref="E30:H30"/>
    <mergeCell ref="D32:E32"/>
    <mergeCell ref="D35:E35"/>
    <mergeCell ref="F32:G32"/>
    <mergeCell ref="D33:E33"/>
    <mergeCell ref="F33:G33"/>
    <mergeCell ref="G49:I49"/>
    <mergeCell ref="F34:G34"/>
    <mergeCell ref="G44:I44"/>
    <mergeCell ref="G45:I45"/>
    <mergeCell ref="G46:I46"/>
    <mergeCell ref="G47:I47"/>
    <mergeCell ref="G48:I48"/>
    <mergeCell ref="E39:H39"/>
    <mergeCell ref="D34:E34"/>
    <mergeCell ref="F35:G35"/>
    <mergeCell ref="E38:H38"/>
    <mergeCell ref="D41:E41"/>
    <mergeCell ref="F41:I41"/>
    <mergeCell ref="C3:I3"/>
    <mergeCell ref="C4:I4"/>
    <mergeCell ref="C17:H17"/>
    <mergeCell ref="D8:E8"/>
    <mergeCell ref="D9:E9"/>
    <mergeCell ref="D10:E10"/>
    <mergeCell ref="D7:E7"/>
    <mergeCell ref="F7:G7"/>
    <mergeCell ref="F10:G10"/>
    <mergeCell ref="F9:G9"/>
    <mergeCell ref="F8:G8"/>
    <mergeCell ref="E14:H14"/>
    <mergeCell ref="E15:H15"/>
    <mergeCell ref="D13:I13"/>
    <mergeCell ref="D18:I21"/>
    <mergeCell ref="D24:E24"/>
    <mergeCell ref="D25:E25"/>
    <mergeCell ref="D26:E26"/>
    <mergeCell ref="F24:G24"/>
    <mergeCell ref="F25:G25"/>
    <mergeCell ref="F26:G26"/>
    <mergeCell ref="D23:E23"/>
    <mergeCell ref="F23:G23"/>
  </mergeCells>
  <hyperlinks>
    <hyperlink ref="E15" r:id="rId1"/>
    <hyperlink ref="E30" r:id="rId2"/>
  </hyperlinks>
  <pageMargins left="0.2" right="0.21" top="0.17" bottom="0.17" header="0.17" footer="0.17"/>
  <pageSetup orientation="landscape"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32"/>
  <sheetViews>
    <sheetView topLeftCell="A10" workbookViewId="0">
      <selection activeCell="L11" sqref="L11"/>
    </sheetView>
  </sheetViews>
  <sheetFormatPr defaultColWidth="9.140625" defaultRowHeight="15" x14ac:dyDescent="0.25"/>
  <cols>
    <col min="1" max="1" width="1.42578125" customWidth="1"/>
    <col min="2" max="2" width="1.85546875" customWidth="1"/>
    <col min="3" max="3" width="13.5703125" customWidth="1"/>
    <col min="4" max="4" width="11.5703125" customWidth="1"/>
    <col min="5" max="5" width="18.28515625" customWidth="1"/>
    <col min="6" max="6" width="30.7109375" customWidth="1"/>
    <col min="7" max="7" width="43.140625" customWidth="1"/>
    <col min="8" max="8" width="29.140625" customWidth="1"/>
    <col min="9" max="10" width="1.7109375" customWidth="1"/>
  </cols>
  <sheetData>
    <row r="1" spans="2:9" ht="15.75" thickBot="1" x14ac:dyDescent="0.3"/>
    <row r="2" spans="2:9" ht="15.75" thickBot="1" x14ac:dyDescent="0.3">
      <c r="B2" s="46"/>
      <c r="C2" s="47"/>
      <c r="D2" s="48"/>
      <c r="E2" s="48"/>
      <c r="F2" s="48"/>
      <c r="G2" s="48"/>
      <c r="H2" s="48"/>
      <c r="I2" s="49"/>
    </row>
    <row r="3" spans="2:9" ht="21" thickBot="1" x14ac:dyDescent="0.35">
      <c r="B3" s="100"/>
      <c r="C3" s="387" t="s">
        <v>247</v>
      </c>
      <c r="D3" s="458"/>
      <c r="E3" s="458"/>
      <c r="F3" s="458"/>
      <c r="G3" s="458"/>
      <c r="H3" s="459"/>
      <c r="I3" s="102"/>
    </row>
    <row r="4" spans="2:9" x14ac:dyDescent="0.25">
      <c r="B4" s="50"/>
      <c r="C4" s="460" t="s">
        <v>248</v>
      </c>
      <c r="D4" s="460"/>
      <c r="E4" s="460"/>
      <c r="F4" s="460"/>
      <c r="G4" s="460"/>
      <c r="H4" s="460"/>
      <c r="I4" s="51"/>
    </row>
    <row r="5" spans="2:9" x14ac:dyDescent="0.25">
      <c r="B5" s="50"/>
      <c r="C5" s="461"/>
      <c r="D5" s="461"/>
      <c r="E5" s="461"/>
      <c r="F5" s="461"/>
      <c r="G5" s="461"/>
      <c r="H5" s="461"/>
      <c r="I5" s="51"/>
    </row>
    <row r="6" spans="2:9" ht="30.75" customHeight="1" thickBot="1" x14ac:dyDescent="0.3">
      <c r="B6" s="50"/>
      <c r="C6" s="466" t="s">
        <v>249</v>
      </c>
      <c r="D6" s="466"/>
      <c r="E6" s="53"/>
      <c r="F6" s="53"/>
      <c r="G6" s="53"/>
      <c r="H6" s="53"/>
      <c r="I6" s="51"/>
    </row>
    <row r="7" spans="2:9" ht="30" customHeight="1" thickBot="1" x14ac:dyDescent="0.3">
      <c r="B7" s="50"/>
      <c r="C7" s="173" t="s">
        <v>246</v>
      </c>
      <c r="D7" s="462" t="s">
        <v>245</v>
      </c>
      <c r="E7" s="463"/>
      <c r="F7" s="110" t="s">
        <v>243</v>
      </c>
      <c r="G7" s="111" t="s">
        <v>277</v>
      </c>
      <c r="H7" s="110" t="s">
        <v>286</v>
      </c>
      <c r="I7" s="51"/>
    </row>
    <row r="8" spans="2:9" ht="66.75" customHeight="1" x14ac:dyDescent="0.25">
      <c r="B8" s="55"/>
      <c r="C8" s="115"/>
      <c r="D8" s="464" t="s">
        <v>714</v>
      </c>
      <c r="E8" s="465"/>
      <c r="F8" s="288">
        <v>0</v>
      </c>
      <c r="G8" s="289" t="s">
        <v>796</v>
      </c>
      <c r="H8" s="289" t="s">
        <v>797</v>
      </c>
      <c r="I8" s="56"/>
    </row>
    <row r="9" spans="2:9" ht="64.5" customHeight="1" x14ac:dyDescent="0.25">
      <c r="B9" s="55"/>
      <c r="C9" s="116"/>
      <c r="D9" s="448" t="s">
        <v>715</v>
      </c>
      <c r="E9" s="449"/>
      <c r="F9" s="290">
        <v>0</v>
      </c>
      <c r="G9" s="289" t="s">
        <v>790</v>
      </c>
      <c r="H9" s="289" t="s">
        <v>791</v>
      </c>
      <c r="I9" s="56"/>
    </row>
    <row r="10" spans="2:9" ht="65.25" customHeight="1" x14ac:dyDescent="0.25">
      <c r="B10" s="55"/>
      <c r="C10" s="116"/>
      <c r="D10" s="450" t="s">
        <v>716</v>
      </c>
      <c r="E10" s="451"/>
      <c r="F10" s="290">
        <v>0</v>
      </c>
      <c r="G10" s="359" t="s">
        <v>823</v>
      </c>
      <c r="H10" s="289" t="s">
        <v>717</v>
      </c>
      <c r="I10" s="56"/>
    </row>
    <row r="11" spans="2:9" ht="39" customHeight="1" x14ac:dyDescent="0.25">
      <c r="B11" s="55"/>
      <c r="C11" s="116"/>
      <c r="D11" s="448" t="s">
        <v>718</v>
      </c>
      <c r="E11" s="449"/>
      <c r="F11" s="291" t="s">
        <v>719</v>
      </c>
      <c r="G11" s="360" t="s">
        <v>828</v>
      </c>
      <c r="H11" s="361" t="s">
        <v>720</v>
      </c>
      <c r="I11" s="56"/>
    </row>
    <row r="12" spans="2:9" ht="63.75" customHeight="1" x14ac:dyDescent="0.25">
      <c r="B12" s="55"/>
      <c r="C12" s="116"/>
      <c r="D12" s="448" t="s">
        <v>721</v>
      </c>
      <c r="E12" s="449"/>
      <c r="F12" s="291" t="s">
        <v>722</v>
      </c>
      <c r="G12" s="361" t="s">
        <v>829</v>
      </c>
      <c r="H12" s="361" t="s">
        <v>723</v>
      </c>
      <c r="I12" s="56"/>
    </row>
    <row r="13" spans="2:9" ht="55.5" customHeight="1" x14ac:dyDescent="0.25">
      <c r="B13" s="55"/>
      <c r="C13" s="116"/>
      <c r="D13" s="448" t="s">
        <v>724</v>
      </c>
      <c r="E13" s="449"/>
      <c r="F13" s="291" t="s">
        <v>725</v>
      </c>
      <c r="G13" s="289" t="s">
        <v>792</v>
      </c>
      <c r="H13" s="289" t="s">
        <v>726</v>
      </c>
      <c r="I13" s="56"/>
    </row>
    <row r="14" spans="2:9" ht="54.75" customHeight="1" x14ac:dyDescent="0.25">
      <c r="B14" s="55"/>
      <c r="C14" s="116"/>
      <c r="D14" s="446" t="s">
        <v>727</v>
      </c>
      <c r="E14" s="447"/>
      <c r="F14" s="292" t="s">
        <v>728</v>
      </c>
      <c r="G14" s="293" t="s">
        <v>793</v>
      </c>
      <c r="H14" s="293" t="s">
        <v>794</v>
      </c>
      <c r="I14" s="56"/>
    </row>
    <row r="15" spans="2:9" ht="41.25" customHeight="1" x14ac:dyDescent="0.25">
      <c r="B15" s="55"/>
      <c r="C15" s="116"/>
      <c r="D15" s="446" t="s">
        <v>729</v>
      </c>
      <c r="E15" s="447"/>
      <c r="F15" s="292" t="s">
        <v>730</v>
      </c>
      <c r="G15" s="356" t="s">
        <v>825</v>
      </c>
      <c r="H15" s="293" t="s">
        <v>731</v>
      </c>
      <c r="I15" s="56"/>
    </row>
    <row r="16" spans="2:9" ht="49.5" customHeight="1" x14ac:dyDescent="0.25">
      <c r="B16" s="55"/>
      <c r="C16" s="116"/>
      <c r="D16" s="446" t="s">
        <v>732</v>
      </c>
      <c r="E16" s="447"/>
      <c r="F16" s="292" t="s">
        <v>733</v>
      </c>
      <c r="G16" s="293" t="s">
        <v>795</v>
      </c>
      <c r="H16" s="293" t="s">
        <v>734</v>
      </c>
      <c r="I16" s="56"/>
    </row>
    <row r="17" spans="2:9" ht="72" customHeight="1" x14ac:dyDescent="0.25">
      <c r="B17" s="55"/>
      <c r="C17" s="116"/>
      <c r="D17" s="448" t="s">
        <v>735</v>
      </c>
      <c r="E17" s="449"/>
      <c r="F17" s="291" t="s">
        <v>736</v>
      </c>
      <c r="G17" s="289" t="s">
        <v>811</v>
      </c>
      <c r="H17" s="289" t="s">
        <v>737</v>
      </c>
      <c r="I17" s="56"/>
    </row>
    <row r="18" spans="2:9" ht="46.5" customHeight="1" x14ac:dyDescent="0.25">
      <c r="B18" s="55"/>
      <c r="C18" s="116"/>
      <c r="D18" s="446" t="s">
        <v>738</v>
      </c>
      <c r="E18" s="447"/>
      <c r="F18" s="294">
        <v>0</v>
      </c>
      <c r="G18" s="295" t="s">
        <v>812</v>
      </c>
      <c r="H18" s="295" t="s">
        <v>739</v>
      </c>
      <c r="I18" s="56"/>
    </row>
    <row r="19" spans="2:9" ht="53.25" customHeight="1" x14ac:dyDescent="0.25">
      <c r="B19" s="55"/>
      <c r="C19" s="116"/>
      <c r="D19" s="446" t="s">
        <v>740</v>
      </c>
      <c r="E19" s="447"/>
      <c r="F19" s="294">
        <v>0</v>
      </c>
      <c r="G19" s="295" t="s">
        <v>813</v>
      </c>
      <c r="H19" s="295" t="s">
        <v>741</v>
      </c>
      <c r="I19" s="56"/>
    </row>
    <row r="20" spans="2:9" ht="54" customHeight="1" x14ac:dyDescent="0.25">
      <c r="B20" s="55"/>
      <c r="C20" s="116"/>
      <c r="D20" s="446" t="s">
        <v>742</v>
      </c>
      <c r="E20" s="447"/>
      <c r="F20" s="294">
        <v>0</v>
      </c>
      <c r="G20" s="295" t="s">
        <v>743</v>
      </c>
      <c r="H20" s="295" t="s">
        <v>744</v>
      </c>
      <c r="I20" s="56"/>
    </row>
    <row r="21" spans="2:9" ht="53.25" customHeight="1" x14ac:dyDescent="0.25">
      <c r="B21" s="55"/>
      <c r="C21" s="116"/>
      <c r="D21" s="446" t="s">
        <v>745</v>
      </c>
      <c r="E21" s="447"/>
      <c r="F21" s="294">
        <v>0</v>
      </c>
      <c r="G21" s="295" t="s">
        <v>816</v>
      </c>
      <c r="H21" s="295" t="s">
        <v>746</v>
      </c>
      <c r="I21" s="56"/>
    </row>
    <row r="22" spans="2:9" ht="63.75" customHeight="1" x14ac:dyDescent="0.25">
      <c r="B22" s="55"/>
      <c r="C22" s="116"/>
      <c r="D22" s="446" t="s">
        <v>747</v>
      </c>
      <c r="E22" s="447"/>
      <c r="F22" s="294">
        <v>0</v>
      </c>
      <c r="G22" s="295" t="s">
        <v>814</v>
      </c>
      <c r="H22" s="295" t="s">
        <v>748</v>
      </c>
      <c r="I22" s="56"/>
    </row>
    <row r="23" spans="2:9" ht="177.75" customHeight="1" x14ac:dyDescent="0.25">
      <c r="B23" s="55"/>
      <c r="C23" s="116"/>
      <c r="D23" s="448" t="s">
        <v>749</v>
      </c>
      <c r="E23" s="449"/>
      <c r="F23" s="289" t="s">
        <v>750</v>
      </c>
      <c r="G23" s="337" t="s">
        <v>801</v>
      </c>
      <c r="H23" s="289" t="s">
        <v>751</v>
      </c>
      <c r="I23" s="56"/>
    </row>
    <row r="24" spans="2:9" ht="72.75" customHeight="1" x14ac:dyDescent="0.25">
      <c r="B24" s="55"/>
      <c r="C24" s="116"/>
      <c r="D24" s="448" t="s">
        <v>752</v>
      </c>
      <c r="E24" s="449"/>
      <c r="F24" s="288">
        <v>0</v>
      </c>
      <c r="G24" s="289" t="s">
        <v>753</v>
      </c>
      <c r="H24" s="289" t="s">
        <v>754</v>
      </c>
      <c r="I24" s="56"/>
    </row>
    <row r="25" spans="2:9" ht="78.75" customHeight="1" x14ac:dyDescent="0.25">
      <c r="B25" s="55"/>
      <c r="C25" s="116"/>
      <c r="D25" s="448" t="s">
        <v>755</v>
      </c>
      <c r="E25" s="449"/>
      <c r="F25" s="288">
        <v>0</v>
      </c>
      <c r="G25" s="289" t="s">
        <v>798</v>
      </c>
      <c r="H25" s="289" t="s">
        <v>756</v>
      </c>
      <c r="I25" s="56"/>
    </row>
    <row r="26" spans="2:9" ht="174" customHeight="1" x14ac:dyDescent="0.25">
      <c r="B26" s="55"/>
      <c r="C26" s="116"/>
      <c r="D26" s="448" t="s">
        <v>757</v>
      </c>
      <c r="E26" s="449"/>
      <c r="F26" s="288">
        <v>0</v>
      </c>
      <c r="G26" s="289" t="s">
        <v>799</v>
      </c>
      <c r="H26" s="289" t="s">
        <v>758</v>
      </c>
      <c r="I26" s="56"/>
    </row>
    <row r="27" spans="2:9" ht="99" customHeight="1" x14ac:dyDescent="0.25">
      <c r="B27" s="55"/>
      <c r="C27" s="116"/>
      <c r="D27" s="448" t="s">
        <v>759</v>
      </c>
      <c r="E27" s="449"/>
      <c r="F27" s="288">
        <v>0</v>
      </c>
      <c r="G27" s="289" t="s">
        <v>800</v>
      </c>
      <c r="H27" s="289" t="s">
        <v>760</v>
      </c>
      <c r="I27" s="56"/>
    </row>
    <row r="28" spans="2:9" ht="153.75" customHeight="1" x14ac:dyDescent="0.25">
      <c r="B28" s="55"/>
      <c r="C28" s="116"/>
      <c r="D28" s="456" t="s">
        <v>802</v>
      </c>
      <c r="E28" s="457"/>
      <c r="F28" s="338">
        <v>0</v>
      </c>
      <c r="G28" s="338" t="s">
        <v>803</v>
      </c>
      <c r="H28" s="338"/>
      <c r="I28" s="56"/>
    </row>
    <row r="29" spans="2:9" x14ac:dyDescent="0.25">
      <c r="B29" s="55"/>
      <c r="C29" s="116"/>
      <c r="D29" s="454"/>
      <c r="E29" s="455"/>
      <c r="F29" s="108"/>
      <c r="G29" s="108"/>
      <c r="H29" s="108"/>
      <c r="I29" s="56"/>
    </row>
    <row r="30" spans="2:9" x14ac:dyDescent="0.25">
      <c r="B30" s="55"/>
      <c r="C30" s="116"/>
      <c r="D30" s="454"/>
      <c r="E30" s="455"/>
      <c r="F30" s="108"/>
      <c r="G30" s="108"/>
      <c r="H30" s="108"/>
      <c r="I30" s="56"/>
    </row>
    <row r="31" spans="2:9" ht="15.75" thickBot="1" x14ac:dyDescent="0.3">
      <c r="B31" s="55"/>
      <c r="C31" s="117"/>
      <c r="D31" s="452"/>
      <c r="E31" s="453"/>
      <c r="F31" s="109"/>
      <c r="G31" s="109"/>
      <c r="H31" s="109"/>
      <c r="I31" s="56"/>
    </row>
    <row r="32" spans="2:9" ht="15.75" thickBot="1" x14ac:dyDescent="0.3">
      <c r="B32" s="112"/>
      <c r="C32" s="113"/>
      <c r="D32" s="113"/>
      <c r="E32" s="113"/>
      <c r="F32" s="113"/>
      <c r="G32" s="113"/>
      <c r="H32" s="113"/>
      <c r="I32" s="114"/>
    </row>
  </sheetData>
  <mergeCells count="29">
    <mergeCell ref="C3:H3"/>
    <mergeCell ref="C4:H4"/>
    <mergeCell ref="C5:H5"/>
    <mergeCell ref="D7:E7"/>
    <mergeCell ref="D8:E8"/>
    <mergeCell ref="C6:D6"/>
    <mergeCell ref="D9:E9"/>
    <mergeCell ref="D10:E10"/>
    <mergeCell ref="D31:E31"/>
    <mergeCell ref="D25:E25"/>
    <mergeCell ref="D19:E19"/>
    <mergeCell ref="D13:E13"/>
    <mergeCell ref="D30:E30"/>
    <mergeCell ref="D23:E23"/>
    <mergeCell ref="D24:E24"/>
    <mergeCell ref="D26:E26"/>
    <mergeCell ref="D18:E18"/>
    <mergeCell ref="D27:E27"/>
    <mergeCell ref="D28:E28"/>
    <mergeCell ref="D29:E29"/>
    <mergeCell ref="D16:E16"/>
    <mergeCell ref="D21:E21"/>
    <mergeCell ref="D22:E22"/>
    <mergeCell ref="D20:E20"/>
    <mergeCell ref="D11:E11"/>
    <mergeCell ref="D12:E12"/>
    <mergeCell ref="D14:E14"/>
    <mergeCell ref="D15:E15"/>
    <mergeCell ref="D17:E17"/>
  </mergeCells>
  <pageMargins left="0.25" right="0.25" top="0.17" bottom="0.17" header="0.17" footer="0.17"/>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9"/>
  <sheetViews>
    <sheetView topLeftCell="B4" zoomScale="80" zoomScaleNormal="80" workbookViewId="0">
      <selection activeCell="D28" sqref="D28"/>
    </sheetView>
  </sheetViews>
  <sheetFormatPr defaultColWidth="9.140625" defaultRowHeight="15" x14ac:dyDescent="0.25"/>
  <cols>
    <col min="1" max="1" width="1.28515625" customWidth="1"/>
    <col min="2" max="2" width="2" customWidth="1"/>
    <col min="3" max="3" width="43" customWidth="1"/>
    <col min="4" max="4" width="104.7109375" customWidth="1"/>
    <col min="5" max="5" width="2.42578125" customWidth="1"/>
    <col min="6" max="6" width="1.42578125" customWidth="1"/>
  </cols>
  <sheetData>
    <row r="1" spans="2:9" ht="15.75" thickBot="1" x14ac:dyDescent="0.3"/>
    <row r="2" spans="2:9" ht="15.75" thickBot="1" x14ac:dyDescent="0.3">
      <c r="B2" s="131"/>
      <c r="C2" s="75"/>
      <c r="D2" s="75"/>
      <c r="E2" s="76"/>
    </row>
    <row r="3" spans="2:9" ht="19.5" thickBot="1" x14ac:dyDescent="0.35">
      <c r="B3" s="132"/>
      <c r="C3" s="468" t="s">
        <v>262</v>
      </c>
      <c r="D3" s="469"/>
      <c r="E3" s="133"/>
    </row>
    <row r="4" spans="2:9" x14ac:dyDescent="0.25">
      <c r="B4" s="132"/>
      <c r="C4" s="134"/>
      <c r="D4" s="134"/>
      <c r="E4" s="133"/>
    </row>
    <row r="5" spans="2:9" ht="15.75" thickBot="1" x14ac:dyDescent="0.3">
      <c r="B5" s="132"/>
      <c r="C5" s="135" t="s">
        <v>301</v>
      </c>
      <c r="D5" s="134"/>
      <c r="E5" s="133"/>
    </row>
    <row r="6" spans="2:9" ht="15.75" thickBot="1" x14ac:dyDescent="0.3">
      <c r="B6" s="132"/>
      <c r="C6" s="143" t="s">
        <v>263</v>
      </c>
      <c r="D6" s="144" t="s">
        <v>264</v>
      </c>
      <c r="E6" s="133"/>
    </row>
    <row r="7" spans="2:9" ht="184.5" customHeight="1" thickBot="1" x14ac:dyDescent="0.3">
      <c r="B7" s="132"/>
      <c r="C7" s="339" t="s">
        <v>305</v>
      </c>
      <c r="D7" s="340" t="s">
        <v>805</v>
      </c>
      <c r="E7" s="133"/>
      <c r="I7" s="10"/>
    </row>
    <row r="8" spans="2:9" ht="110.25" customHeight="1" thickBot="1" x14ac:dyDescent="0.3">
      <c r="B8" s="132"/>
      <c r="C8" s="137" t="s">
        <v>306</v>
      </c>
      <c r="D8" s="138" t="s">
        <v>806</v>
      </c>
      <c r="E8" s="133"/>
    </row>
    <row r="9" spans="2:9" ht="60.75" thickBot="1" x14ac:dyDescent="0.3">
      <c r="B9" s="132"/>
      <c r="C9" s="139" t="s">
        <v>265</v>
      </c>
      <c r="D9" s="140" t="s">
        <v>810</v>
      </c>
      <c r="E9" s="133"/>
    </row>
    <row r="10" spans="2:9" ht="75.75" thickBot="1" x14ac:dyDescent="0.3">
      <c r="B10" s="132"/>
      <c r="C10" s="136" t="s">
        <v>278</v>
      </c>
      <c r="D10" s="341" t="s">
        <v>815</v>
      </c>
      <c r="E10" s="133"/>
    </row>
    <row r="11" spans="2:9" x14ac:dyDescent="0.25">
      <c r="B11" s="132"/>
      <c r="C11" s="134"/>
      <c r="D11" s="134"/>
      <c r="E11" s="133"/>
    </row>
    <row r="12" spans="2:9" ht="15.75" thickBot="1" x14ac:dyDescent="0.3">
      <c r="B12" s="132"/>
      <c r="C12" s="470" t="s">
        <v>302</v>
      </c>
      <c r="D12" s="470"/>
      <c r="E12" s="133"/>
    </row>
    <row r="13" spans="2:9" ht="15.75" thickBot="1" x14ac:dyDescent="0.3">
      <c r="B13" s="132"/>
      <c r="C13" s="145" t="s">
        <v>266</v>
      </c>
      <c r="D13" s="145" t="s">
        <v>264</v>
      </c>
      <c r="E13" s="133"/>
    </row>
    <row r="14" spans="2:9" ht="15.75" thickBot="1" x14ac:dyDescent="0.3">
      <c r="B14" s="132"/>
      <c r="C14" s="467" t="s">
        <v>303</v>
      </c>
      <c r="D14" s="467"/>
      <c r="E14" s="133"/>
    </row>
    <row r="15" spans="2:9" ht="90.75" thickBot="1" x14ac:dyDescent="0.3">
      <c r="B15" s="132"/>
      <c r="C15" s="139" t="s">
        <v>307</v>
      </c>
      <c r="D15" s="307" t="s">
        <v>778</v>
      </c>
      <c r="E15" s="133"/>
    </row>
    <row r="16" spans="2:9" ht="60.75" thickBot="1" x14ac:dyDescent="0.3">
      <c r="B16" s="132"/>
      <c r="C16" s="139" t="s">
        <v>308</v>
      </c>
      <c r="D16" s="307" t="s">
        <v>779</v>
      </c>
      <c r="E16" s="133"/>
    </row>
    <row r="17" spans="2:5" ht="15.75" thickBot="1" x14ac:dyDescent="0.3">
      <c r="B17" s="132"/>
      <c r="C17" s="467" t="s">
        <v>304</v>
      </c>
      <c r="D17" s="467"/>
      <c r="E17" s="133"/>
    </row>
    <row r="18" spans="2:5" ht="90.75" thickBot="1" x14ac:dyDescent="0.3">
      <c r="B18" s="132"/>
      <c r="C18" s="139" t="s">
        <v>309</v>
      </c>
      <c r="D18" s="307" t="s">
        <v>784</v>
      </c>
      <c r="E18" s="133"/>
    </row>
    <row r="19" spans="2:5" ht="60.75" thickBot="1" x14ac:dyDescent="0.3">
      <c r="B19" s="132"/>
      <c r="C19" s="139" t="s">
        <v>300</v>
      </c>
      <c r="D19" s="307" t="s">
        <v>785</v>
      </c>
      <c r="E19" s="133"/>
    </row>
    <row r="20" spans="2:5" ht="15.75" thickBot="1" x14ac:dyDescent="0.3">
      <c r="B20" s="132"/>
      <c r="C20" s="467" t="s">
        <v>267</v>
      </c>
      <c r="D20" s="467"/>
      <c r="E20" s="133"/>
    </row>
    <row r="21" spans="2:5" ht="30.75" thickBot="1" x14ac:dyDescent="0.3">
      <c r="B21" s="132"/>
      <c r="C21" s="141" t="s">
        <v>268</v>
      </c>
      <c r="D21" s="308" t="s">
        <v>807</v>
      </c>
      <c r="E21" s="133"/>
    </row>
    <row r="22" spans="2:5" ht="45.75" thickBot="1" x14ac:dyDescent="0.3">
      <c r="B22" s="132"/>
      <c r="C22" s="141" t="s">
        <v>269</v>
      </c>
      <c r="D22" s="308" t="s">
        <v>808</v>
      </c>
      <c r="E22" s="133"/>
    </row>
    <row r="23" spans="2:5" ht="30.75" thickBot="1" x14ac:dyDescent="0.3">
      <c r="B23" s="132"/>
      <c r="C23" s="141" t="s">
        <v>270</v>
      </c>
      <c r="D23" s="308" t="s">
        <v>809</v>
      </c>
      <c r="E23" s="133"/>
    </row>
    <row r="24" spans="2:5" ht="15.75" thickBot="1" x14ac:dyDescent="0.3">
      <c r="B24" s="132"/>
      <c r="C24" s="467" t="s">
        <v>271</v>
      </c>
      <c r="D24" s="467"/>
      <c r="E24" s="133"/>
    </row>
    <row r="25" spans="2:5" ht="60.75" thickBot="1" x14ac:dyDescent="0.3">
      <c r="B25" s="132"/>
      <c r="C25" s="139" t="s">
        <v>310</v>
      </c>
      <c r="D25" s="307" t="s">
        <v>780</v>
      </c>
      <c r="E25" s="133"/>
    </row>
    <row r="26" spans="2:5" ht="45.75" thickBot="1" x14ac:dyDescent="0.3">
      <c r="B26" s="132"/>
      <c r="C26" s="139" t="s">
        <v>311</v>
      </c>
      <c r="D26" s="307" t="s">
        <v>781</v>
      </c>
      <c r="E26" s="133"/>
    </row>
    <row r="27" spans="2:5" ht="75.75" thickBot="1" x14ac:dyDescent="0.3">
      <c r="B27" s="132"/>
      <c r="C27" s="139" t="s">
        <v>272</v>
      </c>
      <c r="D27" s="307" t="s">
        <v>782</v>
      </c>
      <c r="E27" s="133"/>
    </row>
    <row r="28" spans="2:5" ht="90.75" thickBot="1" x14ac:dyDescent="0.3">
      <c r="B28" s="132"/>
      <c r="C28" s="139" t="s">
        <v>312</v>
      </c>
      <c r="D28" s="307" t="s">
        <v>783</v>
      </c>
      <c r="E28" s="133"/>
    </row>
    <row r="29" spans="2:5" ht="15.75" thickBot="1" x14ac:dyDescent="0.3">
      <c r="B29" s="174"/>
      <c r="C29" s="142"/>
      <c r="D29" s="142"/>
      <c r="E29" s="175"/>
    </row>
  </sheetData>
  <mergeCells count="6">
    <mergeCell ref="C24:D24"/>
    <mergeCell ref="C3:D3"/>
    <mergeCell ref="C12:D12"/>
    <mergeCell ref="C14:D14"/>
    <mergeCell ref="C17:D17"/>
    <mergeCell ref="C20:D20"/>
  </mergeCells>
  <pageMargins left="0.25" right="0.25" top="0.18" bottom="0.17" header="0.17" footer="0.17"/>
  <pageSetup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T322"/>
  <sheetViews>
    <sheetView showGridLines="0" topLeftCell="K25" zoomScale="55" zoomScaleNormal="55" workbookViewId="0">
      <pane ySplit="495" topLeftCell="A7" activePane="bottomLeft"/>
      <selection activeCell="L25" sqref="L25"/>
      <selection pane="bottomLeft" activeCell="O20" sqref="O20"/>
    </sheetView>
  </sheetViews>
  <sheetFormatPr defaultColWidth="9.140625" defaultRowHeight="15" outlineLevelRow="1" x14ac:dyDescent="0.25"/>
  <cols>
    <col min="1" max="1" width="3" style="177" customWidth="1"/>
    <col min="2" max="2" width="28.5703125" style="177" customWidth="1"/>
    <col min="3" max="3" width="50.5703125" style="177" customWidth="1"/>
    <col min="4" max="4" width="34.28515625" style="177" customWidth="1"/>
    <col min="5" max="5" width="32" style="177" customWidth="1"/>
    <col min="6" max="6" width="26.7109375" style="177" customWidth="1"/>
    <col min="7" max="7" width="26.42578125" style="177" bestFit="1" customWidth="1"/>
    <col min="8" max="8" width="30" style="177" customWidth="1"/>
    <col min="9" max="9" width="26.140625" style="177" customWidth="1"/>
    <col min="10" max="10" width="25.85546875" style="177" customWidth="1"/>
    <col min="11" max="11" width="31" style="177" bestFit="1" customWidth="1"/>
    <col min="12" max="12" width="30.28515625" style="177" customWidth="1"/>
    <col min="13" max="13" width="27.140625" style="177" bestFit="1" customWidth="1"/>
    <col min="14" max="14" width="25" style="177" customWidth="1"/>
    <col min="15" max="15" width="25.85546875" style="177" bestFit="1" customWidth="1"/>
    <col min="16" max="16" width="30.28515625" style="177" customWidth="1"/>
    <col min="17" max="17" width="27.140625" style="177" bestFit="1" customWidth="1"/>
    <col min="18" max="18" width="24.28515625" style="177" customWidth="1"/>
    <col min="19" max="19" width="23.140625" style="177" bestFit="1" customWidth="1"/>
    <col min="20" max="20" width="27.7109375" style="177" customWidth="1"/>
    <col min="21" max="16384" width="9.140625" style="177"/>
  </cols>
  <sheetData>
    <row r="1" spans="2:19" ht="15.75" thickBot="1" x14ac:dyDescent="0.3"/>
    <row r="2" spans="2:19" ht="26.25" x14ac:dyDescent="0.25">
      <c r="B2" s="104"/>
      <c r="C2" s="564"/>
      <c r="D2" s="564"/>
      <c r="E2" s="564"/>
      <c r="F2" s="564"/>
      <c r="G2" s="564"/>
      <c r="H2" s="98"/>
      <c r="I2" s="98"/>
      <c r="J2" s="98"/>
      <c r="K2" s="98"/>
      <c r="L2" s="98"/>
      <c r="M2" s="98"/>
      <c r="N2" s="98"/>
      <c r="O2" s="98"/>
      <c r="P2" s="98"/>
      <c r="Q2" s="98"/>
      <c r="R2" s="98"/>
      <c r="S2" s="99"/>
    </row>
    <row r="3" spans="2:19" ht="26.25" x14ac:dyDescent="0.25">
      <c r="B3" s="105"/>
      <c r="C3" s="570" t="s">
        <v>289</v>
      </c>
      <c r="D3" s="571"/>
      <c r="E3" s="571"/>
      <c r="F3" s="571"/>
      <c r="G3" s="572"/>
      <c r="H3" s="101"/>
      <c r="I3" s="101"/>
      <c r="J3" s="101"/>
      <c r="K3" s="101"/>
      <c r="L3" s="101"/>
      <c r="M3" s="101"/>
      <c r="N3" s="101"/>
      <c r="O3" s="101"/>
      <c r="P3" s="101"/>
      <c r="Q3" s="101"/>
      <c r="R3" s="101"/>
      <c r="S3" s="103"/>
    </row>
    <row r="4" spans="2:19" ht="26.25" x14ac:dyDescent="0.25">
      <c r="B4" s="105"/>
      <c r="C4" s="106"/>
      <c r="D4" s="106"/>
      <c r="E4" s="106"/>
      <c r="F4" s="106"/>
      <c r="G4" s="106"/>
      <c r="H4" s="101"/>
      <c r="I4" s="101"/>
      <c r="J4" s="101"/>
      <c r="K4" s="101"/>
      <c r="L4" s="101"/>
      <c r="M4" s="101"/>
      <c r="N4" s="101"/>
      <c r="O4" s="101"/>
      <c r="P4" s="101"/>
      <c r="Q4" s="101"/>
      <c r="R4" s="101"/>
      <c r="S4" s="103"/>
    </row>
    <row r="5" spans="2:19" ht="15.75" thickBot="1" x14ac:dyDescent="0.3">
      <c r="B5" s="100"/>
      <c r="C5" s="101"/>
      <c r="D5" s="101"/>
      <c r="E5" s="101"/>
      <c r="F5" s="101"/>
      <c r="G5" s="101"/>
      <c r="H5" s="101"/>
      <c r="I5" s="101"/>
      <c r="J5" s="101"/>
      <c r="K5" s="101"/>
      <c r="L5" s="101"/>
      <c r="M5" s="101"/>
      <c r="N5" s="101"/>
      <c r="O5" s="101"/>
      <c r="P5" s="101"/>
      <c r="Q5" s="101"/>
      <c r="R5" s="101"/>
      <c r="S5" s="103"/>
    </row>
    <row r="6" spans="2:19" ht="34.5" customHeight="1" thickBot="1" x14ac:dyDescent="0.3">
      <c r="B6" s="565" t="s">
        <v>608</v>
      </c>
      <c r="C6" s="566"/>
      <c r="D6" s="566"/>
      <c r="E6" s="566"/>
      <c r="F6" s="566"/>
      <c r="G6" s="566"/>
      <c r="H6" s="271"/>
      <c r="I6" s="271"/>
      <c r="J6" s="271"/>
      <c r="K6" s="271"/>
      <c r="L6" s="271"/>
      <c r="M6" s="271"/>
      <c r="N6" s="271"/>
      <c r="O6" s="271"/>
      <c r="P6" s="271"/>
      <c r="Q6" s="271"/>
      <c r="R6" s="271"/>
      <c r="S6" s="272"/>
    </row>
    <row r="7" spans="2:19" ht="15.75" customHeight="1" x14ac:dyDescent="0.25">
      <c r="B7" s="565" t="s">
        <v>670</v>
      </c>
      <c r="C7" s="567"/>
      <c r="D7" s="567"/>
      <c r="E7" s="567"/>
      <c r="F7" s="567"/>
      <c r="G7" s="567"/>
      <c r="H7" s="271"/>
      <c r="I7" s="271"/>
      <c r="J7" s="271"/>
      <c r="K7" s="271"/>
      <c r="L7" s="271"/>
      <c r="M7" s="271"/>
      <c r="N7" s="271"/>
      <c r="O7" s="271"/>
      <c r="P7" s="271"/>
      <c r="Q7" s="271"/>
      <c r="R7" s="271"/>
      <c r="S7" s="272"/>
    </row>
    <row r="8" spans="2:19" ht="15.75" customHeight="1" thickBot="1" x14ac:dyDescent="0.3">
      <c r="B8" s="568" t="s">
        <v>242</v>
      </c>
      <c r="C8" s="569"/>
      <c r="D8" s="569"/>
      <c r="E8" s="569"/>
      <c r="F8" s="569"/>
      <c r="G8" s="569"/>
      <c r="H8" s="273"/>
      <c r="I8" s="273"/>
      <c r="J8" s="273"/>
      <c r="K8" s="273"/>
      <c r="L8" s="273"/>
      <c r="M8" s="273"/>
      <c r="N8" s="273"/>
      <c r="O8" s="273"/>
      <c r="P8" s="273"/>
      <c r="Q8" s="273"/>
      <c r="R8" s="273"/>
      <c r="S8" s="274"/>
    </row>
    <row r="10" spans="2:19" ht="21" x14ac:dyDescent="0.35">
      <c r="B10" s="471" t="s">
        <v>315</v>
      </c>
      <c r="C10" s="471"/>
    </row>
    <row r="11" spans="2:19" ht="15.75" thickBot="1" x14ac:dyDescent="0.3"/>
    <row r="12" spans="2:19" ht="15" customHeight="1" thickBot="1" x14ac:dyDescent="0.3">
      <c r="B12" s="277" t="s">
        <v>316</v>
      </c>
      <c r="C12" s="301" t="s">
        <v>771</v>
      </c>
    </row>
    <row r="13" spans="2:19" ht="15.75" customHeight="1" thickBot="1" x14ac:dyDescent="0.3">
      <c r="B13" s="277" t="s">
        <v>281</v>
      </c>
      <c r="C13" s="178" t="s">
        <v>772</v>
      </c>
    </row>
    <row r="14" spans="2:19" ht="15.75" customHeight="1" thickBot="1" x14ac:dyDescent="0.3">
      <c r="B14" s="277" t="s">
        <v>671</v>
      </c>
      <c r="C14" s="178"/>
    </row>
    <row r="15" spans="2:19" ht="15.75" customHeight="1" thickBot="1" x14ac:dyDescent="0.3">
      <c r="B15" s="277" t="s">
        <v>317</v>
      </c>
      <c r="C15" s="178" t="s">
        <v>196</v>
      </c>
    </row>
    <row r="16" spans="2:19" ht="15.75" thickBot="1" x14ac:dyDescent="0.3">
      <c r="B16" s="277" t="s">
        <v>318</v>
      </c>
      <c r="C16" s="178" t="s">
        <v>613</v>
      </c>
    </row>
    <row r="17" spans="2:19" ht="15.75" thickBot="1" x14ac:dyDescent="0.3">
      <c r="B17" s="277" t="s">
        <v>319</v>
      </c>
      <c r="C17" s="178" t="s">
        <v>446</v>
      </c>
    </row>
    <row r="18" spans="2:19" ht="15.75" thickBot="1" x14ac:dyDescent="0.3"/>
    <row r="19" spans="2:19" ht="15.75" thickBot="1" x14ac:dyDescent="0.3">
      <c r="D19" s="472" t="s">
        <v>320</v>
      </c>
      <c r="E19" s="473"/>
      <c r="F19" s="473"/>
      <c r="G19" s="474"/>
      <c r="H19" s="472" t="s">
        <v>321</v>
      </c>
      <c r="I19" s="473"/>
      <c r="J19" s="473"/>
      <c r="K19" s="474"/>
      <c r="L19" s="472" t="s">
        <v>322</v>
      </c>
      <c r="M19" s="473"/>
      <c r="N19" s="473"/>
      <c r="O19" s="474"/>
      <c r="P19" s="472" t="s">
        <v>323</v>
      </c>
      <c r="Q19" s="473"/>
      <c r="R19" s="473"/>
      <c r="S19" s="474"/>
    </row>
    <row r="20" spans="2:19" ht="45" customHeight="1" thickBot="1" x14ac:dyDescent="0.3">
      <c r="B20" s="475" t="s">
        <v>324</v>
      </c>
      <c r="C20" s="478" t="s">
        <v>325</v>
      </c>
      <c r="D20" s="179"/>
      <c r="E20" s="180" t="s">
        <v>326</v>
      </c>
      <c r="F20" s="181" t="s">
        <v>327</v>
      </c>
      <c r="G20" s="182" t="s">
        <v>328</v>
      </c>
      <c r="H20" s="179"/>
      <c r="I20" s="180" t="s">
        <v>326</v>
      </c>
      <c r="J20" s="181" t="s">
        <v>327</v>
      </c>
      <c r="K20" s="182" t="s">
        <v>328</v>
      </c>
      <c r="L20" s="179"/>
      <c r="M20" s="180" t="s">
        <v>326</v>
      </c>
      <c r="N20" s="181" t="s">
        <v>327</v>
      </c>
      <c r="O20" s="182" t="s">
        <v>328</v>
      </c>
      <c r="P20" s="179"/>
      <c r="Q20" s="180" t="s">
        <v>326</v>
      </c>
      <c r="R20" s="181" t="s">
        <v>327</v>
      </c>
      <c r="S20" s="182" t="s">
        <v>328</v>
      </c>
    </row>
    <row r="21" spans="2:19" ht="40.5" customHeight="1" x14ac:dyDescent="0.25">
      <c r="B21" s="476"/>
      <c r="C21" s="479"/>
      <c r="D21" s="183" t="s">
        <v>329</v>
      </c>
      <c r="E21" s="184">
        <v>0</v>
      </c>
      <c r="F21" s="185">
        <v>0</v>
      </c>
      <c r="G21" s="186">
        <f>+F21*0.5</f>
        <v>0</v>
      </c>
      <c r="H21" s="187" t="s">
        <v>329</v>
      </c>
      <c r="I21" s="188">
        <f>+J21+K21</f>
        <v>2040</v>
      </c>
      <c r="J21" s="189">
        <v>1340</v>
      </c>
      <c r="K21" s="190">
        <v>700</v>
      </c>
      <c r="L21" s="183" t="s">
        <v>329</v>
      </c>
      <c r="M21" s="188">
        <f>+N21+O21</f>
        <v>1284</v>
      </c>
      <c r="N21" s="189">
        <v>856</v>
      </c>
      <c r="O21" s="190">
        <f>+N21*0.5</f>
        <v>428</v>
      </c>
      <c r="P21" s="183" t="s">
        <v>329</v>
      </c>
      <c r="Q21" s="188"/>
      <c r="R21" s="189"/>
      <c r="S21" s="190"/>
    </row>
    <row r="22" spans="2:19" ht="39.75" customHeight="1" x14ac:dyDescent="0.25">
      <c r="B22" s="476"/>
      <c r="C22" s="479"/>
      <c r="D22" s="191" t="s">
        <v>330</v>
      </c>
      <c r="E22" s="192">
        <v>0</v>
      </c>
      <c r="F22" s="192">
        <v>0</v>
      </c>
      <c r="G22" s="193">
        <v>0</v>
      </c>
      <c r="H22" s="194" t="s">
        <v>330</v>
      </c>
      <c r="I22" s="195">
        <v>0.21</v>
      </c>
      <c r="J22" s="195">
        <v>0.25</v>
      </c>
      <c r="K22" s="196">
        <v>0.15</v>
      </c>
      <c r="L22" s="191" t="s">
        <v>330</v>
      </c>
      <c r="M22" s="195">
        <v>0.21</v>
      </c>
      <c r="N22" s="195">
        <v>0.17</v>
      </c>
      <c r="O22" s="196">
        <v>0.15</v>
      </c>
      <c r="P22" s="191" t="s">
        <v>330</v>
      </c>
      <c r="Q22" s="195"/>
      <c r="R22" s="195"/>
      <c r="S22" s="196"/>
    </row>
    <row r="23" spans="2:19" ht="37.5" customHeight="1" x14ac:dyDescent="0.25">
      <c r="B23" s="477"/>
      <c r="C23" s="480"/>
      <c r="D23" s="191" t="s">
        <v>331</v>
      </c>
      <c r="E23" s="192">
        <v>0</v>
      </c>
      <c r="F23" s="192">
        <v>0</v>
      </c>
      <c r="G23" s="193">
        <v>0</v>
      </c>
      <c r="H23" s="194" t="s">
        <v>331</v>
      </c>
      <c r="I23" s="195">
        <v>0.1</v>
      </c>
      <c r="J23" s="195">
        <v>0.1</v>
      </c>
      <c r="K23" s="196">
        <v>0.1</v>
      </c>
      <c r="L23" s="191" t="s">
        <v>331</v>
      </c>
      <c r="M23" s="195">
        <v>0.1</v>
      </c>
      <c r="N23" s="195">
        <v>0.1</v>
      </c>
      <c r="O23" s="196">
        <v>0.1</v>
      </c>
      <c r="P23" s="191" t="s">
        <v>331</v>
      </c>
      <c r="Q23" s="195"/>
      <c r="R23" s="195"/>
      <c r="S23" s="196"/>
    </row>
    <row r="24" spans="2:19" ht="15.75" thickBot="1" x14ac:dyDescent="0.3">
      <c r="B24" s="197"/>
      <c r="C24" s="197"/>
      <c r="Q24" s="198"/>
      <c r="R24" s="198"/>
      <c r="S24" s="198"/>
    </row>
    <row r="25" spans="2:19" ht="30" customHeight="1" thickBot="1" x14ac:dyDescent="0.3">
      <c r="B25" s="197"/>
      <c r="C25" s="197"/>
      <c r="D25" s="472" t="s">
        <v>320</v>
      </c>
      <c r="E25" s="473"/>
      <c r="F25" s="473"/>
      <c r="G25" s="474"/>
      <c r="H25" s="472" t="s">
        <v>321</v>
      </c>
      <c r="I25" s="473"/>
      <c r="J25" s="473"/>
      <c r="K25" s="474"/>
      <c r="L25" s="472" t="s">
        <v>322</v>
      </c>
      <c r="M25" s="473"/>
      <c r="N25" s="473"/>
      <c r="O25" s="474"/>
      <c r="P25" s="472" t="s">
        <v>323</v>
      </c>
      <c r="Q25" s="473"/>
      <c r="R25" s="473"/>
      <c r="S25" s="474"/>
    </row>
    <row r="26" spans="2:19" ht="47.25" customHeight="1" x14ac:dyDescent="0.25">
      <c r="B26" s="475" t="s">
        <v>332</v>
      </c>
      <c r="C26" s="475" t="s">
        <v>333</v>
      </c>
      <c r="D26" s="481" t="s">
        <v>334</v>
      </c>
      <c r="E26" s="482"/>
      <c r="F26" s="199" t="s">
        <v>335</v>
      </c>
      <c r="G26" s="200" t="s">
        <v>336</v>
      </c>
      <c r="H26" s="481" t="s">
        <v>334</v>
      </c>
      <c r="I26" s="482"/>
      <c r="J26" s="199" t="s">
        <v>335</v>
      </c>
      <c r="K26" s="200" t="s">
        <v>336</v>
      </c>
      <c r="L26" s="481" t="s">
        <v>334</v>
      </c>
      <c r="M26" s="482"/>
      <c r="N26" s="199" t="s">
        <v>335</v>
      </c>
      <c r="O26" s="200" t="s">
        <v>336</v>
      </c>
      <c r="P26" s="481" t="s">
        <v>334</v>
      </c>
      <c r="Q26" s="482"/>
      <c r="R26" s="199" t="s">
        <v>335</v>
      </c>
      <c r="S26" s="200" t="s">
        <v>336</v>
      </c>
    </row>
    <row r="27" spans="2:19" ht="51" customHeight="1" x14ac:dyDescent="0.25">
      <c r="B27" s="476"/>
      <c r="C27" s="476"/>
      <c r="D27" s="201" t="s">
        <v>329</v>
      </c>
      <c r="E27" s="314">
        <v>0</v>
      </c>
      <c r="F27" s="497" t="s">
        <v>424</v>
      </c>
      <c r="G27" s="499" t="s">
        <v>531</v>
      </c>
      <c r="H27" s="201" t="s">
        <v>329</v>
      </c>
      <c r="I27" s="315">
        <v>1340</v>
      </c>
      <c r="J27" s="483" t="s">
        <v>424</v>
      </c>
      <c r="K27" s="485" t="s">
        <v>517</v>
      </c>
      <c r="L27" s="201" t="s">
        <v>329</v>
      </c>
      <c r="M27" s="315">
        <v>856</v>
      </c>
      <c r="N27" s="483" t="s">
        <v>424</v>
      </c>
      <c r="O27" s="485" t="s">
        <v>525</v>
      </c>
      <c r="P27" s="201" t="s">
        <v>329</v>
      </c>
      <c r="Q27" s="202"/>
      <c r="R27" s="483"/>
      <c r="S27" s="485"/>
    </row>
    <row r="28" spans="2:19" ht="51" customHeight="1" x14ac:dyDescent="0.25">
      <c r="B28" s="477"/>
      <c r="C28" s="477"/>
      <c r="D28" s="203" t="s">
        <v>337</v>
      </c>
      <c r="E28" s="204">
        <v>0</v>
      </c>
      <c r="F28" s="498"/>
      <c r="G28" s="500"/>
      <c r="H28" s="203" t="s">
        <v>337</v>
      </c>
      <c r="I28" s="205">
        <v>0.25</v>
      </c>
      <c r="J28" s="484"/>
      <c r="K28" s="486"/>
      <c r="L28" s="203" t="s">
        <v>337</v>
      </c>
      <c r="M28" s="205">
        <v>0.25</v>
      </c>
      <c r="N28" s="484"/>
      <c r="O28" s="486"/>
      <c r="P28" s="203" t="s">
        <v>337</v>
      </c>
      <c r="Q28" s="205"/>
      <c r="R28" s="484"/>
      <c r="S28" s="486"/>
    </row>
    <row r="29" spans="2:19" ht="33.75" customHeight="1" x14ac:dyDescent="0.25">
      <c r="B29" s="487" t="s">
        <v>338</v>
      </c>
      <c r="C29" s="490" t="s">
        <v>339</v>
      </c>
      <c r="D29" s="206" t="s">
        <v>340</v>
      </c>
      <c r="E29" s="207" t="s">
        <v>319</v>
      </c>
      <c r="F29" s="207" t="s">
        <v>341</v>
      </c>
      <c r="G29" s="208" t="s">
        <v>342</v>
      </c>
      <c r="H29" s="206" t="s">
        <v>340</v>
      </c>
      <c r="I29" s="207" t="s">
        <v>319</v>
      </c>
      <c r="J29" s="207" t="s">
        <v>341</v>
      </c>
      <c r="K29" s="208" t="s">
        <v>342</v>
      </c>
      <c r="L29" s="206" t="s">
        <v>340</v>
      </c>
      <c r="M29" s="207" t="s">
        <v>319</v>
      </c>
      <c r="N29" s="207" t="s">
        <v>341</v>
      </c>
      <c r="O29" s="208" t="s">
        <v>342</v>
      </c>
      <c r="P29" s="206" t="s">
        <v>340</v>
      </c>
      <c r="Q29" s="207" t="s">
        <v>773</v>
      </c>
      <c r="R29" s="207" t="s">
        <v>341</v>
      </c>
      <c r="S29" s="208" t="s">
        <v>342</v>
      </c>
    </row>
    <row r="30" spans="2:19" ht="30" customHeight="1" x14ac:dyDescent="0.25">
      <c r="B30" s="488"/>
      <c r="C30" s="491"/>
      <c r="D30" s="209">
        <v>1</v>
      </c>
      <c r="E30" s="210" t="s">
        <v>446</v>
      </c>
      <c r="F30" s="210" t="s">
        <v>491</v>
      </c>
      <c r="G30" s="211" t="s">
        <v>547</v>
      </c>
      <c r="H30" s="212">
        <v>2</v>
      </c>
      <c r="I30" s="213" t="s">
        <v>446</v>
      </c>
      <c r="J30" s="212" t="s">
        <v>491</v>
      </c>
      <c r="K30" s="214" t="s">
        <v>553</v>
      </c>
      <c r="L30" s="212">
        <v>2</v>
      </c>
      <c r="M30" s="213" t="s">
        <v>446</v>
      </c>
      <c r="N30" s="212" t="s">
        <v>491</v>
      </c>
      <c r="O30" s="214" t="s">
        <v>550</v>
      </c>
      <c r="P30" s="212"/>
      <c r="Q30" s="213"/>
      <c r="R30" s="212"/>
      <c r="S30" s="214"/>
    </row>
    <row r="31" spans="2:19" ht="36.75" hidden="1" customHeight="1" outlineLevel="1" x14ac:dyDescent="0.25">
      <c r="B31" s="488"/>
      <c r="C31" s="491"/>
      <c r="D31" s="206" t="s">
        <v>340</v>
      </c>
      <c r="E31" s="207" t="s">
        <v>319</v>
      </c>
      <c r="F31" s="207" t="s">
        <v>341</v>
      </c>
      <c r="G31" s="208" t="s">
        <v>342</v>
      </c>
      <c r="H31" s="206" t="s">
        <v>340</v>
      </c>
      <c r="I31" s="207" t="s">
        <v>319</v>
      </c>
      <c r="J31" s="207" t="s">
        <v>341</v>
      </c>
      <c r="K31" s="208" t="s">
        <v>342</v>
      </c>
      <c r="L31" s="206" t="s">
        <v>340</v>
      </c>
      <c r="M31" s="207" t="s">
        <v>319</v>
      </c>
      <c r="N31" s="207" t="s">
        <v>341</v>
      </c>
      <c r="O31" s="208" t="s">
        <v>342</v>
      </c>
      <c r="P31" s="206" t="s">
        <v>340</v>
      </c>
      <c r="Q31" s="207" t="s">
        <v>319</v>
      </c>
      <c r="R31" s="207" t="s">
        <v>341</v>
      </c>
      <c r="S31" s="208" t="s">
        <v>342</v>
      </c>
    </row>
    <row r="32" spans="2:19" ht="30" hidden="1" customHeight="1" outlineLevel="1" x14ac:dyDescent="0.25">
      <c r="B32" s="488"/>
      <c r="C32" s="491"/>
      <c r="D32" s="209"/>
      <c r="E32" s="210"/>
      <c r="F32" s="210"/>
      <c r="G32" s="211"/>
      <c r="H32" s="212"/>
      <c r="I32" s="213"/>
      <c r="J32" s="212"/>
      <c r="K32" s="214"/>
      <c r="L32" s="212"/>
      <c r="M32" s="213"/>
      <c r="N32" s="212"/>
      <c r="O32" s="214"/>
      <c r="P32" s="212"/>
      <c r="Q32" s="213"/>
      <c r="R32" s="212"/>
      <c r="S32" s="214"/>
    </row>
    <row r="33" spans="2:19" ht="36" hidden="1" customHeight="1" outlineLevel="1" x14ac:dyDescent="0.25">
      <c r="B33" s="488"/>
      <c r="C33" s="491"/>
      <c r="D33" s="206" t="s">
        <v>340</v>
      </c>
      <c r="E33" s="207" t="s">
        <v>319</v>
      </c>
      <c r="F33" s="207" t="s">
        <v>341</v>
      </c>
      <c r="G33" s="208" t="s">
        <v>342</v>
      </c>
      <c r="H33" s="206" t="s">
        <v>340</v>
      </c>
      <c r="I33" s="207" t="s">
        <v>319</v>
      </c>
      <c r="J33" s="207" t="s">
        <v>341</v>
      </c>
      <c r="K33" s="208" t="s">
        <v>342</v>
      </c>
      <c r="L33" s="206" t="s">
        <v>340</v>
      </c>
      <c r="M33" s="207" t="s">
        <v>319</v>
      </c>
      <c r="N33" s="207" t="s">
        <v>341</v>
      </c>
      <c r="O33" s="208" t="s">
        <v>342</v>
      </c>
      <c r="P33" s="206" t="s">
        <v>340</v>
      </c>
      <c r="Q33" s="207" t="s">
        <v>319</v>
      </c>
      <c r="R33" s="207" t="s">
        <v>341</v>
      </c>
      <c r="S33" s="208" t="s">
        <v>342</v>
      </c>
    </row>
    <row r="34" spans="2:19" ht="30" hidden="1" customHeight="1" outlineLevel="1" x14ac:dyDescent="0.25">
      <c r="B34" s="488"/>
      <c r="C34" s="491"/>
      <c r="D34" s="209"/>
      <c r="E34" s="210"/>
      <c r="F34" s="210"/>
      <c r="G34" s="211"/>
      <c r="H34" s="212"/>
      <c r="I34" s="213"/>
      <c r="J34" s="212"/>
      <c r="K34" s="214"/>
      <c r="L34" s="212"/>
      <c r="M34" s="213"/>
      <c r="N34" s="212"/>
      <c r="O34" s="214"/>
      <c r="P34" s="212"/>
      <c r="Q34" s="213"/>
      <c r="R34" s="212"/>
      <c r="S34" s="214"/>
    </row>
    <row r="35" spans="2:19" ht="39" hidden="1" customHeight="1" outlineLevel="1" x14ac:dyDescent="0.25">
      <c r="B35" s="488"/>
      <c r="C35" s="491"/>
      <c r="D35" s="206" t="s">
        <v>340</v>
      </c>
      <c r="E35" s="207" t="s">
        <v>319</v>
      </c>
      <c r="F35" s="207" t="s">
        <v>341</v>
      </c>
      <c r="G35" s="208" t="s">
        <v>342</v>
      </c>
      <c r="H35" s="206" t="s">
        <v>340</v>
      </c>
      <c r="I35" s="207" t="s">
        <v>319</v>
      </c>
      <c r="J35" s="207" t="s">
        <v>341</v>
      </c>
      <c r="K35" s="208" t="s">
        <v>342</v>
      </c>
      <c r="L35" s="206" t="s">
        <v>340</v>
      </c>
      <c r="M35" s="207" t="s">
        <v>319</v>
      </c>
      <c r="N35" s="207" t="s">
        <v>341</v>
      </c>
      <c r="O35" s="208" t="s">
        <v>342</v>
      </c>
      <c r="P35" s="206" t="s">
        <v>340</v>
      </c>
      <c r="Q35" s="207" t="s">
        <v>319</v>
      </c>
      <c r="R35" s="207" t="s">
        <v>341</v>
      </c>
      <c r="S35" s="208" t="s">
        <v>342</v>
      </c>
    </row>
    <row r="36" spans="2:19" ht="30" hidden="1" customHeight="1" outlineLevel="1" x14ac:dyDescent="0.25">
      <c r="B36" s="488"/>
      <c r="C36" s="491"/>
      <c r="D36" s="209"/>
      <c r="E36" s="210"/>
      <c r="F36" s="210"/>
      <c r="G36" s="211"/>
      <c r="H36" s="212"/>
      <c r="I36" s="213"/>
      <c r="J36" s="212"/>
      <c r="K36" s="214"/>
      <c r="L36" s="212"/>
      <c r="M36" s="213"/>
      <c r="N36" s="212"/>
      <c r="O36" s="214"/>
      <c r="P36" s="212"/>
      <c r="Q36" s="213"/>
      <c r="R36" s="212"/>
      <c r="S36" s="214"/>
    </row>
    <row r="37" spans="2:19" ht="36.75" hidden="1" customHeight="1" outlineLevel="1" x14ac:dyDescent="0.25">
      <c r="B37" s="488"/>
      <c r="C37" s="491"/>
      <c r="D37" s="206" t="s">
        <v>340</v>
      </c>
      <c r="E37" s="207" t="s">
        <v>319</v>
      </c>
      <c r="F37" s="207" t="s">
        <v>341</v>
      </c>
      <c r="G37" s="208" t="s">
        <v>342</v>
      </c>
      <c r="H37" s="206" t="s">
        <v>340</v>
      </c>
      <c r="I37" s="207" t="s">
        <v>319</v>
      </c>
      <c r="J37" s="207" t="s">
        <v>341</v>
      </c>
      <c r="K37" s="208" t="s">
        <v>342</v>
      </c>
      <c r="L37" s="206" t="s">
        <v>340</v>
      </c>
      <c r="M37" s="207" t="s">
        <v>319</v>
      </c>
      <c r="N37" s="207" t="s">
        <v>341</v>
      </c>
      <c r="O37" s="208" t="s">
        <v>342</v>
      </c>
      <c r="P37" s="206" t="s">
        <v>340</v>
      </c>
      <c r="Q37" s="207" t="s">
        <v>319</v>
      </c>
      <c r="R37" s="207" t="s">
        <v>341</v>
      </c>
      <c r="S37" s="208" t="s">
        <v>342</v>
      </c>
    </row>
    <row r="38" spans="2:19" ht="30" hidden="1" customHeight="1" outlineLevel="1" x14ac:dyDescent="0.25">
      <c r="B38" s="489"/>
      <c r="C38" s="492"/>
      <c r="D38" s="209"/>
      <c r="E38" s="210"/>
      <c r="F38" s="210"/>
      <c r="G38" s="211"/>
      <c r="H38" s="212"/>
      <c r="I38" s="213"/>
      <c r="J38" s="212"/>
      <c r="K38" s="214"/>
      <c r="L38" s="212"/>
      <c r="M38" s="213"/>
      <c r="N38" s="212"/>
      <c r="O38" s="214"/>
      <c r="P38" s="212"/>
      <c r="Q38" s="213"/>
      <c r="R38" s="212"/>
      <c r="S38" s="214"/>
    </row>
    <row r="39" spans="2:19" ht="30" customHeight="1" collapsed="1" x14ac:dyDescent="0.25">
      <c r="B39" s="487" t="s">
        <v>343</v>
      </c>
      <c r="C39" s="487" t="s">
        <v>344</v>
      </c>
      <c r="D39" s="207" t="s">
        <v>345</v>
      </c>
      <c r="E39" s="207" t="s">
        <v>346</v>
      </c>
      <c r="F39" s="181" t="s">
        <v>347</v>
      </c>
      <c r="G39" s="215" t="s">
        <v>429</v>
      </c>
      <c r="H39" s="207" t="s">
        <v>345</v>
      </c>
      <c r="I39" s="207" t="s">
        <v>346</v>
      </c>
      <c r="J39" s="181" t="s">
        <v>347</v>
      </c>
      <c r="K39" s="216" t="s">
        <v>429</v>
      </c>
      <c r="L39" s="207" t="s">
        <v>345</v>
      </c>
      <c r="M39" s="207" t="s">
        <v>346</v>
      </c>
      <c r="N39" s="181" t="s">
        <v>347</v>
      </c>
      <c r="O39" s="216" t="s">
        <v>429</v>
      </c>
      <c r="P39" s="207" t="s">
        <v>345</v>
      </c>
      <c r="Q39" s="207" t="s">
        <v>346</v>
      </c>
      <c r="R39" s="181" t="s">
        <v>347</v>
      </c>
      <c r="S39" s="216"/>
    </row>
    <row r="40" spans="2:19" ht="30" customHeight="1" x14ac:dyDescent="0.25">
      <c r="B40" s="488"/>
      <c r="C40" s="488"/>
      <c r="D40" s="493">
        <v>0</v>
      </c>
      <c r="E40" s="493" t="s">
        <v>549</v>
      </c>
      <c r="F40" s="181" t="s">
        <v>348</v>
      </c>
      <c r="G40" s="217" t="s">
        <v>480</v>
      </c>
      <c r="H40" s="495">
        <v>1</v>
      </c>
      <c r="I40" s="495" t="s">
        <v>549</v>
      </c>
      <c r="J40" s="181" t="s">
        <v>348</v>
      </c>
      <c r="K40" s="218" t="s">
        <v>491</v>
      </c>
      <c r="L40" s="495">
        <v>0</v>
      </c>
      <c r="M40" s="495" t="s">
        <v>549</v>
      </c>
      <c r="N40" s="181" t="s">
        <v>348</v>
      </c>
      <c r="O40" s="218" t="s">
        <v>491</v>
      </c>
      <c r="P40" s="495"/>
      <c r="Q40" s="495"/>
      <c r="R40" s="181" t="s">
        <v>348</v>
      </c>
      <c r="S40" s="218"/>
    </row>
    <row r="41" spans="2:19" ht="30" customHeight="1" x14ac:dyDescent="0.25">
      <c r="B41" s="488"/>
      <c r="C41" s="488"/>
      <c r="D41" s="494"/>
      <c r="E41" s="494"/>
      <c r="F41" s="181" t="s">
        <v>349</v>
      </c>
      <c r="G41" s="211">
        <v>0</v>
      </c>
      <c r="H41" s="496"/>
      <c r="I41" s="496"/>
      <c r="J41" s="181" t="s">
        <v>349</v>
      </c>
      <c r="K41" s="214">
        <v>8</v>
      </c>
      <c r="L41" s="496"/>
      <c r="M41" s="496"/>
      <c r="N41" s="181" t="s">
        <v>349</v>
      </c>
      <c r="O41" s="214">
        <v>8</v>
      </c>
      <c r="P41" s="496"/>
      <c r="Q41" s="496"/>
      <c r="R41" s="181" t="s">
        <v>349</v>
      </c>
      <c r="S41" s="214"/>
    </row>
    <row r="42" spans="2:19" ht="30" customHeight="1" outlineLevel="1" x14ac:dyDescent="0.25">
      <c r="B42" s="488"/>
      <c r="C42" s="488"/>
      <c r="D42" s="207" t="s">
        <v>345</v>
      </c>
      <c r="E42" s="207" t="s">
        <v>346</v>
      </c>
      <c r="F42" s="181" t="s">
        <v>347</v>
      </c>
      <c r="G42" s="215" t="s">
        <v>424</v>
      </c>
      <c r="H42" s="207" t="s">
        <v>345</v>
      </c>
      <c r="I42" s="207" t="s">
        <v>346</v>
      </c>
      <c r="J42" s="181" t="s">
        <v>347</v>
      </c>
      <c r="K42" s="216" t="s">
        <v>424</v>
      </c>
      <c r="L42" s="207" t="s">
        <v>345</v>
      </c>
      <c r="M42" s="207" t="s">
        <v>346</v>
      </c>
      <c r="N42" s="181" t="s">
        <v>347</v>
      </c>
      <c r="O42" s="216" t="s">
        <v>424</v>
      </c>
      <c r="P42" s="207" t="s">
        <v>345</v>
      </c>
      <c r="Q42" s="207" t="s">
        <v>346</v>
      </c>
      <c r="R42" s="181" t="s">
        <v>347</v>
      </c>
      <c r="S42" s="216"/>
    </row>
    <row r="43" spans="2:19" ht="30" customHeight="1" outlineLevel="1" x14ac:dyDescent="0.25">
      <c r="B43" s="488"/>
      <c r="C43" s="488"/>
      <c r="D43" s="493">
        <v>0</v>
      </c>
      <c r="E43" s="493" t="s">
        <v>552</v>
      </c>
      <c r="F43" s="181" t="s">
        <v>348</v>
      </c>
      <c r="G43" s="217" t="s">
        <v>480</v>
      </c>
      <c r="H43" s="495">
        <v>1</v>
      </c>
      <c r="I43" s="495" t="s">
        <v>557</v>
      </c>
      <c r="J43" s="181" t="s">
        <v>348</v>
      </c>
      <c r="K43" s="218" t="s">
        <v>491</v>
      </c>
      <c r="L43" s="495">
        <v>0</v>
      </c>
      <c r="M43" s="495" t="s">
        <v>552</v>
      </c>
      <c r="N43" s="181" t="s">
        <v>348</v>
      </c>
      <c r="O43" s="218" t="s">
        <v>491</v>
      </c>
      <c r="P43" s="495"/>
      <c r="Q43" s="495"/>
      <c r="R43" s="181" t="s">
        <v>348</v>
      </c>
      <c r="S43" s="218"/>
    </row>
    <row r="44" spans="2:19" ht="30" customHeight="1" outlineLevel="1" x14ac:dyDescent="0.25">
      <c r="B44" s="488"/>
      <c r="C44" s="488"/>
      <c r="D44" s="494"/>
      <c r="E44" s="494"/>
      <c r="F44" s="181" t="s">
        <v>349</v>
      </c>
      <c r="G44" s="211">
        <v>0</v>
      </c>
      <c r="H44" s="496"/>
      <c r="I44" s="496"/>
      <c r="J44" s="181" t="s">
        <v>349</v>
      </c>
      <c r="K44" s="214">
        <v>8</v>
      </c>
      <c r="L44" s="496"/>
      <c r="M44" s="496"/>
      <c r="N44" s="181" t="s">
        <v>349</v>
      </c>
      <c r="O44" s="214">
        <v>8</v>
      </c>
      <c r="P44" s="496"/>
      <c r="Q44" s="496"/>
      <c r="R44" s="181" t="s">
        <v>349</v>
      </c>
      <c r="S44" s="214"/>
    </row>
    <row r="45" spans="2:19" ht="30" customHeight="1" outlineLevel="1" x14ac:dyDescent="0.25">
      <c r="B45" s="488"/>
      <c r="C45" s="488"/>
      <c r="D45" s="207" t="s">
        <v>345</v>
      </c>
      <c r="E45" s="207" t="s">
        <v>346</v>
      </c>
      <c r="F45" s="181" t="s">
        <v>347</v>
      </c>
      <c r="G45" s="215" t="s">
        <v>414</v>
      </c>
      <c r="H45" s="207" t="s">
        <v>345</v>
      </c>
      <c r="I45" s="207" t="s">
        <v>346</v>
      </c>
      <c r="J45" s="181" t="s">
        <v>347</v>
      </c>
      <c r="K45" s="216" t="s">
        <v>414</v>
      </c>
      <c r="L45" s="207" t="s">
        <v>345</v>
      </c>
      <c r="M45" s="207" t="s">
        <v>346</v>
      </c>
      <c r="N45" s="181" t="s">
        <v>347</v>
      </c>
      <c r="O45" s="216" t="s">
        <v>414</v>
      </c>
      <c r="P45" s="207" t="s">
        <v>345</v>
      </c>
      <c r="Q45" s="207" t="s">
        <v>346</v>
      </c>
      <c r="R45" s="181" t="s">
        <v>347</v>
      </c>
      <c r="S45" s="216"/>
    </row>
    <row r="46" spans="2:19" ht="30" customHeight="1" outlineLevel="1" x14ac:dyDescent="0.25">
      <c r="B46" s="488"/>
      <c r="C46" s="488"/>
      <c r="D46" s="493">
        <v>0</v>
      </c>
      <c r="E46" s="493" t="s">
        <v>552</v>
      </c>
      <c r="F46" s="181" t="s">
        <v>348</v>
      </c>
      <c r="G46" s="217" t="s">
        <v>480</v>
      </c>
      <c r="H46" s="495">
        <v>1</v>
      </c>
      <c r="I46" s="495" t="s">
        <v>552</v>
      </c>
      <c r="J46" s="181" t="s">
        <v>348</v>
      </c>
      <c r="K46" s="218" t="s">
        <v>491</v>
      </c>
      <c r="L46" s="495">
        <v>0</v>
      </c>
      <c r="M46" s="495" t="s">
        <v>552</v>
      </c>
      <c r="N46" s="181" t="s">
        <v>348</v>
      </c>
      <c r="O46" s="218" t="s">
        <v>491</v>
      </c>
      <c r="P46" s="495"/>
      <c r="Q46" s="495"/>
      <c r="R46" s="181" t="s">
        <v>348</v>
      </c>
      <c r="S46" s="218"/>
    </row>
    <row r="47" spans="2:19" ht="30" customHeight="1" outlineLevel="1" x14ac:dyDescent="0.25">
      <c r="B47" s="488"/>
      <c r="C47" s="488"/>
      <c r="D47" s="494"/>
      <c r="E47" s="494"/>
      <c r="F47" s="181" t="s">
        <v>349</v>
      </c>
      <c r="G47" s="211">
        <v>0</v>
      </c>
      <c r="H47" s="496"/>
      <c r="I47" s="496"/>
      <c r="J47" s="181" t="s">
        <v>349</v>
      </c>
      <c r="K47" s="214">
        <v>8</v>
      </c>
      <c r="L47" s="496"/>
      <c r="M47" s="496"/>
      <c r="N47" s="181" t="s">
        <v>349</v>
      </c>
      <c r="O47" s="214">
        <v>8</v>
      </c>
      <c r="P47" s="496"/>
      <c r="Q47" s="496"/>
      <c r="R47" s="181" t="s">
        <v>349</v>
      </c>
      <c r="S47" s="214"/>
    </row>
    <row r="48" spans="2:19" ht="30" customHeight="1" outlineLevel="1" x14ac:dyDescent="0.25">
      <c r="B48" s="488"/>
      <c r="C48" s="488"/>
      <c r="D48" s="207" t="s">
        <v>345</v>
      </c>
      <c r="E48" s="207" t="s">
        <v>346</v>
      </c>
      <c r="F48" s="181" t="s">
        <v>347</v>
      </c>
      <c r="G48" s="215"/>
      <c r="H48" s="207" t="s">
        <v>345</v>
      </c>
      <c r="I48" s="207" t="s">
        <v>346</v>
      </c>
      <c r="J48" s="181" t="s">
        <v>347</v>
      </c>
      <c r="K48" s="216"/>
      <c r="L48" s="207" t="s">
        <v>345</v>
      </c>
      <c r="M48" s="207" t="s">
        <v>346</v>
      </c>
      <c r="N48" s="181" t="s">
        <v>347</v>
      </c>
      <c r="O48" s="216"/>
      <c r="P48" s="207" t="s">
        <v>345</v>
      </c>
      <c r="Q48" s="207" t="s">
        <v>346</v>
      </c>
      <c r="R48" s="181" t="s">
        <v>347</v>
      </c>
      <c r="S48" s="216"/>
    </row>
    <row r="49" spans="2:19" ht="30" customHeight="1" outlineLevel="1" x14ac:dyDescent="0.25">
      <c r="B49" s="488"/>
      <c r="C49" s="488"/>
      <c r="D49" s="493"/>
      <c r="E49" s="493"/>
      <c r="F49" s="181" t="s">
        <v>348</v>
      </c>
      <c r="G49" s="217"/>
      <c r="H49" s="495"/>
      <c r="I49" s="495"/>
      <c r="J49" s="181" t="s">
        <v>348</v>
      </c>
      <c r="K49" s="218"/>
      <c r="L49" s="495"/>
      <c r="M49" s="495"/>
      <c r="N49" s="181" t="s">
        <v>348</v>
      </c>
      <c r="O49" s="218"/>
      <c r="P49" s="495"/>
      <c r="Q49" s="495"/>
      <c r="R49" s="181" t="s">
        <v>348</v>
      </c>
      <c r="S49" s="218"/>
    </row>
    <row r="50" spans="2:19" ht="30" customHeight="1" outlineLevel="1" x14ac:dyDescent="0.25">
      <c r="B50" s="489"/>
      <c r="C50" s="489"/>
      <c r="D50" s="494"/>
      <c r="E50" s="494"/>
      <c r="F50" s="181" t="s">
        <v>349</v>
      </c>
      <c r="G50" s="211"/>
      <c r="H50" s="496"/>
      <c r="I50" s="496"/>
      <c r="J50" s="181" t="s">
        <v>349</v>
      </c>
      <c r="K50" s="214"/>
      <c r="L50" s="496"/>
      <c r="M50" s="496"/>
      <c r="N50" s="181" t="s">
        <v>349</v>
      </c>
      <c r="O50" s="214"/>
      <c r="P50" s="496"/>
      <c r="Q50" s="496"/>
      <c r="R50" s="181" t="s">
        <v>349</v>
      </c>
      <c r="S50" s="214"/>
    </row>
    <row r="51" spans="2:19" ht="30" customHeight="1" thickBot="1" x14ac:dyDescent="0.3">
      <c r="C51" s="219"/>
      <c r="D51" s="220"/>
    </row>
    <row r="52" spans="2:19" ht="30" customHeight="1" thickBot="1" x14ac:dyDescent="0.3">
      <c r="D52" s="472" t="s">
        <v>320</v>
      </c>
      <c r="E52" s="473"/>
      <c r="F52" s="473"/>
      <c r="G52" s="474"/>
      <c r="H52" s="472" t="s">
        <v>321</v>
      </c>
      <c r="I52" s="473"/>
      <c r="J52" s="473"/>
      <c r="K52" s="474"/>
      <c r="L52" s="472" t="s">
        <v>322</v>
      </c>
      <c r="M52" s="473"/>
      <c r="N52" s="473"/>
      <c r="O52" s="474"/>
      <c r="P52" s="472" t="s">
        <v>323</v>
      </c>
      <c r="Q52" s="473"/>
      <c r="R52" s="473"/>
      <c r="S52" s="474"/>
    </row>
    <row r="53" spans="2:19" ht="30" customHeight="1" x14ac:dyDescent="0.25">
      <c r="B53" s="475" t="s">
        <v>350</v>
      </c>
      <c r="C53" s="475" t="s">
        <v>351</v>
      </c>
      <c r="D53" s="503" t="s">
        <v>352</v>
      </c>
      <c r="E53" s="504"/>
      <c r="F53" s="221" t="s">
        <v>319</v>
      </c>
      <c r="G53" s="222" t="s">
        <v>353</v>
      </c>
      <c r="H53" s="503" t="s">
        <v>352</v>
      </c>
      <c r="I53" s="504"/>
      <c r="J53" s="221" t="s">
        <v>319</v>
      </c>
      <c r="K53" s="222" t="s">
        <v>353</v>
      </c>
      <c r="L53" s="503" t="s">
        <v>352</v>
      </c>
      <c r="M53" s="504"/>
      <c r="N53" s="221" t="s">
        <v>319</v>
      </c>
      <c r="O53" s="222" t="s">
        <v>353</v>
      </c>
      <c r="P53" s="503" t="s">
        <v>352</v>
      </c>
      <c r="Q53" s="504"/>
      <c r="R53" s="221" t="s">
        <v>319</v>
      </c>
      <c r="S53" s="222" t="s">
        <v>353</v>
      </c>
    </row>
    <row r="54" spans="2:19" ht="45" customHeight="1" x14ac:dyDescent="0.25">
      <c r="B54" s="476"/>
      <c r="C54" s="476"/>
      <c r="D54" s="201" t="s">
        <v>329</v>
      </c>
      <c r="E54" s="314">
        <v>0</v>
      </c>
      <c r="F54" s="497" t="s">
        <v>446</v>
      </c>
      <c r="G54" s="499" t="s">
        <v>526</v>
      </c>
      <c r="H54" s="201" t="s">
        <v>329</v>
      </c>
      <c r="I54" s="315">
        <v>150</v>
      </c>
      <c r="J54" s="483" t="s">
        <v>446</v>
      </c>
      <c r="K54" s="485" t="s">
        <v>504</v>
      </c>
      <c r="L54" s="201" t="s">
        <v>329</v>
      </c>
      <c r="M54" s="315">
        <v>150</v>
      </c>
      <c r="N54" s="483" t="s">
        <v>446</v>
      </c>
      <c r="O54" s="485" t="s">
        <v>512</v>
      </c>
      <c r="P54" s="201" t="s">
        <v>329</v>
      </c>
      <c r="Q54" s="202"/>
      <c r="R54" s="483"/>
      <c r="S54" s="485"/>
    </row>
    <row r="55" spans="2:19" ht="45" customHeight="1" x14ac:dyDescent="0.25">
      <c r="B55" s="477"/>
      <c r="C55" s="477"/>
      <c r="D55" s="203" t="s">
        <v>337</v>
      </c>
      <c r="E55" s="204">
        <v>0</v>
      </c>
      <c r="F55" s="498"/>
      <c r="G55" s="500"/>
      <c r="H55" s="203" t="s">
        <v>337</v>
      </c>
      <c r="I55" s="205">
        <v>0.25</v>
      </c>
      <c r="J55" s="484"/>
      <c r="K55" s="486"/>
      <c r="L55" s="203" t="s">
        <v>337</v>
      </c>
      <c r="M55" s="205">
        <v>0.2</v>
      </c>
      <c r="N55" s="484"/>
      <c r="O55" s="486"/>
      <c r="P55" s="203" t="s">
        <v>337</v>
      </c>
      <c r="Q55" s="205"/>
      <c r="R55" s="484"/>
      <c r="S55" s="486"/>
    </row>
    <row r="56" spans="2:19" ht="30" customHeight="1" x14ac:dyDescent="0.25">
      <c r="B56" s="487" t="s">
        <v>354</v>
      </c>
      <c r="C56" s="487" t="s">
        <v>355</v>
      </c>
      <c r="D56" s="207" t="s">
        <v>356</v>
      </c>
      <c r="E56" s="223" t="s">
        <v>357</v>
      </c>
      <c r="F56" s="501" t="s">
        <v>358</v>
      </c>
      <c r="G56" s="502"/>
      <c r="H56" s="207" t="s">
        <v>356</v>
      </c>
      <c r="I56" s="223" t="s">
        <v>357</v>
      </c>
      <c r="J56" s="501" t="s">
        <v>358</v>
      </c>
      <c r="K56" s="502"/>
      <c r="L56" s="207" t="s">
        <v>356</v>
      </c>
      <c r="M56" s="223" t="s">
        <v>357</v>
      </c>
      <c r="N56" s="501" t="s">
        <v>358</v>
      </c>
      <c r="O56" s="502"/>
      <c r="P56" s="207" t="s">
        <v>356</v>
      </c>
      <c r="Q56" s="223" t="s">
        <v>357</v>
      </c>
      <c r="R56" s="501" t="s">
        <v>358</v>
      </c>
      <c r="S56" s="502"/>
    </row>
    <row r="57" spans="2:19" ht="30" customHeight="1" x14ac:dyDescent="0.25">
      <c r="B57" s="488"/>
      <c r="C57" s="489"/>
      <c r="D57" s="224">
        <v>0</v>
      </c>
      <c r="E57" s="225">
        <v>0</v>
      </c>
      <c r="F57" s="505" t="s">
        <v>474</v>
      </c>
      <c r="G57" s="506"/>
      <c r="H57" s="226">
        <v>100</v>
      </c>
      <c r="I57" s="227">
        <v>0.25</v>
      </c>
      <c r="J57" s="507" t="s">
        <v>474</v>
      </c>
      <c r="K57" s="508"/>
      <c r="L57" s="226">
        <v>75</v>
      </c>
      <c r="M57" s="227">
        <v>0.2</v>
      </c>
      <c r="N57" s="507" t="s">
        <v>474</v>
      </c>
      <c r="O57" s="508"/>
      <c r="P57" s="226"/>
      <c r="Q57" s="227"/>
      <c r="R57" s="507"/>
      <c r="S57" s="508"/>
    </row>
    <row r="58" spans="2:19" ht="30" customHeight="1" x14ac:dyDescent="0.25">
      <c r="B58" s="488"/>
      <c r="C58" s="487" t="s">
        <v>359</v>
      </c>
      <c r="D58" s="228" t="s">
        <v>358</v>
      </c>
      <c r="E58" s="229" t="s">
        <v>341</v>
      </c>
      <c r="F58" s="207" t="s">
        <v>319</v>
      </c>
      <c r="G58" s="230" t="s">
        <v>353</v>
      </c>
      <c r="H58" s="228" t="s">
        <v>358</v>
      </c>
      <c r="I58" s="229" t="s">
        <v>341</v>
      </c>
      <c r="J58" s="207" t="s">
        <v>319</v>
      </c>
      <c r="K58" s="230" t="s">
        <v>353</v>
      </c>
      <c r="L58" s="228" t="s">
        <v>358</v>
      </c>
      <c r="M58" s="229" t="s">
        <v>341</v>
      </c>
      <c r="N58" s="207" t="s">
        <v>319</v>
      </c>
      <c r="O58" s="230" t="s">
        <v>353</v>
      </c>
      <c r="P58" s="228" t="s">
        <v>358</v>
      </c>
      <c r="Q58" s="229" t="s">
        <v>341</v>
      </c>
      <c r="R58" s="207" t="s">
        <v>319</v>
      </c>
      <c r="S58" s="230" t="s">
        <v>353</v>
      </c>
    </row>
    <row r="59" spans="2:19" ht="30" customHeight="1" x14ac:dyDescent="0.25">
      <c r="B59" s="489"/>
      <c r="C59" s="512"/>
      <c r="D59" s="231" t="s">
        <v>469</v>
      </c>
      <c r="E59" s="232" t="s">
        <v>491</v>
      </c>
      <c r="F59" s="210" t="s">
        <v>446</v>
      </c>
      <c r="G59" s="233" t="s">
        <v>526</v>
      </c>
      <c r="H59" s="234" t="s">
        <v>469</v>
      </c>
      <c r="I59" s="235" t="s">
        <v>491</v>
      </c>
      <c r="J59" s="212" t="s">
        <v>446</v>
      </c>
      <c r="K59" s="236" t="s">
        <v>504</v>
      </c>
      <c r="L59" s="234" t="s">
        <v>469</v>
      </c>
      <c r="M59" s="235" t="s">
        <v>491</v>
      </c>
      <c r="N59" s="212" t="s">
        <v>446</v>
      </c>
      <c r="O59" s="236" t="s">
        <v>512</v>
      </c>
      <c r="P59" s="234"/>
      <c r="Q59" s="235"/>
      <c r="R59" s="212"/>
      <c r="S59" s="236"/>
    </row>
    <row r="60" spans="2:19" ht="30" customHeight="1" thickBot="1" x14ac:dyDescent="0.3">
      <c r="B60" s="197"/>
      <c r="C60" s="237"/>
      <c r="D60" s="220"/>
    </row>
    <row r="61" spans="2:19" ht="30" customHeight="1" thickBot="1" x14ac:dyDescent="0.3">
      <c r="B61" s="197"/>
      <c r="C61" s="197"/>
      <c r="D61" s="472" t="s">
        <v>320</v>
      </c>
      <c r="E61" s="473"/>
      <c r="F61" s="473"/>
      <c r="G61" s="473"/>
      <c r="H61" s="472" t="s">
        <v>321</v>
      </c>
      <c r="I61" s="473"/>
      <c r="J61" s="473"/>
      <c r="K61" s="474"/>
      <c r="L61" s="473" t="s">
        <v>322</v>
      </c>
      <c r="M61" s="473"/>
      <c r="N61" s="473"/>
      <c r="O61" s="473"/>
      <c r="P61" s="472" t="s">
        <v>323</v>
      </c>
      <c r="Q61" s="473"/>
      <c r="R61" s="473"/>
      <c r="S61" s="474"/>
    </row>
    <row r="62" spans="2:19" ht="30" customHeight="1" x14ac:dyDescent="0.25">
      <c r="B62" s="475" t="s">
        <v>360</v>
      </c>
      <c r="C62" s="475" t="s">
        <v>361</v>
      </c>
      <c r="D62" s="481" t="s">
        <v>362</v>
      </c>
      <c r="E62" s="482"/>
      <c r="F62" s="503" t="s">
        <v>319</v>
      </c>
      <c r="G62" s="509"/>
      <c r="H62" s="510" t="s">
        <v>362</v>
      </c>
      <c r="I62" s="482"/>
      <c r="J62" s="503" t="s">
        <v>319</v>
      </c>
      <c r="K62" s="511"/>
      <c r="L62" s="510" t="s">
        <v>362</v>
      </c>
      <c r="M62" s="482"/>
      <c r="N62" s="503" t="s">
        <v>319</v>
      </c>
      <c r="O62" s="511"/>
      <c r="P62" s="510" t="s">
        <v>362</v>
      </c>
      <c r="Q62" s="482"/>
      <c r="R62" s="503" t="s">
        <v>319</v>
      </c>
      <c r="S62" s="511"/>
    </row>
    <row r="63" spans="2:19" ht="36.75" customHeight="1" x14ac:dyDescent="0.25">
      <c r="B63" s="477"/>
      <c r="C63" s="477"/>
      <c r="D63" s="521">
        <v>0</v>
      </c>
      <c r="E63" s="522"/>
      <c r="F63" s="523" t="s">
        <v>446</v>
      </c>
      <c r="G63" s="524"/>
      <c r="H63" s="525">
        <v>0.7</v>
      </c>
      <c r="I63" s="516"/>
      <c r="J63" s="517" t="s">
        <v>446</v>
      </c>
      <c r="K63" s="518"/>
      <c r="L63" s="526">
        <v>0.24</v>
      </c>
      <c r="M63" s="527"/>
      <c r="N63" s="517" t="s">
        <v>446</v>
      </c>
      <c r="O63" s="518"/>
      <c r="P63" s="515"/>
      <c r="Q63" s="516"/>
      <c r="R63" s="517"/>
      <c r="S63" s="518"/>
    </row>
    <row r="64" spans="2:19" ht="45" customHeight="1" x14ac:dyDescent="0.25">
      <c r="B64" s="487" t="s">
        <v>363</v>
      </c>
      <c r="C64" s="487" t="s">
        <v>674</v>
      </c>
      <c r="D64" s="207" t="s">
        <v>364</v>
      </c>
      <c r="E64" s="207" t="s">
        <v>365</v>
      </c>
      <c r="F64" s="501" t="s">
        <v>366</v>
      </c>
      <c r="G64" s="502"/>
      <c r="H64" s="238" t="s">
        <v>364</v>
      </c>
      <c r="I64" s="207" t="s">
        <v>365</v>
      </c>
      <c r="J64" s="519" t="s">
        <v>366</v>
      </c>
      <c r="K64" s="502"/>
      <c r="L64" s="238" t="s">
        <v>364</v>
      </c>
      <c r="M64" s="207" t="s">
        <v>365</v>
      </c>
      <c r="N64" s="519" t="s">
        <v>366</v>
      </c>
      <c r="O64" s="502"/>
      <c r="P64" s="238" t="s">
        <v>364</v>
      </c>
      <c r="Q64" s="207" t="s">
        <v>365</v>
      </c>
      <c r="R64" s="519" t="s">
        <v>366</v>
      </c>
      <c r="S64" s="502"/>
    </row>
    <row r="65" spans="2:19" ht="27" customHeight="1" x14ac:dyDescent="0.25">
      <c r="B65" s="489"/>
      <c r="C65" s="489"/>
      <c r="D65" s="309">
        <v>0</v>
      </c>
      <c r="E65" s="225">
        <v>0</v>
      </c>
      <c r="F65" s="520" t="s">
        <v>532</v>
      </c>
      <c r="G65" s="520"/>
      <c r="H65" s="226">
        <v>938</v>
      </c>
      <c r="I65" s="227">
        <v>0.25</v>
      </c>
      <c r="J65" s="513" t="s">
        <v>513</v>
      </c>
      <c r="K65" s="514"/>
      <c r="L65" s="226">
        <v>205</v>
      </c>
      <c r="M65" s="227">
        <v>0.17</v>
      </c>
      <c r="N65" s="513" t="s">
        <v>521</v>
      </c>
      <c r="O65" s="514"/>
      <c r="P65" s="226"/>
      <c r="Q65" s="227"/>
      <c r="R65" s="513"/>
      <c r="S65" s="514"/>
    </row>
    <row r="66" spans="2:19" ht="33.75" customHeight="1" thickBot="1" x14ac:dyDescent="0.3">
      <c r="B66" s="197"/>
      <c r="C66" s="197"/>
    </row>
    <row r="67" spans="2:19" ht="37.5" customHeight="1" thickBot="1" x14ac:dyDescent="0.3">
      <c r="B67" s="197"/>
      <c r="C67" s="197"/>
      <c r="D67" s="472" t="s">
        <v>320</v>
      </c>
      <c r="E67" s="473"/>
      <c r="F67" s="473"/>
      <c r="G67" s="474"/>
      <c r="H67" s="473" t="s">
        <v>321</v>
      </c>
      <c r="I67" s="473"/>
      <c r="J67" s="473"/>
      <c r="K67" s="474"/>
      <c r="L67" s="473" t="s">
        <v>322</v>
      </c>
      <c r="M67" s="473"/>
      <c r="N67" s="473"/>
      <c r="O67" s="473"/>
      <c r="P67" s="473" t="s">
        <v>321</v>
      </c>
      <c r="Q67" s="473"/>
      <c r="R67" s="473"/>
      <c r="S67" s="474"/>
    </row>
    <row r="68" spans="2:19" ht="37.5" customHeight="1" x14ac:dyDescent="0.25">
      <c r="B68" s="475" t="s">
        <v>367</v>
      </c>
      <c r="C68" s="475" t="s">
        <v>368</v>
      </c>
      <c r="D68" s="239" t="s">
        <v>369</v>
      </c>
      <c r="E68" s="221" t="s">
        <v>370</v>
      </c>
      <c r="F68" s="503" t="s">
        <v>371</v>
      </c>
      <c r="G68" s="511"/>
      <c r="H68" s="239" t="s">
        <v>369</v>
      </c>
      <c r="I68" s="221" t="s">
        <v>370</v>
      </c>
      <c r="J68" s="503" t="s">
        <v>371</v>
      </c>
      <c r="K68" s="511"/>
      <c r="L68" s="239" t="s">
        <v>369</v>
      </c>
      <c r="M68" s="221" t="s">
        <v>370</v>
      </c>
      <c r="N68" s="503" t="s">
        <v>371</v>
      </c>
      <c r="O68" s="511"/>
      <c r="P68" s="239" t="s">
        <v>369</v>
      </c>
      <c r="Q68" s="221" t="s">
        <v>370</v>
      </c>
      <c r="R68" s="503" t="s">
        <v>371</v>
      </c>
      <c r="S68" s="511"/>
    </row>
    <row r="69" spans="2:19" ht="44.25" customHeight="1" x14ac:dyDescent="0.25">
      <c r="B69" s="476"/>
      <c r="C69" s="477"/>
      <c r="D69" s="314" t="s">
        <v>446</v>
      </c>
      <c r="E69" s="313" t="s">
        <v>491</v>
      </c>
      <c r="F69" s="529" t="s">
        <v>528</v>
      </c>
      <c r="G69" s="530"/>
      <c r="H69" s="242" t="s">
        <v>446</v>
      </c>
      <c r="I69" s="243" t="s">
        <v>491</v>
      </c>
      <c r="J69" s="579" t="s">
        <v>514</v>
      </c>
      <c r="K69" s="580"/>
      <c r="L69" s="242" t="s">
        <v>446</v>
      </c>
      <c r="M69" s="243" t="s">
        <v>491</v>
      </c>
      <c r="N69" s="579" t="s">
        <v>522</v>
      </c>
      <c r="O69" s="580"/>
      <c r="P69" s="242"/>
      <c r="Q69" s="243"/>
      <c r="R69" s="579"/>
      <c r="S69" s="580"/>
    </row>
    <row r="70" spans="2:19" ht="36.75" customHeight="1" x14ac:dyDescent="0.25">
      <c r="B70" s="476"/>
      <c r="C70" s="475" t="s">
        <v>672</v>
      </c>
      <c r="D70" s="207" t="s">
        <v>319</v>
      </c>
      <c r="E70" s="206" t="s">
        <v>372</v>
      </c>
      <c r="F70" s="501" t="s">
        <v>373</v>
      </c>
      <c r="G70" s="502"/>
      <c r="H70" s="207" t="s">
        <v>319</v>
      </c>
      <c r="I70" s="206" t="s">
        <v>372</v>
      </c>
      <c r="J70" s="501" t="s">
        <v>373</v>
      </c>
      <c r="K70" s="502"/>
      <c r="L70" s="207" t="s">
        <v>319</v>
      </c>
      <c r="M70" s="206" t="s">
        <v>372</v>
      </c>
      <c r="N70" s="501" t="s">
        <v>373</v>
      </c>
      <c r="O70" s="502"/>
      <c r="P70" s="207" t="s">
        <v>319</v>
      </c>
      <c r="Q70" s="206" t="s">
        <v>372</v>
      </c>
      <c r="R70" s="501" t="s">
        <v>373</v>
      </c>
      <c r="S70" s="502"/>
    </row>
    <row r="71" spans="2:19" ht="30" customHeight="1" x14ac:dyDescent="0.25">
      <c r="B71" s="476"/>
      <c r="C71" s="476"/>
      <c r="D71" s="210" t="s">
        <v>446</v>
      </c>
      <c r="E71" s="241" t="s">
        <v>774</v>
      </c>
      <c r="F71" s="523" t="s">
        <v>529</v>
      </c>
      <c r="G71" s="528"/>
      <c r="H71" s="212" t="s">
        <v>446</v>
      </c>
      <c r="I71" s="243" t="s">
        <v>774</v>
      </c>
      <c r="J71" s="517" t="s">
        <v>515</v>
      </c>
      <c r="K71" s="518"/>
      <c r="L71" s="212" t="s">
        <v>446</v>
      </c>
      <c r="M71" s="243" t="s">
        <v>774</v>
      </c>
      <c r="N71" s="517" t="s">
        <v>523</v>
      </c>
      <c r="O71" s="518"/>
      <c r="P71" s="212"/>
      <c r="Q71" s="243"/>
      <c r="R71" s="517"/>
      <c r="S71" s="518"/>
    </row>
    <row r="72" spans="2:19" ht="30" customHeight="1" outlineLevel="1" x14ac:dyDescent="0.25">
      <c r="B72" s="476"/>
      <c r="C72" s="476"/>
      <c r="D72" s="210"/>
      <c r="E72" s="241"/>
      <c r="F72" s="523"/>
      <c r="G72" s="528"/>
      <c r="H72" s="212"/>
      <c r="I72" s="243"/>
      <c r="J72" s="517"/>
      <c r="K72" s="518"/>
      <c r="L72" s="212"/>
      <c r="M72" s="243"/>
      <c r="N72" s="517"/>
      <c r="O72" s="518"/>
      <c r="P72" s="212"/>
      <c r="Q72" s="243"/>
      <c r="R72" s="517"/>
      <c r="S72" s="518"/>
    </row>
    <row r="73" spans="2:19" ht="30" customHeight="1" outlineLevel="1" x14ac:dyDescent="0.25">
      <c r="B73" s="476"/>
      <c r="C73" s="476"/>
      <c r="D73" s="210"/>
      <c r="E73" s="241"/>
      <c r="F73" s="523"/>
      <c r="G73" s="528"/>
      <c r="H73" s="212"/>
      <c r="I73" s="243"/>
      <c r="J73" s="517"/>
      <c r="K73" s="518"/>
      <c r="L73" s="212"/>
      <c r="M73" s="243"/>
      <c r="N73" s="517"/>
      <c r="O73" s="518"/>
      <c r="P73" s="212"/>
      <c r="Q73" s="243"/>
      <c r="R73" s="517"/>
      <c r="S73" s="518"/>
    </row>
    <row r="74" spans="2:19" ht="30" customHeight="1" outlineLevel="1" x14ac:dyDescent="0.25">
      <c r="B74" s="476"/>
      <c r="C74" s="476"/>
      <c r="D74" s="210"/>
      <c r="E74" s="241"/>
      <c r="F74" s="523"/>
      <c r="G74" s="528"/>
      <c r="H74" s="212"/>
      <c r="I74" s="243"/>
      <c r="J74" s="517"/>
      <c r="K74" s="518"/>
      <c r="L74" s="212"/>
      <c r="M74" s="243"/>
      <c r="N74" s="517"/>
      <c r="O74" s="518"/>
      <c r="P74" s="212"/>
      <c r="Q74" s="243"/>
      <c r="R74" s="517"/>
      <c r="S74" s="518"/>
    </row>
    <row r="75" spans="2:19" ht="30" customHeight="1" outlineLevel="1" x14ac:dyDescent="0.25">
      <c r="B75" s="476"/>
      <c r="C75" s="476"/>
      <c r="D75" s="210"/>
      <c r="E75" s="241"/>
      <c r="F75" s="523"/>
      <c r="G75" s="528"/>
      <c r="H75" s="212"/>
      <c r="I75" s="243"/>
      <c r="J75" s="517"/>
      <c r="K75" s="518"/>
      <c r="L75" s="212"/>
      <c r="M75" s="243"/>
      <c r="N75" s="517"/>
      <c r="O75" s="518"/>
      <c r="P75" s="212"/>
      <c r="Q75" s="243"/>
      <c r="R75" s="517"/>
      <c r="S75" s="518"/>
    </row>
    <row r="76" spans="2:19" ht="30" customHeight="1" outlineLevel="1" x14ac:dyDescent="0.25">
      <c r="B76" s="477"/>
      <c r="C76" s="477"/>
      <c r="D76" s="210"/>
      <c r="E76" s="241"/>
      <c r="F76" s="523"/>
      <c r="G76" s="528"/>
      <c r="H76" s="212"/>
      <c r="I76" s="243"/>
      <c r="J76" s="517"/>
      <c r="K76" s="518"/>
      <c r="L76" s="212"/>
      <c r="M76" s="243"/>
      <c r="N76" s="517"/>
      <c r="O76" s="518"/>
      <c r="P76" s="212"/>
      <c r="Q76" s="243"/>
      <c r="R76" s="517"/>
      <c r="S76" s="518"/>
    </row>
    <row r="77" spans="2:19" ht="35.25" customHeight="1" x14ac:dyDescent="0.25">
      <c r="B77" s="487" t="s">
        <v>374</v>
      </c>
      <c r="C77" s="537" t="s">
        <v>673</v>
      </c>
      <c r="D77" s="223" t="s">
        <v>375</v>
      </c>
      <c r="E77" s="501" t="s">
        <v>358</v>
      </c>
      <c r="F77" s="538"/>
      <c r="G77" s="208" t="s">
        <v>319</v>
      </c>
      <c r="H77" s="223" t="s">
        <v>375</v>
      </c>
      <c r="I77" s="501" t="s">
        <v>358</v>
      </c>
      <c r="J77" s="538"/>
      <c r="K77" s="208" t="s">
        <v>319</v>
      </c>
      <c r="L77" s="223" t="s">
        <v>375</v>
      </c>
      <c r="M77" s="501" t="s">
        <v>358</v>
      </c>
      <c r="N77" s="538"/>
      <c r="O77" s="208" t="s">
        <v>319</v>
      </c>
      <c r="P77" s="223" t="s">
        <v>375</v>
      </c>
      <c r="Q77" s="501" t="s">
        <v>358</v>
      </c>
      <c r="R77" s="538"/>
      <c r="S77" s="208" t="s">
        <v>319</v>
      </c>
    </row>
    <row r="78" spans="2:19" ht="35.25" customHeight="1" x14ac:dyDescent="0.25">
      <c r="B78" s="488"/>
      <c r="C78" s="537"/>
      <c r="D78" s="244">
        <v>0</v>
      </c>
      <c r="E78" s="533" t="s">
        <v>475</v>
      </c>
      <c r="F78" s="534"/>
      <c r="G78" s="245" t="s">
        <v>446</v>
      </c>
      <c r="H78" s="246">
        <v>1</v>
      </c>
      <c r="I78" s="531" t="s">
        <v>475</v>
      </c>
      <c r="J78" s="532"/>
      <c r="K78" s="247" t="s">
        <v>446</v>
      </c>
      <c r="L78" s="246">
        <v>1</v>
      </c>
      <c r="M78" s="531" t="s">
        <v>475</v>
      </c>
      <c r="N78" s="532"/>
      <c r="O78" s="247" t="s">
        <v>446</v>
      </c>
      <c r="P78" s="246"/>
      <c r="Q78" s="531"/>
      <c r="R78" s="532"/>
      <c r="S78" s="247"/>
    </row>
    <row r="79" spans="2:19" ht="35.25" customHeight="1" outlineLevel="1" x14ac:dyDescent="0.25">
      <c r="B79" s="488"/>
      <c r="C79" s="537"/>
      <c r="D79" s="244"/>
      <c r="E79" s="533"/>
      <c r="F79" s="534"/>
      <c r="G79" s="245"/>
      <c r="H79" s="246"/>
      <c r="I79" s="531"/>
      <c r="J79" s="532"/>
      <c r="K79" s="247"/>
      <c r="L79" s="246"/>
      <c r="M79" s="531"/>
      <c r="N79" s="532"/>
      <c r="O79" s="247"/>
      <c r="P79" s="246"/>
      <c r="Q79" s="531"/>
      <c r="R79" s="532"/>
      <c r="S79" s="247"/>
    </row>
    <row r="80" spans="2:19" ht="35.25" customHeight="1" outlineLevel="1" x14ac:dyDescent="0.25">
      <c r="B80" s="488"/>
      <c r="C80" s="537"/>
      <c r="D80" s="244"/>
      <c r="E80" s="533"/>
      <c r="F80" s="534"/>
      <c r="G80" s="245"/>
      <c r="H80" s="246"/>
      <c r="I80" s="531"/>
      <c r="J80" s="532"/>
      <c r="K80" s="247"/>
      <c r="L80" s="246"/>
      <c r="M80" s="531"/>
      <c r="N80" s="532"/>
      <c r="O80" s="247"/>
      <c r="P80" s="246"/>
      <c r="Q80" s="531"/>
      <c r="R80" s="532"/>
      <c r="S80" s="247"/>
    </row>
    <row r="81" spans="2:19" ht="35.25" customHeight="1" outlineLevel="1" x14ac:dyDescent="0.25">
      <c r="B81" s="488"/>
      <c r="C81" s="537"/>
      <c r="D81" s="244"/>
      <c r="E81" s="533"/>
      <c r="F81" s="534"/>
      <c r="G81" s="245"/>
      <c r="H81" s="246"/>
      <c r="I81" s="531"/>
      <c r="J81" s="532"/>
      <c r="K81" s="247"/>
      <c r="L81" s="246"/>
      <c r="M81" s="531"/>
      <c r="N81" s="532"/>
      <c r="O81" s="247"/>
      <c r="P81" s="246"/>
      <c r="Q81" s="531"/>
      <c r="R81" s="532"/>
      <c r="S81" s="247"/>
    </row>
    <row r="82" spans="2:19" ht="35.25" customHeight="1" outlineLevel="1" x14ac:dyDescent="0.25">
      <c r="B82" s="488"/>
      <c r="C82" s="537"/>
      <c r="D82" s="244"/>
      <c r="E82" s="533"/>
      <c r="F82" s="534"/>
      <c r="G82" s="245"/>
      <c r="H82" s="246"/>
      <c r="I82" s="531"/>
      <c r="J82" s="532"/>
      <c r="K82" s="247"/>
      <c r="L82" s="246"/>
      <c r="M82" s="531"/>
      <c r="N82" s="532"/>
      <c r="O82" s="247"/>
      <c r="P82" s="246"/>
      <c r="Q82" s="531"/>
      <c r="R82" s="532"/>
      <c r="S82" s="247"/>
    </row>
    <row r="83" spans="2:19" ht="33" customHeight="1" outlineLevel="1" x14ac:dyDescent="0.25">
      <c r="B83" s="489"/>
      <c r="C83" s="537"/>
      <c r="D83" s="244"/>
      <c r="E83" s="533"/>
      <c r="F83" s="534"/>
      <c r="G83" s="245"/>
      <c r="H83" s="246"/>
      <c r="I83" s="531"/>
      <c r="J83" s="532"/>
      <c r="K83" s="247"/>
      <c r="L83" s="246"/>
      <c r="M83" s="531"/>
      <c r="N83" s="532"/>
      <c r="O83" s="247"/>
      <c r="P83" s="246"/>
      <c r="Q83" s="531"/>
      <c r="R83" s="532"/>
      <c r="S83" s="247"/>
    </row>
    <row r="84" spans="2:19" ht="31.5" customHeight="1" thickBot="1" x14ac:dyDescent="0.3">
      <c r="B84" s="197"/>
      <c r="C84" s="248"/>
      <c r="D84" s="220"/>
    </row>
    <row r="85" spans="2:19" ht="30.75" customHeight="1" thickBot="1" x14ac:dyDescent="0.3">
      <c r="B85" s="197"/>
      <c r="C85" s="197"/>
      <c r="D85" s="472" t="s">
        <v>320</v>
      </c>
      <c r="E85" s="473"/>
      <c r="F85" s="473"/>
      <c r="G85" s="474"/>
      <c r="H85" s="544" t="s">
        <v>321</v>
      </c>
      <c r="I85" s="545"/>
      <c r="J85" s="545"/>
      <c r="K85" s="546"/>
      <c r="L85" s="473" t="s">
        <v>322</v>
      </c>
      <c r="M85" s="473"/>
      <c r="N85" s="473"/>
      <c r="O85" s="473"/>
      <c r="P85" s="473" t="s">
        <v>321</v>
      </c>
      <c r="Q85" s="473"/>
      <c r="R85" s="473"/>
      <c r="S85" s="474"/>
    </row>
    <row r="86" spans="2:19" ht="30.75" customHeight="1" x14ac:dyDescent="0.25">
      <c r="B86" s="475" t="s">
        <v>376</v>
      </c>
      <c r="C86" s="475" t="s">
        <v>377</v>
      </c>
      <c r="D86" s="503" t="s">
        <v>378</v>
      </c>
      <c r="E86" s="504"/>
      <c r="F86" s="221" t="s">
        <v>319</v>
      </c>
      <c r="G86" s="249" t="s">
        <v>358</v>
      </c>
      <c r="H86" s="535" t="s">
        <v>378</v>
      </c>
      <c r="I86" s="504"/>
      <c r="J86" s="221" t="s">
        <v>319</v>
      </c>
      <c r="K86" s="249" t="s">
        <v>358</v>
      </c>
      <c r="L86" s="535" t="s">
        <v>378</v>
      </c>
      <c r="M86" s="504"/>
      <c r="N86" s="221" t="s">
        <v>319</v>
      </c>
      <c r="O86" s="249" t="s">
        <v>358</v>
      </c>
      <c r="P86" s="535" t="s">
        <v>378</v>
      </c>
      <c r="Q86" s="504"/>
      <c r="R86" s="221" t="s">
        <v>319</v>
      </c>
      <c r="S86" s="249" t="s">
        <v>358</v>
      </c>
    </row>
    <row r="87" spans="2:19" ht="29.25" customHeight="1" x14ac:dyDescent="0.25">
      <c r="B87" s="477"/>
      <c r="C87" s="477"/>
      <c r="D87" s="523" t="s">
        <v>536</v>
      </c>
      <c r="E87" s="536"/>
      <c r="F87" s="240" t="s">
        <v>446</v>
      </c>
      <c r="G87" s="250" t="s">
        <v>416</v>
      </c>
      <c r="H87" s="251" t="s">
        <v>525</v>
      </c>
      <c r="I87" s="252">
        <v>3</v>
      </c>
      <c r="J87" s="242" t="s">
        <v>446</v>
      </c>
      <c r="K87" s="253" t="s">
        <v>416</v>
      </c>
      <c r="L87" s="251" t="s">
        <v>531</v>
      </c>
      <c r="M87" s="252">
        <v>2</v>
      </c>
      <c r="N87" s="242" t="s">
        <v>446</v>
      </c>
      <c r="O87" s="253" t="s">
        <v>416</v>
      </c>
      <c r="P87" s="251"/>
      <c r="Q87" s="252"/>
      <c r="R87" s="242"/>
      <c r="S87" s="253"/>
    </row>
    <row r="88" spans="2:19" ht="45" customHeight="1" x14ac:dyDescent="0.25">
      <c r="B88" s="539" t="s">
        <v>379</v>
      </c>
      <c r="C88" s="487" t="s">
        <v>380</v>
      </c>
      <c r="D88" s="207" t="s">
        <v>381</v>
      </c>
      <c r="E88" s="207" t="s">
        <v>382</v>
      </c>
      <c r="F88" s="223" t="s">
        <v>383</v>
      </c>
      <c r="G88" s="208" t="s">
        <v>384</v>
      </c>
      <c r="H88" s="207" t="s">
        <v>381</v>
      </c>
      <c r="I88" s="207" t="s">
        <v>382</v>
      </c>
      <c r="J88" s="223" t="s">
        <v>383</v>
      </c>
      <c r="K88" s="208" t="s">
        <v>384</v>
      </c>
      <c r="L88" s="207" t="s">
        <v>381</v>
      </c>
      <c r="M88" s="207" t="s">
        <v>382</v>
      </c>
      <c r="N88" s="223" t="s">
        <v>383</v>
      </c>
      <c r="O88" s="208" t="s">
        <v>384</v>
      </c>
      <c r="P88" s="207" t="s">
        <v>381</v>
      </c>
      <c r="Q88" s="207" t="s">
        <v>382</v>
      </c>
      <c r="R88" s="223" t="s">
        <v>383</v>
      </c>
      <c r="S88" s="208" t="s">
        <v>384</v>
      </c>
    </row>
    <row r="89" spans="2:19" ht="29.25" customHeight="1" x14ac:dyDescent="0.25">
      <c r="B89" s="539"/>
      <c r="C89" s="488"/>
      <c r="D89" s="540" t="s">
        <v>566</v>
      </c>
      <c r="E89" s="542">
        <v>1</v>
      </c>
      <c r="F89" s="540" t="s">
        <v>539</v>
      </c>
      <c r="G89" s="549" t="s">
        <v>536</v>
      </c>
      <c r="H89" s="551" t="s">
        <v>566</v>
      </c>
      <c r="I89" s="551">
        <v>340000</v>
      </c>
      <c r="J89" s="551" t="s">
        <v>539</v>
      </c>
      <c r="K89" s="547" t="s">
        <v>525</v>
      </c>
      <c r="L89" s="551" t="s">
        <v>566</v>
      </c>
      <c r="M89" s="551">
        <v>261191</v>
      </c>
      <c r="N89" s="551" t="s">
        <v>539</v>
      </c>
      <c r="O89" s="547" t="s">
        <v>531</v>
      </c>
      <c r="P89" s="551"/>
      <c r="Q89" s="551"/>
      <c r="R89" s="551"/>
      <c r="S89" s="547"/>
    </row>
    <row r="90" spans="2:19" ht="29.25" customHeight="1" x14ac:dyDescent="0.25">
      <c r="B90" s="539"/>
      <c r="C90" s="488"/>
      <c r="D90" s="541"/>
      <c r="E90" s="543"/>
      <c r="F90" s="541"/>
      <c r="G90" s="550"/>
      <c r="H90" s="552"/>
      <c r="I90" s="552"/>
      <c r="J90" s="552"/>
      <c r="K90" s="548"/>
      <c r="L90" s="552"/>
      <c r="M90" s="552"/>
      <c r="N90" s="552"/>
      <c r="O90" s="548"/>
      <c r="P90" s="552"/>
      <c r="Q90" s="552"/>
      <c r="R90" s="552"/>
      <c r="S90" s="548"/>
    </row>
    <row r="91" spans="2:19" ht="36" outlineLevel="1" x14ac:dyDescent="0.25">
      <c r="B91" s="539"/>
      <c r="C91" s="488"/>
      <c r="D91" s="207" t="s">
        <v>381</v>
      </c>
      <c r="E91" s="207" t="s">
        <v>382</v>
      </c>
      <c r="F91" s="223" t="s">
        <v>383</v>
      </c>
      <c r="G91" s="208" t="s">
        <v>384</v>
      </c>
      <c r="H91" s="207" t="s">
        <v>381</v>
      </c>
      <c r="I91" s="207" t="s">
        <v>382</v>
      </c>
      <c r="J91" s="223" t="s">
        <v>383</v>
      </c>
      <c r="K91" s="208" t="s">
        <v>384</v>
      </c>
      <c r="L91" s="207" t="s">
        <v>381</v>
      </c>
      <c r="M91" s="207" t="s">
        <v>382</v>
      </c>
      <c r="N91" s="223" t="s">
        <v>383</v>
      </c>
      <c r="O91" s="208" t="s">
        <v>384</v>
      </c>
      <c r="P91" s="207" t="s">
        <v>381</v>
      </c>
      <c r="Q91" s="207" t="s">
        <v>382</v>
      </c>
      <c r="R91" s="223" t="s">
        <v>383</v>
      </c>
      <c r="S91" s="208" t="s">
        <v>384</v>
      </c>
    </row>
    <row r="92" spans="2:19" ht="29.25" customHeight="1" outlineLevel="1" x14ac:dyDescent="0.25">
      <c r="B92" s="539"/>
      <c r="C92" s="488"/>
      <c r="D92" s="540"/>
      <c r="E92" s="542"/>
      <c r="F92" s="540"/>
      <c r="G92" s="549"/>
      <c r="H92" s="551"/>
      <c r="I92" s="551"/>
      <c r="J92" s="551"/>
      <c r="K92" s="547"/>
      <c r="L92" s="551"/>
      <c r="M92" s="551"/>
      <c r="N92" s="551"/>
      <c r="O92" s="547"/>
      <c r="P92" s="551"/>
      <c r="Q92" s="551"/>
      <c r="R92" s="551"/>
      <c r="S92" s="547"/>
    </row>
    <row r="93" spans="2:19" ht="29.25" customHeight="1" outlineLevel="1" x14ac:dyDescent="0.25">
      <c r="B93" s="539"/>
      <c r="C93" s="488"/>
      <c r="D93" s="541"/>
      <c r="E93" s="543"/>
      <c r="F93" s="541"/>
      <c r="G93" s="550"/>
      <c r="H93" s="552"/>
      <c r="I93" s="552"/>
      <c r="J93" s="552"/>
      <c r="K93" s="548"/>
      <c r="L93" s="552"/>
      <c r="M93" s="552"/>
      <c r="N93" s="552"/>
      <c r="O93" s="548"/>
      <c r="P93" s="552"/>
      <c r="Q93" s="552"/>
      <c r="R93" s="552"/>
      <c r="S93" s="548"/>
    </row>
    <row r="94" spans="2:19" ht="36" outlineLevel="1" x14ac:dyDescent="0.25">
      <c r="B94" s="539"/>
      <c r="C94" s="488"/>
      <c r="D94" s="207" t="s">
        <v>381</v>
      </c>
      <c r="E94" s="207" t="s">
        <v>382</v>
      </c>
      <c r="F94" s="223" t="s">
        <v>383</v>
      </c>
      <c r="G94" s="208" t="s">
        <v>384</v>
      </c>
      <c r="H94" s="207" t="s">
        <v>381</v>
      </c>
      <c r="I94" s="207" t="s">
        <v>382</v>
      </c>
      <c r="J94" s="223" t="s">
        <v>383</v>
      </c>
      <c r="K94" s="208" t="s">
        <v>384</v>
      </c>
      <c r="L94" s="207" t="s">
        <v>381</v>
      </c>
      <c r="M94" s="207" t="s">
        <v>382</v>
      </c>
      <c r="N94" s="223" t="s">
        <v>383</v>
      </c>
      <c r="O94" s="208" t="s">
        <v>384</v>
      </c>
      <c r="P94" s="207" t="s">
        <v>381</v>
      </c>
      <c r="Q94" s="207" t="s">
        <v>382</v>
      </c>
      <c r="R94" s="223" t="s">
        <v>383</v>
      </c>
      <c r="S94" s="208" t="s">
        <v>384</v>
      </c>
    </row>
    <row r="95" spans="2:19" ht="29.25" customHeight="1" outlineLevel="1" x14ac:dyDescent="0.25">
      <c r="B95" s="539"/>
      <c r="C95" s="488"/>
      <c r="D95" s="540"/>
      <c r="E95" s="542"/>
      <c r="F95" s="540"/>
      <c r="G95" s="549"/>
      <c r="H95" s="551"/>
      <c r="I95" s="551"/>
      <c r="J95" s="551"/>
      <c r="K95" s="547"/>
      <c r="L95" s="551"/>
      <c r="M95" s="551"/>
      <c r="N95" s="551"/>
      <c r="O95" s="547"/>
      <c r="P95" s="551"/>
      <c r="Q95" s="551"/>
      <c r="R95" s="551"/>
      <c r="S95" s="547"/>
    </row>
    <row r="96" spans="2:19" ht="29.25" customHeight="1" outlineLevel="1" x14ac:dyDescent="0.25">
      <c r="B96" s="539"/>
      <c r="C96" s="488"/>
      <c r="D96" s="541"/>
      <c r="E96" s="543"/>
      <c r="F96" s="541"/>
      <c r="G96" s="550"/>
      <c r="H96" s="552"/>
      <c r="I96" s="552"/>
      <c r="J96" s="552"/>
      <c r="K96" s="548"/>
      <c r="L96" s="552"/>
      <c r="M96" s="552"/>
      <c r="N96" s="552"/>
      <c r="O96" s="548"/>
      <c r="P96" s="552"/>
      <c r="Q96" s="552"/>
      <c r="R96" s="552"/>
      <c r="S96" s="548"/>
    </row>
    <row r="97" spans="2:19" ht="36" outlineLevel="1" x14ac:dyDescent="0.25">
      <c r="B97" s="539"/>
      <c r="C97" s="488"/>
      <c r="D97" s="207" t="s">
        <v>381</v>
      </c>
      <c r="E97" s="207" t="s">
        <v>382</v>
      </c>
      <c r="F97" s="223" t="s">
        <v>383</v>
      </c>
      <c r="G97" s="208" t="s">
        <v>384</v>
      </c>
      <c r="H97" s="207" t="s">
        <v>381</v>
      </c>
      <c r="I97" s="207" t="s">
        <v>382</v>
      </c>
      <c r="J97" s="223" t="s">
        <v>383</v>
      </c>
      <c r="K97" s="208" t="s">
        <v>384</v>
      </c>
      <c r="L97" s="207" t="s">
        <v>381</v>
      </c>
      <c r="M97" s="207" t="s">
        <v>382</v>
      </c>
      <c r="N97" s="223" t="s">
        <v>383</v>
      </c>
      <c r="O97" s="208" t="s">
        <v>384</v>
      </c>
      <c r="P97" s="207" t="s">
        <v>381</v>
      </c>
      <c r="Q97" s="207" t="s">
        <v>382</v>
      </c>
      <c r="R97" s="223" t="s">
        <v>383</v>
      </c>
      <c r="S97" s="208" t="s">
        <v>384</v>
      </c>
    </row>
    <row r="98" spans="2:19" ht="29.25" customHeight="1" outlineLevel="1" x14ac:dyDescent="0.25">
      <c r="B98" s="539"/>
      <c r="C98" s="488"/>
      <c r="D98" s="540"/>
      <c r="E98" s="542"/>
      <c r="F98" s="540"/>
      <c r="G98" s="549"/>
      <c r="H98" s="551"/>
      <c r="I98" s="551"/>
      <c r="J98" s="551"/>
      <c r="K98" s="547"/>
      <c r="L98" s="551"/>
      <c r="M98" s="551"/>
      <c r="N98" s="551"/>
      <c r="O98" s="547"/>
      <c r="P98" s="551"/>
      <c r="Q98" s="551"/>
      <c r="R98" s="551"/>
      <c r="S98" s="547"/>
    </row>
    <row r="99" spans="2:19" ht="29.25" customHeight="1" outlineLevel="1" x14ac:dyDescent="0.25">
      <c r="B99" s="539"/>
      <c r="C99" s="489"/>
      <c r="D99" s="541"/>
      <c r="E99" s="543"/>
      <c r="F99" s="541"/>
      <c r="G99" s="550"/>
      <c r="H99" s="552"/>
      <c r="I99" s="552"/>
      <c r="J99" s="552"/>
      <c r="K99" s="548"/>
      <c r="L99" s="552"/>
      <c r="M99" s="552"/>
      <c r="N99" s="552"/>
      <c r="O99" s="548"/>
      <c r="P99" s="552"/>
      <c r="Q99" s="552"/>
      <c r="R99" s="552"/>
      <c r="S99" s="548"/>
    </row>
    <row r="100" spans="2:19" ht="15.75" thickBot="1" x14ac:dyDescent="0.3">
      <c r="B100" s="197"/>
      <c r="C100" s="197"/>
    </row>
    <row r="101" spans="2:19" ht="15.75" thickBot="1" x14ac:dyDescent="0.3">
      <c r="B101" s="197"/>
      <c r="C101" s="197"/>
      <c r="D101" s="472" t="s">
        <v>320</v>
      </c>
      <c r="E101" s="473"/>
      <c r="F101" s="473"/>
      <c r="G101" s="474"/>
      <c r="H101" s="544" t="s">
        <v>385</v>
      </c>
      <c r="I101" s="545"/>
      <c r="J101" s="545"/>
      <c r="K101" s="546"/>
      <c r="L101" s="544" t="s">
        <v>322</v>
      </c>
      <c r="M101" s="545"/>
      <c r="N101" s="545"/>
      <c r="O101" s="546"/>
      <c r="P101" s="544" t="s">
        <v>323</v>
      </c>
      <c r="Q101" s="545"/>
      <c r="R101" s="545"/>
      <c r="S101" s="546"/>
    </row>
    <row r="102" spans="2:19" ht="33.75" customHeight="1" x14ac:dyDescent="0.25">
      <c r="B102" s="553" t="s">
        <v>386</v>
      </c>
      <c r="C102" s="475" t="s">
        <v>387</v>
      </c>
      <c r="D102" s="254" t="s">
        <v>388</v>
      </c>
      <c r="E102" s="255" t="s">
        <v>389</v>
      </c>
      <c r="F102" s="503" t="s">
        <v>390</v>
      </c>
      <c r="G102" s="511"/>
      <c r="H102" s="254" t="s">
        <v>388</v>
      </c>
      <c r="I102" s="255" t="s">
        <v>389</v>
      </c>
      <c r="J102" s="503" t="s">
        <v>390</v>
      </c>
      <c r="K102" s="511"/>
      <c r="L102" s="254" t="s">
        <v>388</v>
      </c>
      <c r="M102" s="255" t="s">
        <v>389</v>
      </c>
      <c r="N102" s="503" t="s">
        <v>390</v>
      </c>
      <c r="O102" s="511"/>
      <c r="P102" s="254" t="s">
        <v>388</v>
      </c>
      <c r="Q102" s="255" t="s">
        <v>389</v>
      </c>
      <c r="R102" s="503" t="s">
        <v>390</v>
      </c>
      <c r="S102" s="511"/>
    </row>
    <row r="103" spans="2:19" ht="30" customHeight="1" x14ac:dyDescent="0.25">
      <c r="B103" s="554"/>
      <c r="C103" s="477"/>
      <c r="D103" s="316">
        <v>0</v>
      </c>
      <c r="E103" s="257">
        <v>0</v>
      </c>
      <c r="F103" s="523" t="s">
        <v>497</v>
      </c>
      <c r="G103" s="528"/>
      <c r="H103" s="317">
        <v>1340</v>
      </c>
      <c r="I103" s="259">
        <v>0.25</v>
      </c>
      <c r="J103" s="556" t="s">
        <v>487</v>
      </c>
      <c r="K103" s="557"/>
      <c r="L103" s="317">
        <v>856</v>
      </c>
      <c r="M103" s="259">
        <v>0.17</v>
      </c>
      <c r="N103" s="556" t="s">
        <v>492</v>
      </c>
      <c r="O103" s="557"/>
      <c r="P103" s="258"/>
      <c r="Q103" s="259"/>
      <c r="R103" s="556"/>
      <c r="S103" s="557"/>
    </row>
    <row r="104" spans="2:19" ht="32.25" customHeight="1" x14ac:dyDescent="0.25">
      <c r="B104" s="554"/>
      <c r="C104" s="553" t="s">
        <v>391</v>
      </c>
      <c r="D104" s="260" t="s">
        <v>388</v>
      </c>
      <c r="E104" s="207" t="s">
        <v>389</v>
      </c>
      <c r="F104" s="207" t="s">
        <v>392</v>
      </c>
      <c r="G104" s="230" t="s">
        <v>393</v>
      </c>
      <c r="H104" s="260" t="s">
        <v>388</v>
      </c>
      <c r="I104" s="207" t="s">
        <v>389</v>
      </c>
      <c r="J104" s="207" t="s">
        <v>392</v>
      </c>
      <c r="K104" s="230" t="s">
        <v>393</v>
      </c>
      <c r="L104" s="260" t="s">
        <v>388</v>
      </c>
      <c r="M104" s="207" t="s">
        <v>389</v>
      </c>
      <c r="N104" s="207" t="s">
        <v>392</v>
      </c>
      <c r="O104" s="230" t="s">
        <v>393</v>
      </c>
      <c r="P104" s="260" t="s">
        <v>388</v>
      </c>
      <c r="Q104" s="207" t="s">
        <v>389</v>
      </c>
      <c r="R104" s="207" t="s">
        <v>392</v>
      </c>
      <c r="S104" s="230" t="s">
        <v>393</v>
      </c>
    </row>
    <row r="105" spans="2:19" ht="27.75" customHeight="1" x14ac:dyDescent="0.25">
      <c r="B105" s="554"/>
      <c r="C105" s="554"/>
      <c r="D105" s="256"/>
      <c r="E105" s="225"/>
      <c r="F105" s="241"/>
      <c r="G105" s="250"/>
      <c r="H105" s="258"/>
      <c r="I105" s="227"/>
      <c r="J105" s="243"/>
      <c r="K105" s="253"/>
      <c r="L105" s="258"/>
      <c r="M105" s="227"/>
      <c r="N105" s="243"/>
      <c r="O105" s="253"/>
      <c r="P105" s="258"/>
      <c r="Q105" s="227"/>
      <c r="R105" s="243"/>
      <c r="S105" s="253"/>
    </row>
    <row r="106" spans="2:19" ht="27.75" customHeight="1" outlineLevel="1" x14ac:dyDescent="0.25">
      <c r="B106" s="554"/>
      <c r="C106" s="554"/>
      <c r="D106" s="260" t="s">
        <v>388</v>
      </c>
      <c r="E106" s="207" t="s">
        <v>389</v>
      </c>
      <c r="F106" s="207" t="s">
        <v>392</v>
      </c>
      <c r="G106" s="230" t="s">
        <v>393</v>
      </c>
      <c r="H106" s="260" t="s">
        <v>388</v>
      </c>
      <c r="I106" s="207" t="s">
        <v>389</v>
      </c>
      <c r="J106" s="207" t="s">
        <v>392</v>
      </c>
      <c r="K106" s="230" t="s">
        <v>393</v>
      </c>
      <c r="L106" s="260" t="s">
        <v>388</v>
      </c>
      <c r="M106" s="207" t="s">
        <v>389</v>
      </c>
      <c r="N106" s="207" t="s">
        <v>392</v>
      </c>
      <c r="O106" s="230" t="s">
        <v>393</v>
      </c>
      <c r="P106" s="260" t="s">
        <v>388</v>
      </c>
      <c r="Q106" s="207" t="s">
        <v>389</v>
      </c>
      <c r="R106" s="207" t="s">
        <v>392</v>
      </c>
      <c r="S106" s="230" t="s">
        <v>393</v>
      </c>
    </row>
    <row r="107" spans="2:19" ht="27.75" customHeight="1" outlineLevel="1" x14ac:dyDescent="0.25">
      <c r="B107" s="554"/>
      <c r="C107" s="554"/>
      <c r="D107" s="256"/>
      <c r="E107" s="225"/>
      <c r="F107" s="241"/>
      <c r="G107" s="250"/>
      <c r="H107" s="258"/>
      <c r="I107" s="227"/>
      <c r="J107" s="243"/>
      <c r="K107" s="253"/>
      <c r="L107" s="258"/>
      <c r="M107" s="227"/>
      <c r="N107" s="243"/>
      <c r="O107" s="253"/>
      <c r="P107" s="258"/>
      <c r="Q107" s="227"/>
      <c r="R107" s="243"/>
      <c r="S107" s="253"/>
    </row>
    <row r="108" spans="2:19" ht="27.75" customHeight="1" outlineLevel="1" x14ac:dyDescent="0.25">
      <c r="B108" s="554"/>
      <c r="C108" s="554"/>
      <c r="D108" s="260" t="s">
        <v>388</v>
      </c>
      <c r="E108" s="207" t="s">
        <v>389</v>
      </c>
      <c r="F108" s="207" t="s">
        <v>392</v>
      </c>
      <c r="G108" s="230" t="s">
        <v>393</v>
      </c>
      <c r="H108" s="260" t="s">
        <v>388</v>
      </c>
      <c r="I108" s="207" t="s">
        <v>389</v>
      </c>
      <c r="J108" s="207" t="s">
        <v>392</v>
      </c>
      <c r="K108" s="230" t="s">
        <v>393</v>
      </c>
      <c r="L108" s="260" t="s">
        <v>388</v>
      </c>
      <c r="M108" s="207" t="s">
        <v>389</v>
      </c>
      <c r="N108" s="207" t="s">
        <v>392</v>
      </c>
      <c r="O108" s="230" t="s">
        <v>393</v>
      </c>
      <c r="P108" s="260" t="s">
        <v>388</v>
      </c>
      <c r="Q108" s="207" t="s">
        <v>389</v>
      </c>
      <c r="R108" s="207" t="s">
        <v>392</v>
      </c>
      <c r="S108" s="230" t="s">
        <v>393</v>
      </c>
    </row>
    <row r="109" spans="2:19" ht="27.75" customHeight="1" outlineLevel="1" x14ac:dyDescent="0.25">
      <c r="B109" s="554"/>
      <c r="C109" s="554"/>
      <c r="D109" s="256"/>
      <c r="E109" s="225"/>
      <c r="F109" s="241"/>
      <c r="G109" s="250"/>
      <c r="H109" s="258"/>
      <c r="I109" s="227"/>
      <c r="J109" s="243"/>
      <c r="K109" s="253"/>
      <c r="L109" s="258"/>
      <c r="M109" s="227"/>
      <c r="N109" s="243"/>
      <c r="O109" s="253"/>
      <c r="P109" s="258"/>
      <c r="Q109" s="227"/>
      <c r="R109" s="243"/>
      <c r="S109" s="253"/>
    </row>
    <row r="110" spans="2:19" ht="27.75" customHeight="1" outlineLevel="1" x14ac:dyDescent="0.25">
      <c r="B110" s="554"/>
      <c r="C110" s="554"/>
      <c r="D110" s="260" t="s">
        <v>388</v>
      </c>
      <c r="E110" s="207" t="s">
        <v>389</v>
      </c>
      <c r="F110" s="207" t="s">
        <v>392</v>
      </c>
      <c r="G110" s="230" t="s">
        <v>393</v>
      </c>
      <c r="H110" s="260" t="s">
        <v>388</v>
      </c>
      <c r="I110" s="207" t="s">
        <v>389</v>
      </c>
      <c r="J110" s="207" t="s">
        <v>392</v>
      </c>
      <c r="K110" s="230" t="s">
        <v>393</v>
      </c>
      <c r="L110" s="260" t="s">
        <v>388</v>
      </c>
      <c r="M110" s="207" t="s">
        <v>389</v>
      </c>
      <c r="N110" s="207" t="s">
        <v>392</v>
      </c>
      <c r="O110" s="230" t="s">
        <v>393</v>
      </c>
      <c r="P110" s="260" t="s">
        <v>388</v>
      </c>
      <c r="Q110" s="207" t="s">
        <v>389</v>
      </c>
      <c r="R110" s="207" t="s">
        <v>392</v>
      </c>
      <c r="S110" s="230" t="s">
        <v>393</v>
      </c>
    </row>
    <row r="111" spans="2:19" ht="27.75" customHeight="1" outlineLevel="1" x14ac:dyDescent="0.25">
      <c r="B111" s="555"/>
      <c r="C111" s="555"/>
      <c r="D111" s="256"/>
      <c r="E111" s="225"/>
      <c r="F111" s="241"/>
      <c r="G111" s="250"/>
      <c r="H111" s="258"/>
      <c r="I111" s="227"/>
      <c r="J111" s="243"/>
      <c r="K111" s="253"/>
      <c r="L111" s="258"/>
      <c r="M111" s="227"/>
      <c r="N111" s="243"/>
      <c r="O111" s="253"/>
      <c r="P111" s="258"/>
      <c r="Q111" s="227"/>
      <c r="R111" s="243"/>
      <c r="S111" s="253"/>
    </row>
    <row r="112" spans="2:19" ht="26.25" customHeight="1" x14ac:dyDescent="0.25">
      <c r="B112" s="490" t="s">
        <v>394</v>
      </c>
      <c r="C112" s="560" t="s">
        <v>395</v>
      </c>
      <c r="D112" s="261" t="s">
        <v>396</v>
      </c>
      <c r="E112" s="261" t="s">
        <v>397</v>
      </c>
      <c r="F112" s="261" t="s">
        <v>319</v>
      </c>
      <c r="G112" s="262" t="s">
        <v>398</v>
      </c>
      <c r="H112" s="263" t="s">
        <v>396</v>
      </c>
      <c r="I112" s="261" t="s">
        <v>397</v>
      </c>
      <c r="J112" s="261" t="s">
        <v>319</v>
      </c>
      <c r="K112" s="262" t="s">
        <v>398</v>
      </c>
      <c r="L112" s="261" t="s">
        <v>396</v>
      </c>
      <c r="M112" s="261" t="s">
        <v>397</v>
      </c>
      <c r="N112" s="261" t="s">
        <v>319</v>
      </c>
      <c r="O112" s="262" t="s">
        <v>398</v>
      </c>
      <c r="P112" s="261" t="s">
        <v>396</v>
      </c>
      <c r="Q112" s="261" t="s">
        <v>397</v>
      </c>
      <c r="R112" s="261" t="s">
        <v>319</v>
      </c>
      <c r="S112" s="262" t="s">
        <v>398</v>
      </c>
    </row>
    <row r="113" spans="2:20" ht="32.25" customHeight="1" x14ac:dyDescent="0.25">
      <c r="B113" s="491"/>
      <c r="C113" s="561"/>
      <c r="D113" s="224">
        <v>0</v>
      </c>
      <c r="E113" s="224" t="s">
        <v>467</v>
      </c>
      <c r="F113" s="224" t="s">
        <v>446</v>
      </c>
      <c r="G113" s="224" t="s">
        <v>593</v>
      </c>
      <c r="H113" s="246">
        <v>1050</v>
      </c>
      <c r="I113" s="226" t="s">
        <v>467</v>
      </c>
      <c r="J113" s="226" t="s">
        <v>446</v>
      </c>
      <c r="K113" s="247" t="s">
        <v>593</v>
      </c>
      <c r="L113" s="226">
        <v>603</v>
      </c>
      <c r="M113" s="226" t="s">
        <v>467</v>
      </c>
      <c r="N113" s="226" t="s">
        <v>446</v>
      </c>
      <c r="O113" s="247" t="s">
        <v>593</v>
      </c>
      <c r="P113" s="226"/>
      <c r="Q113" s="226"/>
      <c r="R113" s="226"/>
      <c r="S113" s="247"/>
    </row>
    <row r="114" spans="2:20" ht="32.25" customHeight="1" x14ac:dyDescent="0.25">
      <c r="B114" s="491"/>
      <c r="C114" s="490" t="s">
        <v>399</v>
      </c>
      <c r="D114" s="207" t="s">
        <v>400</v>
      </c>
      <c r="E114" s="501" t="s">
        <v>401</v>
      </c>
      <c r="F114" s="538"/>
      <c r="G114" s="208" t="s">
        <v>402</v>
      </c>
      <c r="H114" s="207" t="s">
        <v>400</v>
      </c>
      <c r="I114" s="501" t="s">
        <v>401</v>
      </c>
      <c r="J114" s="538"/>
      <c r="K114" s="208" t="s">
        <v>402</v>
      </c>
      <c r="L114" s="207" t="s">
        <v>400</v>
      </c>
      <c r="M114" s="501" t="s">
        <v>401</v>
      </c>
      <c r="N114" s="538"/>
      <c r="O114" s="208" t="s">
        <v>402</v>
      </c>
      <c r="P114" s="207" t="s">
        <v>400</v>
      </c>
      <c r="Q114" s="207" t="s">
        <v>401</v>
      </c>
      <c r="R114" s="501" t="s">
        <v>401</v>
      </c>
      <c r="S114" s="538"/>
    </row>
    <row r="115" spans="2:20" ht="23.25" customHeight="1" x14ac:dyDescent="0.25">
      <c r="B115" s="491"/>
      <c r="C115" s="491"/>
      <c r="D115" s="264">
        <f>+D103</f>
        <v>0</v>
      </c>
      <c r="E115" s="562" t="s">
        <v>446</v>
      </c>
      <c r="F115" s="563"/>
      <c r="G115" s="211">
        <v>0</v>
      </c>
      <c r="H115" s="265">
        <v>0</v>
      </c>
      <c r="I115" s="558" t="s">
        <v>446</v>
      </c>
      <c r="J115" s="559"/>
      <c r="K115" s="236">
        <v>0</v>
      </c>
      <c r="L115" s="265"/>
      <c r="M115" s="558"/>
      <c r="N115" s="559"/>
      <c r="O115" s="214"/>
      <c r="P115" s="265"/>
      <c r="Q115" s="212"/>
      <c r="R115" s="558"/>
      <c r="S115" s="559"/>
      <c r="T115" s="177" t="s">
        <v>777</v>
      </c>
    </row>
    <row r="116" spans="2:20" ht="23.25" customHeight="1" outlineLevel="1" x14ac:dyDescent="0.25">
      <c r="B116" s="491"/>
      <c r="C116" s="491"/>
      <c r="D116" s="207" t="s">
        <v>400</v>
      </c>
      <c r="E116" s="501" t="s">
        <v>401</v>
      </c>
      <c r="F116" s="538"/>
      <c r="G116" s="208" t="s">
        <v>402</v>
      </c>
      <c r="H116" s="207" t="s">
        <v>400</v>
      </c>
      <c r="I116" s="501" t="s">
        <v>401</v>
      </c>
      <c r="J116" s="538"/>
      <c r="K116" s="208" t="s">
        <v>402</v>
      </c>
      <c r="L116" s="207" t="s">
        <v>400</v>
      </c>
      <c r="M116" s="501" t="s">
        <v>401</v>
      </c>
      <c r="N116" s="538"/>
      <c r="O116" s="208" t="s">
        <v>402</v>
      </c>
      <c r="P116" s="207" t="s">
        <v>400</v>
      </c>
      <c r="Q116" s="207" t="s">
        <v>401</v>
      </c>
      <c r="R116" s="501" t="s">
        <v>401</v>
      </c>
      <c r="S116" s="538"/>
    </row>
    <row r="117" spans="2:20" ht="23.25" customHeight="1" outlineLevel="1" x14ac:dyDescent="0.25">
      <c r="B117" s="491"/>
      <c r="C117" s="491"/>
      <c r="D117" s="264"/>
      <c r="E117" s="562"/>
      <c r="F117" s="563"/>
      <c r="G117" s="211"/>
      <c r="H117" s="265"/>
      <c r="I117" s="558"/>
      <c r="J117" s="559"/>
      <c r="K117" s="214"/>
      <c r="L117" s="265"/>
      <c r="M117" s="558"/>
      <c r="N117" s="559"/>
      <c r="O117" s="214"/>
      <c r="P117" s="265"/>
      <c r="Q117" s="212"/>
      <c r="R117" s="558"/>
      <c r="S117" s="559"/>
    </row>
    <row r="118" spans="2:20" ht="23.25" customHeight="1" outlineLevel="1" x14ac:dyDescent="0.25">
      <c r="B118" s="491"/>
      <c r="C118" s="491"/>
      <c r="D118" s="207" t="s">
        <v>400</v>
      </c>
      <c r="E118" s="501" t="s">
        <v>401</v>
      </c>
      <c r="F118" s="538"/>
      <c r="G118" s="208" t="s">
        <v>402</v>
      </c>
      <c r="H118" s="207" t="s">
        <v>400</v>
      </c>
      <c r="I118" s="501" t="s">
        <v>401</v>
      </c>
      <c r="J118" s="538"/>
      <c r="K118" s="208" t="s">
        <v>402</v>
      </c>
      <c r="L118" s="207" t="s">
        <v>400</v>
      </c>
      <c r="M118" s="501" t="s">
        <v>401</v>
      </c>
      <c r="N118" s="538"/>
      <c r="O118" s="208" t="s">
        <v>402</v>
      </c>
      <c r="P118" s="207" t="s">
        <v>400</v>
      </c>
      <c r="Q118" s="207" t="s">
        <v>401</v>
      </c>
      <c r="R118" s="501" t="s">
        <v>401</v>
      </c>
      <c r="S118" s="538"/>
    </row>
    <row r="119" spans="2:20" ht="23.25" customHeight="1" outlineLevel="1" x14ac:dyDescent="0.25">
      <c r="B119" s="491"/>
      <c r="C119" s="491"/>
      <c r="D119" s="264"/>
      <c r="E119" s="562"/>
      <c r="F119" s="563"/>
      <c r="G119" s="211"/>
      <c r="H119" s="265"/>
      <c r="I119" s="558"/>
      <c r="J119" s="559"/>
      <c r="K119" s="214"/>
      <c r="L119" s="265"/>
      <c r="M119" s="558"/>
      <c r="N119" s="559"/>
      <c r="O119" s="214"/>
      <c r="P119" s="265"/>
      <c r="Q119" s="212"/>
      <c r="R119" s="558"/>
      <c r="S119" s="559"/>
    </row>
    <row r="120" spans="2:20" ht="23.25" customHeight="1" outlineLevel="1" x14ac:dyDescent="0.25">
      <c r="B120" s="491"/>
      <c r="C120" s="491"/>
      <c r="D120" s="207" t="s">
        <v>400</v>
      </c>
      <c r="E120" s="501" t="s">
        <v>401</v>
      </c>
      <c r="F120" s="538"/>
      <c r="G120" s="208" t="s">
        <v>402</v>
      </c>
      <c r="H120" s="207" t="s">
        <v>400</v>
      </c>
      <c r="I120" s="501" t="s">
        <v>401</v>
      </c>
      <c r="J120" s="538"/>
      <c r="K120" s="208" t="s">
        <v>402</v>
      </c>
      <c r="L120" s="207" t="s">
        <v>400</v>
      </c>
      <c r="M120" s="501" t="s">
        <v>401</v>
      </c>
      <c r="N120" s="538"/>
      <c r="O120" s="208" t="s">
        <v>402</v>
      </c>
      <c r="P120" s="207" t="s">
        <v>400</v>
      </c>
      <c r="Q120" s="207" t="s">
        <v>401</v>
      </c>
      <c r="R120" s="501" t="s">
        <v>401</v>
      </c>
      <c r="S120" s="538"/>
    </row>
    <row r="121" spans="2:20" ht="23.25" customHeight="1" outlineLevel="1" x14ac:dyDescent="0.25">
      <c r="B121" s="492"/>
      <c r="C121" s="492"/>
      <c r="D121" s="264"/>
      <c r="E121" s="562"/>
      <c r="F121" s="563"/>
      <c r="G121" s="211"/>
      <c r="H121" s="265"/>
      <c r="I121" s="558"/>
      <c r="J121" s="559"/>
      <c r="K121" s="214"/>
      <c r="L121" s="265"/>
      <c r="M121" s="558"/>
      <c r="N121" s="559"/>
      <c r="O121" s="214"/>
      <c r="P121" s="265"/>
      <c r="Q121" s="212"/>
      <c r="R121" s="558"/>
      <c r="S121" s="559"/>
    </row>
    <row r="122" spans="2:20" ht="15.75" thickBot="1" x14ac:dyDescent="0.3">
      <c r="B122" s="197"/>
      <c r="C122" s="197"/>
    </row>
    <row r="123" spans="2:20" ht="15.75" thickBot="1" x14ac:dyDescent="0.3">
      <c r="B123" s="197"/>
      <c r="C123" s="197"/>
      <c r="D123" s="472" t="s">
        <v>320</v>
      </c>
      <c r="E123" s="473"/>
      <c r="F123" s="473"/>
      <c r="G123" s="474"/>
      <c r="H123" s="472" t="s">
        <v>321</v>
      </c>
      <c r="I123" s="473"/>
      <c r="J123" s="473"/>
      <c r="K123" s="474"/>
      <c r="L123" s="473" t="s">
        <v>322</v>
      </c>
      <c r="M123" s="473"/>
      <c r="N123" s="473"/>
      <c r="O123" s="473"/>
      <c r="P123" s="472" t="s">
        <v>323</v>
      </c>
      <c r="Q123" s="473"/>
      <c r="R123" s="473"/>
      <c r="S123" s="474"/>
    </row>
    <row r="124" spans="2:20" x14ac:dyDescent="0.25">
      <c r="B124" s="475" t="s">
        <v>403</v>
      </c>
      <c r="C124" s="475" t="s">
        <v>404</v>
      </c>
      <c r="D124" s="503" t="s">
        <v>405</v>
      </c>
      <c r="E124" s="509"/>
      <c r="F124" s="509"/>
      <c r="G124" s="511"/>
      <c r="H124" s="503" t="s">
        <v>405</v>
      </c>
      <c r="I124" s="509"/>
      <c r="J124" s="509"/>
      <c r="K124" s="511"/>
      <c r="L124" s="503" t="s">
        <v>405</v>
      </c>
      <c r="M124" s="509"/>
      <c r="N124" s="509"/>
      <c r="O124" s="511"/>
      <c r="P124" s="503" t="s">
        <v>405</v>
      </c>
      <c r="Q124" s="509"/>
      <c r="R124" s="509"/>
      <c r="S124" s="511"/>
    </row>
    <row r="125" spans="2:20" ht="45" customHeight="1" x14ac:dyDescent="0.25">
      <c r="B125" s="477"/>
      <c r="C125" s="477"/>
      <c r="D125" s="573" t="s">
        <v>465</v>
      </c>
      <c r="E125" s="574"/>
      <c r="F125" s="574"/>
      <c r="G125" s="575"/>
      <c r="H125" s="576" t="s">
        <v>456</v>
      </c>
      <c r="I125" s="577"/>
      <c r="J125" s="577"/>
      <c r="K125" s="578"/>
      <c r="L125" s="576" t="s">
        <v>459</v>
      </c>
      <c r="M125" s="577"/>
      <c r="N125" s="577"/>
      <c r="O125" s="578"/>
      <c r="P125" s="576"/>
      <c r="Q125" s="577"/>
      <c r="R125" s="577"/>
      <c r="S125" s="578"/>
    </row>
    <row r="126" spans="2:20" ht="32.25" customHeight="1" x14ac:dyDescent="0.25">
      <c r="B126" s="487" t="s">
        <v>406</v>
      </c>
      <c r="C126" s="487" t="s">
        <v>407</v>
      </c>
      <c r="D126" s="261" t="s">
        <v>408</v>
      </c>
      <c r="E126" s="229" t="s">
        <v>319</v>
      </c>
      <c r="F126" s="207" t="s">
        <v>341</v>
      </c>
      <c r="G126" s="208" t="s">
        <v>358</v>
      </c>
      <c r="H126" s="261" t="s">
        <v>408</v>
      </c>
      <c r="I126" s="275" t="s">
        <v>319</v>
      </c>
      <c r="J126" s="207" t="s">
        <v>341</v>
      </c>
      <c r="K126" s="208" t="s">
        <v>358</v>
      </c>
      <c r="L126" s="261" t="s">
        <v>408</v>
      </c>
      <c r="M126" s="275" t="s">
        <v>319</v>
      </c>
      <c r="N126" s="207" t="s">
        <v>341</v>
      </c>
      <c r="O126" s="208" t="s">
        <v>358</v>
      </c>
      <c r="P126" s="261" t="s">
        <v>408</v>
      </c>
      <c r="Q126" s="275" t="s">
        <v>319</v>
      </c>
      <c r="R126" s="207" t="s">
        <v>341</v>
      </c>
      <c r="S126" s="208" t="s">
        <v>358</v>
      </c>
    </row>
    <row r="127" spans="2:20" ht="23.25" customHeight="1" x14ac:dyDescent="0.25">
      <c r="B127" s="488"/>
      <c r="C127" s="489"/>
      <c r="D127" s="224">
        <v>0</v>
      </c>
      <c r="E127" s="266" t="s">
        <v>446</v>
      </c>
      <c r="F127" s="210" t="s">
        <v>480</v>
      </c>
      <c r="G127" s="245" t="s">
        <v>597</v>
      </c>
      <c r="H127" s="226">
        <v>1</v>
      </c>
      <c r="I127" s="278" t="s">
        <v>446</v>
      </c>
      <c r="J127" s="226" t="s">
        <v>480</v>
      </c>
      <c r="K127" s="276" t="s">
        <v>775</v>
      </c>
      <c r="L127" s="226">
        <v>1</v>
      </c>
      <c r="M127" s="278" t="s">
        <v>446</v>
      </c>
      <c r="N127" s="226" t="s">
        <v>480</v>
      </c>
      <c r="O127" s="276" t="s">
        <v>775</v>
      </c>
      <c r="P127" s="226"/>
      <c r="Q127" s="278"/>
      <c r="R127" s="226"/>
      <c r="S127" s="276"/>
    </row>
    <row r="128" spans="2:20" ht="23.25" customHeight="1" x14ac:dyDescent="0.25">
      <c r="B128" s="488"/>
      <c r="C128" s="302"/>
      <c r="D128" s="224">
        <v>0</v>
      </c>
      <c r="E128" s="266" t="s">
        <v>446</v>
      </c>
      <c r="F128" s="305" t="s">
        <v>480</v>
      </c>
      <c r="G128" s="245" t="s">
        <v>605</v>
      </c>
      <c r="H128" s="226">
        <v>1</v>
      </c>
      <c r="I128" s="306" t="s">
        <v>446</v>
      </c>
      <c r="J128" s="304" t="s">
        <v>480</v>
      </c>
      <c r="K128" s="303" t="s">
        <v>776</v>
      </c>
      <c r="L128" s="226">
        <v>1</v>
      </c>
      <c r="M128" s="306" t="s">
        <v>446</v>
      </c>
      <c r="N128" s="304" t="s">
        <v>480</v>
      </c>
      <c r="O128" s="303" t="s">
        <v>776</v>
      </c>
      <c r="P128" s="226"/>
      <c r="Q128" s="306"/>
      <c r="R128" s="304"/>
      <c r="S128" s="303"/>
    </row>
    <row r="129" spans="2:19" ht="29.25" customHeight="1" x14ac:dyDescent="0.25">
      <c r="B129" s="488"/>
      <c r="C129" s="487" t="s">
        <v>409</v>
      </c>
      <c r="D129" s="207" t="s">
        <v>410</v>
      </c>
      <c r="E129" s="501" t="s">
        <v>411</v>
      </c>
      <c r="F129" s="538"/>
      <c r="G129" s="208" t="s">
        <v>412</v>
      </c>
      <c r="H129" s="207" t="s">
        <v>410</v>
      </c>
      <c r="I129" s="501" t="s">
        <v>411</v>
      </c>
      <c r="J129" s="538"/>
      <c r="K129" s="208" t="s">
        <v>412</v>
      </c>
      <c r="L129" s="207" t="s">
        <v>410</v>
      </c>
      <c r="M129" s="501" t="s">
        <v>411</v>
      </c>
      <c r="N129" s="538"/>
      <c r="O129" s="208" t="s">
        <v>412</v>
      </c>
      <c r="P129" s="207" t="s">
        <v>410</v>
      </c>
      <c r="Q129" s="501" t="s">
        <v>411</v>
      </c>
      <c r="R129" s="538"/>
      <c r="S129" s="208" t="s">
        <v>412</v>
      </c>
    </row>
    <row r="130" spans="2:19" ht="39" customHeight="1" x14ac:dyDescent="0.25">
      <c r="B130" s="489"/>
      <c r="C130" s="489"/>
      <c r="D130" s="264">
        <v>0</v>
      </c>
      <c r="E130" s="562" t="s">
        <v>439</v>
      </c>
      <c r="F130" s="563"/>
      <c r="G130" s="211" t="s">
        <v>536</v>
      </c>
      <c r="H130" s="265">
        <v>1</v>
      </c>
      <c r="I130" s="558" t="s">
        <v>423</v>
      </c>
      <c r="J130" s="559"/>
      <c r="K130" s="214" t="s">
        <v>517</v>
      </c>
      <c r="L130" s="265">
        <v>1</v>
      </c>
      <c r="M130" s="558" t="s">
        <v>428</v>
      </c>
      <c r="N130" s="559"/>
      <c r="O130" s="214" t="s">
        <v>525</v>
      </c>
      <c r="P130" s="265"/>
      <c r="Q130" s="558"/>
      <c r="R130" s="559"/>
      <c r="S130" s="214"/>
    </row>
    <row r="134" spans="2:19" hidden="1" x14ac:dyDescent="0.25"/>
    <row r="135" spans="2:19" hidden="1" x14ac:dyDescent="0.25"/>
    <row r="136" spans="2:19" hidden="1" x14ac:dyDescent="0.25">
      <c r="D136" s="177" t="s">
        <v>413</v>
      </c>
    </row>
    <row r="137" spans="2:19" hidden="1" x14ac:dyDescent="0.25">
      <c r="D137" s="177" t="s">
        <v>414</v>
      </c>
      <c r="E137" s="177" t="s">
        <v>415</v>
      </c>
      <c r="F137" s="177" t="s">
        <v>416</v>
      </c>
      <c r="H137" s="177" t="s">
        <v>417</v>
      </c>
      <c r="I137" s="177" t="s">
        <v>418</v>
      </c>
    </row>
    <row r="138" spans="2:19" hidden="1" x14ac:dyDescent="0.25">
      <c r="D138" s="177" t="s">
        <v>419</v>
      </c>
      <c r="E138" s="177" t="s">
        <v>420</v>
      </c>
      <c r="F138" s="177" t="s">
        <v>421</v>
      </c>
      <c r="H138" s="177" t="s">
        <v>422</v>
      </c>
      <c r="I138" s="177" t="s">
        <v>423</v>
      </c>
    </row>
    <row r="139" spans="2:19" hidden="1" x14ac:dyDescent="0.25">
      <c r="D139" s="177" t="s">
        <v>424</v>
      </c>
      <c r="E139" s="177" t="s">
        <v>425</v>
      </c>
      <c r="F139" s="177" t="s">
        <v>426</v>
      </c>
      <c r="H139" s="177" t="s">
        <v>427</v>
      </c>
      <c r="I139" s="177" t="s">
        <v>428</v>
      </c>
    </row>
    <row r="140" spans="2:19" hidden="1" x14ac:dyDescent="0.25">
      <c r="D140" s="177" t="s">
        <v>429</v>
      </c>
      <c r="F140" s="177" t="s">
        <v>430</v>
      </c>
      <c r="G140" s="177" t="s">
        <v>431</v>
      </c>
      <c r="H140" s="177" t="s">
        <v>432</v>
      </c>
      <c r="I140" s="177" t="s">
        <v>433</v>
      </c>
      <c r="K140" s="177" t="s">
        <v>434</v>
      </c>
    </row>
    <row r="141" spans="2:19" hidden="1" x14ac:dyDescent="0.25">
      <c r="D141" s="177" t="s">
        <v>435</v>
      </c>
      <c r="F141" s="177" t="s">
        <v>436</v>
      </c>
      <c r="G141" s="177" t="s">
        <v>437</v>
      </c>
      <c r="H141" s="177" t="s">
        <v>438</v>
      </c>
      <c r="I141" s="177" t="s">
        <v>439</v>
      </c>
      <c r="K141" s="177" t="s">
        <v>440</v>
      </c>
      <c r="L141" s="177" t="s">
        <v>441</v>
      </c>
    </row>
    <row r="142" spans="2:19" hidden="1" x14ac:dyDescent="0.25">
      <c r="D142" s="177" t="s">
        <v>442</v>
      </c>
      <c r="E142" s="267" t="s">
        <v>443</v>
      </c>
      <c r="G142" s="177" t="s">
        <v>444</v>
      </c>
      <c r="H142" s="177" t="s">
        <v>445</v>
      </c>
      <c r="K142" s="177" t="s">
        <v>446</v>
      </c>
      <c r="L142" s="177" t="s">
        <v>447</v>
      </c>
    </row>
    <row r="143" spans="2:19" hidden="1" x14ac:dyDescent="0.25">
      <c r="D143" s="177" t="s">
        <v>448</v>
      </c>
      <c r="E143" s="268" t="s">
        <v>449</v>
      </c>
      <c r="K143" s="177" t="s">
        <v>450</v>
      </c>
      <c r="L143" s="177" t="s">
        <v>451</v>
      </c>
    </row>
    <row r="144" spans="2:19" hidden="1" x14ac:dyDescent="0.25">
      <c r="E144" s="269" t="s">
        <v>452</v>
      </c>
      <c r="H144" s="177" t="s">
        <v>453</v>
      </c>
      <c r="K144" s="177" t="s">
        <v>454</v>
      </c>
      <c r="L144" s="177" t="s">
        <v>455</v>
      </c>
    </row>
    <row r="145" spans="2:12" hidden="1" x14ac:dyDescent="0.25">
      <c r="H145" s="177" t="s">
        <v>456</v>
      </c>
      <c r="K145" s="177" t="s">
        <v>457</v>
      </c>
      <c r="L145" s="177" t="s">
        <v>458</v>
      </c>
    </row>
    <row r="146" spans="2:12" hidden="1" x14ac:dyDescent="0.25">
      <c r="H146" s="177" t="s">
        <v>459</v>
      </c>
      <c r="K146" s="177" t="s">
        <v>460</v>
      </c>
      <c r="L146" s="177" t="s">
        <v>461</v>
      </c>
    </row>
    <row r="147" spans="2:12" hidden="1" x14ac:dyDescent="0.25">
      <c r="B147" s="177" t="s">
        <v>462</v>
      </c>
      <c r="C147" s="177" t="s">
        <v>463</v>
      </c>
      <c r="D147" s="177" t="s">
        <v>462</v>
      </c>
      <c r="G147" s="177" t="s">
        <v>464</v>
      </c>
      <c r="H147" s="177" t="s">
        <v>465</v>
      </c>
      <c r="J147" s="177" t="s">
        <v>285</v>
      </c>
      <c r="K147" s="177" t="s">
        <v>466</v>
      </c>
      <c r="L147" s="177" t="s">
        <v>467</v>
      </c>
    </row>
    <row r="148" spans="2:12" hidden="1" x14ac:dyDescent="0.25">
      <c r="B148" s="177">
        <v>1</v>
      </c>
      <c r="C148" s="177" t="s">
        <v>468</v>
      </c>
      <c r="D148" s="177" t="s">
        <v>469</v>
      </c>
      <c r="E148" s="177" t="s">
        <v>358</v>
      </c>
      <c r="F148" s="177" t="s">
        <v>11</v>
      </c>
      <c r="G148" s="177" t="s">
        <v>470</v>
      </c>
      <c r="H148" s="177" t="s">
        <v>471</v>
      </c>
      <c r="J148" s="177" t="s">
        <v>446</v>
      </c>
      <c r="K148" s="177" t="s">
        <v>472</v>
      </c>
    </row>
    <row r="149" spans="2:12" hidden="1" x14ac:dyDescent="0.25">
      <c r="B149" s="177">
        <v>2</v>
      </c>
      <c r="C149" s="177" t="s">
        <v>473</v>
      </c>
      <c r="D149" s="177" t="s">
        <v>474</v>
      </c>
      <c r="E149" s="177" t="s">
        <v>341</v>
      </c>
      <c r="F149" s="177" t="s">
        <v>18</v>
      </c>
      <c r="G149" s="177" t="s">
        <v>475</v>
      </c>
      <c r="J149" s="177" t="s">
        <v>476</v>
      </c>
      <c r="K149" s="177" t="s">
        <v>477</v>
      </c>
    </row>
    <row r="150" spans="2:12" hidden="1" x14ac:dyDescent="0.25">
      <c r="B150" s="177">
        <v>3</v>
      </c>
      <c r="C150" s="177" t="s">
        <v>478</v>
      </c>
      <c r="D150" s="177" t="s">
        <v>479</v>
      </c>
      <c r="E150" s="177" t="s">
        <v>319</v>
      </c>
      <c r="G150" s="177" t="s">
        <v>480</v>
      </c>
      <c r="J150" s="177" t="s">
        <v>481</v>
      </c>
      <c r="K150" s="177" t="s">
        <v>482</v>
      </c>
    </row>
    <row r="151" spans="2:12" hidden="1" x14ac:dyDescent="0.25">
      <c r="B151" s="177">
        <v>4</v>
      </c>
      <c r="C151" s="177" t="s">
        <v>471</v>
      </c>
      <c r="H151" s="177" t="s">
        <v>483</v>
      </c>
      <c r="I151" s="177" t="s">
        <v>484</v>
      </c>
      <c r="J151" s="177" t="s">
        <v>485</v>
      </c>
      <c r="K151" s="177" t="s">
        <v>486</v>
      </c>
    </row>
    <row r="152" spans="2:12" hidden="1" x14ac:dyDescent="0.25">
      <c r="D152" s="177" t="s">
        <v>480</v>
      </c>
      <c r="H152" s="177" t="s">
        <v>487</v>
      </c>
      <c r="I152" s="177" t="s">
        <v>488</v>
      </c>
      <c r="J152" s="177" t="s">
        <v>489</v>
      </c>
      <c r="K152" s="177" t="s">
        <v>490</v>
      </c>
    </row>
    <row r="153" spans="2:12" hidden="1" x14ac:dyDescent="0.25">
      <c r="D153" s="177" t="s">
        <v>491</v>
      </c>
      <c r="H153" s="177" t="s">
        <v>492</v>
      </c>
      <c r="I153" s="177" t="s">
        <v>493</v>
      </c>
      <c r="J153" s="177" t="s">
        <v>494</v>
      </c>
      <c r="K153" s="177" t="s">
        <v>495</v>
      </c>
    </row>
    <row r="154" spans="2:12" hidden="1" x14ac:dyDescent="0.25">
      <c r="D154" s="177" t="s">
        <v>496</v>
      </c>
      <c r="H154" s="177" t="s">
        <v>497</v>
      </c>
      <c r="J154" s="177" t="s">
        <v>498</v>
      </c>
      <c r="K154" s="177" t="s">
        <v>499</v>
      </c>
    </row>
    <row r="155" spans="2:12" hidden="1" x14ac:dyDescent="0.25">
      <c r="H155" s="177" t="s">
        <v>500</v>
      </c>
      <c r="J155" s="177" t="s">
        <v>501</v>
      </c>
    </row>
    <row r="156" spans="2:12" ht="60" hidden="1" x14ac:dyDescent="0.25">
      <c r="D156" s="270" t="s">
        <v>502</v>
      </c>
      <c r="E156" s="177" t="s">
        <v>503</v>
      </c>
      <c r="F156" s="177" t="s">
        <v>504</v>
      </c>
      <c r="G156" s="177" t="s">
        <v>505</v>
      </c>
      <c r="H156" s="177" t="s">
        <v>506</v>
      </c>
      <c r="I156" s="177" t="s">
        <v>507</v>
      </c>
      <c r="J156" s="177" t="s">
        <v>508</v>
      </c>
      <c r="K156" s="177" t="s">
        <v>509</v>
      </c>
    </row>
    <row r="157" spans="2:12" ht="75" hidden="1" x14ac:dyDescent="0.25">
      <c r="B157" s="177" t="s">
        <v>612</v>
      </c>
      <c r="C157" s="177" t="s">
        <v>611</v>
      </c>
      <c r="D157" s="270" t="s">
        <v>510</v>
      </c>
      <c r="E157" s="177" t="s">
        <v>511</v>
      </c>
      <c r="F157" s="177" t="s">
        <v>512</v>
      </c>
      <c r="G157" s="177" t="s">
        <v>513</v>
      </c>
      <c r="H157" s="177" t="s">
        <v>514</v>
      </c>
      <c r="I157" s="177" t="s">
        <v>515</v>
      </c>
      <c r="J157" s="177" t="s">
        <v>516</v>
      </c>
      <c r="K157" s="177" t="s">
        <v>517</v>
      </c>
    </row>
    <row r="158" spans="2:12" ht="45" hidden="1" x14ac:dyDescent="0.25">
      <c r="B158" s="177" t="s">
        <v>613</v>
      </c>
      <c r="C158" s="177" t="s">
        <v>610</v>
      </c>
      <c r="D158" s="270" t="s">
        <v>518</v>
      </c>
      <c r="E158" s="177" t="s">
        <v>519</v>
      </c>
      <c r="F158" s="177" t="s">
        <v>520</v>
      </c>
      <c r="G158" s="177" t="s">
        <v>521</v>
      </c>
      <c r="H158" s="177" t="s">
        <v>522</v>
      </c>
      <c r="I158" s="177" t="s">
        <v>523</v>
      </c>
      <c r="J158" s="177" t="s">
        <v>524</v>
      </c>
      <c r="K158" s="177" t="s">
        <v>525</v>
      </c>
    </row>
    <row r="159" spans="2:12" hidden="1" x14ac:dyDescent="0.25">
      <c r="B159" s="177" t="s">
        <v>614</v>
      </c>
      <c r="C159" s="177" t="s">
        <v>609</v>
      </c>
      <c r="F159" s="177" t="s">
        <v>526</v>
      </c>
      <c r="G159" s="177" t="s">
        <v>527</v>
      </c>
      <c r="H159" s="177" t="s">
        <v>528</v>
      </c>
      <c r="I159" s="177" t="s">
        <v>529</v>
      </c>
      <c r="J159" s="177" t="s">
        <v>530</v>
      </c>
      <c r="K159" s="177" t="s">
        <v>531</v>
      </c>
    </row>
    <row r="160" spans="2:12" hidden="1" x14ac:dyDescent="0.25">
      <c r="B160" s="177" t="s">
        <v>615</v>
      </c>
      <c r="G160" s="177" t="s">
        <v>532</v>
      </c>
      <c r="H160" s="177" t="s">
        <v>533</v>
      </c>
      <c r="I160" s="177" t="s">
        <v>534</v>
      </c>
      <c r="J160" s="177" t="s">
        <v>535</v>
      </c>
      <c r="K160" s="177" t="s">
        <v>536</v>
      </c>
    </row>
    <row r="161" spans="2:10" hidden="1" x14ac:dyDescent="0.25">
      <c r="C161" s="177" t="s">
        <v>537</v>
      </c>
      <c r="J161" s="177" t="s">
        <v>538</v>
      </c>
    </row>
    <row r="162" spans="2:10" hidden="1" x14ac:dyDescent="0.25">
      <c r="C162" s="177" t="s">
        <v>539</v>
      </c>
      <c r="I162" s="177" t="s">
        <v>540</v>
      </c>
      <c r="J162" s="177" t="s">
        <v>541</v>
      </c>
    </row>
    <row r="163" spans="2:10" hidden="1" x14ac:dyDescent="0.25">
      <c r="B163" s="279" t="s">
        <v>616</v>
      </c>
      <c r="C163" s="177" t="s">
        <v>542</v>
      </c>
      <c r="I163" s="177" t="s">
        <v>543</v>
      </c>
      <c r="J163" s="177" t="s">
        <v>544</v>
      </c>
    </row>
    <row r="164" spans="2:10" hidden="1" x14ac:dyDescent="0.25">
      <c r="B164" s="279" t="s">
        <v>29</v>
      </c>
      <c r="C164" s="177" t="s">
        <v>545</v>
      </c>
      <c r="D164" s="177" t="s">
        <v>546</v>
      </c>
      <c r="E164" s="177" t="s">
        <v>547</v>
      </c>
      <c r="I164" s="177" t="s">
        <v>548</v>
      </c>
      <c r="J164" s="177" t="s">
        <v>285</v>
      </c>
    </row>
    <row r="165" spans="2:10" hidden="1" x14ac:dyDescent="0.25">
      <c r="B165" s="279" t="s">
        <v>16</v>
      </c>
      <c r="D165" s="177" t="s">
        <v>549</v>
      </c>
      <c r="E165" s="177" t="s">
        <v>550</v>
      </c>
      <c r="H165" s="177" t="s">
        <v>422</v>
      </c>
      <c r="I165" s="177" t="s">
        <v>551</v>
      </c>
    </row>
    <row r="166" spans="2:10" hidden="1" x14ac:dyDescent="0.25">
      <c r="B166" s="279" t="s">
        <v>34</v>
      </c>
      <c r="D166" s="177" t="s">
        <v>552</v>
      </c>
      <c r="E166" s="177" t="s">
        <v>553</v>
      </c>
      <c r="H166" s="177" t="s">
        <v>432</v>
      </c>
      <c r="I166" s="177" t="s">
        <v>554</v>
      </c>
      <c r="J166" s="177" t="s">
        <v>555</v>
      </c>
    </row>
    <row r="167" spans="2:10" hidden="1" x14ac:dyDescent="0.25">
      <c r="B167" s="279" t="s">
        <v>617</v>
      </c>
      <c r="C167" s="177" t="s">
        <v>556</v>
      </c>
      <c r="D167" s="177" t="s">
        <v>557</v>
      </c>
      <c r="H167" s="177" t="s">
        <v>438</v>
      </c>
      <c r="I167" s="177" t="s">
        <v>558</v>
      </c>
      <c r="J167" s="177" t="s">
        <v>559</v>
      </c>
    </row>
    <row r="168" spans="2:10" hidden="1" x14ac:dyDescent="0.25">
      <c r="B168" s="279" t="s">
        <v>618</v>
      </c>
      <c r="C168" s="177" t="s">
        <v>560</v>
      </c>
      <c r="H168" s="177" t="s">
        <v>445</v>
      </c>
      <c r="I168" s="177" t="s">
        <v>561</v>
      </c>
    </row>
    <row r="169" spans="2:10" hidden="1" x14ac:dyDescent="0.25">
      <c r="B169" s="279" t="s">
        <v>619</v>
      </c>
      <c r="C169" s="177" t="s">
        <v>562</v>
      </c>
      <c r="E169" s="177" t="s">
        <v>563</v>
      </c>
      <c r="H169" s="177" t="s">
        <v>564</v>
      </c>
      <c r="I169" s="177" t="s">
        <v>565</v>
      </c>
    </row>
    <row r="170" spans="2:10" hidden="1" x14ac:dyDescent="0.25">
      <c r="B170" s="279" t="s">
        <v>620</v>
      </c>
      <c r="C170" s="177" t="s">
        <v>566</v>
      </c>
      <c r="E170" s="177" t="s">
        <v>567</v>
      </c>
      <c r="H170" s="177" t="s">
        <v>568</v>
      </c>
      <c r="I170" s="177" t="s">
        <v>569</v>
      </c>
    </row>
    <row r="171" spans="2:10" hidden="1" x14ac:dyDescent="0.25">
      <c r="B171" s="279" t="s">
        <v>621</v>
      </c>
      <c r="C171" s="177" t="s">
        <v>570</v>
      </c>
      <c r="E171" s="177" t="s">
        <v>571</v>
      </c>
      <c r="H171" s="177" t="s">
        <v>572</v>
      </c>
      <c r="I171" s="177" t="s">
        <v>573</v>
      </c>
    </row>
    <row r="172" spans="2:10" hidden="1" x14ac:dyDescent="0.25">
      <c r="B172" s="279" t="s">
        <v>622</v>
      </c>
      <c r="C172" s="177" t="s">
        <v>574</v>
      </c>
      <c r="E172" s="177" t="s">
        <v>575</v>
      </c>
      <c r="H172" s="177" t="s">
        <v>576</v>
      </c>
      <c r="I172" s="177" t="s">
        <v>577</v>
      </c>
    </row>
    <row r="173" spans="2:10" hidden="1" x14ac:dyDescent="0.25">
      <c r="B173" s="279" t="s">
        <v>623</v>
      </c>
      <c r="C173" s="177" t="s">
        <v>578</v>
      </c>
      <c r="E173" s="177" t="s">
        <v>579</v>
      </c>
      <c r="H173" s="177" t="s">
        <v>580</v>
      </c>
      <c r="I173" s="177" t="s">
        <v>581</v>
      </c>
    </row>
    <row r="174" spans="2:10" hidden="1" x14ac:dyDescent="0.25">
      <c r="B174" s="279" t="s">
        <v>624</v>
      </c>
      <c r="C174" s="177" t="s">
        <v>285</v>
      </c>
      <c r="E174" s="177" t="s">
        <v>582</v>
      </c>
      <c r="H174" s="177" t="s">
        <v>583</v>
      </c>
      <c r="I174" s="177" t="s">
        <v>584</v>
      </c>
    </row>
    <row r="175" spans="2:10" hidden="1" x14ac:dyDescent="0.25">
      <c r="B175" s="279" t="s">
        <v>625</v>
      </c>
      <c r="E175" s="177" t="s">
        <v>585</v>
      </c>
      <c r="H175" s="177" t="s">
        <v>586</v>
      </c>
      <c r="I175" s="177" t="s">
        <v>587</v>
      </c>
    </row>
    <row r="176" spans="2:10" hidden="1" x14ac:dyDescent="0.25">
      <c r="B176" s="279" t="s">
        <v>626</v>
      </c>
      <c r="E176" s="177" t="s">
        <v>588</v>
      </c>
      <c r="H176" s="177" t="s">
        <v>589</v>
      </c>
      <c r="I176" s="177" t="s">
        <v>590</v>
      </c>
    </row>
    <row r="177" spans="2:9" hidden="1" x14ac:dyDescent="0.25">
      <c r="B177" s="279" t="s">
        <v>627</v>
      </c>
      <c r="E177" s="177" t="s">
        <v>591</v>
      </c>
      <c r="H177" s="177" t="s">
        <v>592</v>
      </c>
      <c r="I177" s="177" t="s">
        <v>593</v>
      </c>
    </row>
    <row r="178" spans="2:9" hidden="1" x14ac:dyDescent="0.25">
      <c r="B178" s="279" t="s">
        <v>628</v>
      </c>
      <c r="H178" s="177" t="s">
        <v>594</v>
      </c>
      <c r="I178" s="177" t="s">
        <v>595</v>
      </c>
    </row>
    <row r="179" spans="2:9" hidden="1" x14ac:dyDescent="0.25">
      <c r="B179" s="279" t="s">
        <v>629</v>
      </c>
      <c r="H179" s="177" t="s">
        <v>596</v>
      </c>
    </row>
    <row r="180" spans="2:9" hidden="1" x14ac:dyDescent="0.25">
      <c r="B180" s="279" t="s">
        <v>630</v>
      </c>
      <c r="H180" s="177" t="s">
        <v>597</v>
      </c>
    </row>
    <row r="181" spans="2:9" hidden="1" x14ac:dyDescent="0.25">
      <c r="B181" s="279" t="s">
        <v>631</v>
      </c>
      <c r="H181" s="177" t="s">
        <v>598</v>
      </c>
    </row>
    <row r="182" spans="2:9" hidden="1" x14ac:dyDescent="0.25">
      <c r="B182" s="279" t="s">
        <v>632</v>
      </c>
      <c r="H182" s="177" t="s">
        <v>599</v>
      </c>
    </row>
    <row r="183" spans="2:9" hidden="1" x14ac:dyDescent="0.25">
      <c r="B183" s="279" t="s">
        <v>633</v>
      </c>
      <c r="D183" t="s">
        <v>600</v>
      </c>
      <c r="H183" s="177" t="s">
        <v>601</v>
      </c>
    </row>
    <row r="184" spans="2:9" hidden="1" x14ac:dyDescent="0.25">
      <c r="B184" s="279" t="s">
        <v>634</v>
      </c>
      <c r="D184" t="s">
        <v>602</v>
      </c>
      <c r="H184" s="177" t="s">
        <v>603</v>
      </c>
    </row>
    <row r="185" spans="2:9" hidden="1" x14ac:dyDescent="0.25">
      <c r="B185" s="279" t="s">
        <v>635</v>
      </c>
      <c r="D185" t="s">
        <v>604</v>
      </c>
      <c r="H185" s="177" t="s">
        <v>605</v>
      </c>
    </row>
    <row r="186" spans="2:9" hidden="1" x14ac:dyDescent="0.25">
      <c r="B186" s="279" t="s">
        <v>636</v>
      </c>
      <c r="D186" t="s">
        <v>602</v>
      </c>
      <c r="H186" s="177" t="s">
        <v>606</v>
      </c>
    </row>
    <row r="187" spans="2:9" hidden="1" x14ac:dyDescent="0.25">
      <c r="B187" s="279" t="s">
        <v>637</v>
      </c>
      <c r="D187" t="s">
        <v>607</v>
      </c>
    </row>
    <row r="188" spans="2:9" hidden="1" x14ac:dyDescent="0.25">
      <c r="B188" s="279" t="s">
        <v>638</v>
      </c>
      <c r="D188" t="s">
        <v>602</v>
      </c>
    </row>
    <row r="189" spans="2:9" hidden="1" x14ac:dyDescent="0.25">
      <c r="B189" s="279" t="s">
        <v>639</v>
      </c>
    </row>
    <row r="190" spans="2:9" hidden="1" x14ac:dyDescent="0.25">
      <c r="B190" s="279" t="s">
        <v>640</v>
      </c>
    </row>
    <row r="191" spans="2:9" hidden="1" x14ac:dyDescent="0.25">
      <c r="B191" s="279" t="s">
        <v>641</v>
      </c>
    </row>
    <row r="192" spans="2:9" hidden="1" x14ac:dyDescent="0.25">
      <c r="B192" s="279" t="s">
        <v>642</v>
      </c>
    </row>
    <row r="193" spans="2:2" hidden="1" x14ac:dyDescent="0.25">
      <c r="B193" s="279" t="s">
        <v>643</v>
      </c>
    </row>
    <row r="194" spans="2:2" hidden="1" x14ac:dyDescent="0.25">
      <c r="B194" s="279" t="s">
        <v>644</v>
      </c>
    </row>
    <row r="195" spans="2:2" hidden="1" x14ac:dyDescent="0.25">
      <c r="B195" s="279" t="s">
        <v>645</v>
      </c>
    </row>
    <row r="196" spans="2:2" hidden="1" x14ac:dyDescent="0.25">
      <c r="B196" s="279" t="s">
        <v>646</v>
      </c>
    </row>
    <row r="197" spans="2:2" hidden="1" x14ac:dyDescent="0.25">
      <c r="B197" s="279" t="s">
        <v>647</v>
      </c>
    </row>
    <row r="198" spans="2:2" hidden="1" x14ac:dyDescent="0.25">
      <c r="B198" s="279" t="s">
        <v>51</v>
      </c>
    </row>
    <row r="199" spans="2:2" hidden="1" x14ac:dyDescent="0.25">
      <c r="B199" s="279" t="s">
        <v>57</v>
      </c>
    </row>
    <row r="200" spans="2:2" hidden="1" x14ac:dyDescent="0.25">
      <c r="B200" s="279" t="s">
        <v>59</v>
      </c>
    </row>
    <row r="201" spans="2:2" hidden="1" x14ac:dyDescent="0.25">
      <c r="B201" s="279" t="s">
        <v>61</v>
      </c>
    </row>
    <row r="202" spans="2:2" hidden="1" x14ac:dyDescent="0.25">
      <c r="B202" s="279" t="s">
        <v>23</v>
      </c>
    </row>
    <row r="203" spans="2:2" hidden="1" x14ac:dyDescent="0.25">
      <c r="B203" s="279" t="s">
        <v>63</v>
      </c>
    </row>
    <row r="204" spans="2:2" hidden="1" x14ac:dyDescent="0.25">
      <c r="B204" s="279" t="s">
        <v>65</v>
      </c>
    </row>
    <row r="205" spans="2:2" hidden="1" x14ac:dyDescent="0.25">
      <c r="B205" s="279" t="s">
        <v>68</v>
      </c>
    </row>
    <row r="206" spans="2:2" hidden="1" x14ac:dyDescent="0.25">
      <c r="B206" s="279" t="s">
        <v>69</v>
      </c>
    </row>
    <row r="207" spans="2:2" hidden="1" x14ac:dyDescent="0.25">
      <c r="B207" s="279" t="s">
        <v>70</v>
      </c>
    </row>
    <row r="208" spans="2:2" hidden="1" x14ac:dyDescent="0.25">
      <c r="B208" s="279" t="s">
        <v>71</v>
      </c>
    </row>
    <row r="209" spans="2:2" hidden="1" x14ac:dyDescent="0.25">
      <c r="B209" s="279" t="s">
        <v>648</v>
      </c>
    </row>
    <row r="210" spans="2:2" hidden="1" x14ac:dyDescent="0.25">
      <c r="B210" s="279" t="s">
        <v>649</v>
      </c>
    </row>
    <row r="211" spans="2:2" hidden="1" x14ac:dyDescent="0.25">
      <c r="B211" s="279" t="s">
        <v>75</v>
      </c>
    </row>
    <row r="212" spans="2:2" hidden="1" x14ac:dyDescent="0.25">
      <c r="B212" s="279" t="s">
        <v>77</v>
      </c>
    </row>
    <row r="213" spans="2:2" hidden="1" x14ac:dyDescent="0.25">
      <c r="B213" s="279" t="s">
        <v>81</v>
      </c>
    </row>
    <row r="214" spans="2:2" hidden="1" x14ac:dyDescent="0.25">
      <c r="B214" s="279" t="s">
        <v>650</v>
      </c>
    </row>
    <row r="215" spans="2:2" hidden="1" x14ac:dyDescent="0.25">
      <c r="B215" s="279" t="s">
        <v>651</v>
      </c>
    </row>
    <row r="216" spans="2:2" hidden="1" x14ac:dyDescent="0.25">
      <c r="B216" s="279" t="s">
        <v>652</v>
      </c>
    </row>
    <row r="217" spans="2:2" hidden="1" x14ac:dyDescent="0.25">
      <c r="B217" s="279" t="s">
        <v>79</v>
      </c>
    </row>
    <row r="218" spans="2:2" hidden="1" x14ac:dyDescent="0.25">
      <c r="B218" s="279" t="s">
        <v>80</v>
      </c>
    </row>
    <row r="219" spans="2:2" hidden="1" x14ac:dyDescent="0.25">
      <c r="B219" s="279" t="s">
        <v>83</v>
      </c>
    </row>
    <row r="220" spans="2:2" hidden="1" x14ac:dyDescent="0.25">
      <c r="B220" s="279" t="s">
        <v>85</v>
      </c>
    </row>
    <row r="221" spans="2:2" hidden="1" x14ac:dyDescent="0.25">
      <c r="B221" s="279" t="s">
        <v>653</v>
      </c>
    </row>
    <row r="222" spans="2:2" hidden="1" x14ac:dyDescent="0.25">
      <c r="B222" s="279" t="s">
        <v>84</v>
      </c>
    </row>
    <row r="223" spans="2:2" hidden="1" x14ac:dyDescent="0.25">
      <c r="B223" s="279" t="s">
        <v>86</v>
      </c>
    </row>
    <row r="224" spans="2:2" hidden="1" x14ac:dyDescent="0.25">
      <c r="B224" s="279" t="s">
        <v>89</v>
      </c>
    </row>
    <row r="225" spans="2:2" hidden="1" x14ac:dyDescent="0.25">
      <c r="B225" s="279" t="s">
        <v>88</v>
      </c>
    </row>
    <row r="226" spans="2:2" hidden="1" x14ac:dyDescent="0.25">
      <c r="B226" s="279" t="s">
        <v>654</v>
      </c>
    </row>
    <row r="227" spans="2:2" hidden="1" x14ac:dyDescent="0.25">
      <c r="B227" s="279" t="s">
        <v>95</v>
      </c>
    </row>
    <row r="228" spans="2:2" hidden="1" x14ac:dyDescent="0.25">
      <c r="B228" s="279" t="s">
        <v>97</v>
      </c>
    </row>
    <row r="229" spans="2:2" hidden="1" x14ac:dyDescent="0.25">
      <c r="B229" s="279" t="s">
        <v>98</v>
      </c>
    </row>
    <row r="230" spans="2:2" hidden="1" x14ac:dyDescent="0.25">
      <c r="B230" s="279" t="s">
        <v>99</v>
      </c>
    </row>
    <row r="231" spans="2:2" hidden="1" x14ac:dyDescent="0.25">
      <c r="B231" s="279" t="s">
        <v>655</v>
      </c>
    </row>
    <row r="232" spans="2:2" hidden="1" x14ac:dyDescent="0.25">
      <c r="B232" s="279" t="s">
        <v>656</v>
      </c>
    </row>
    <row r="233" spans="2:2" hidden="1" x14ac:dyDescent="0.25">
      <c r="B233" s="279" t="s">
        <v>100</v>
      </c>
    </row>
    <row r="234" spans="2:2" hidden="1" x14ac:dyDescent="0.25">
      <c r="B234" s="279" t="s">
        <v>154</v>
      </c>
    </row>
    <row r="235" spans="2:2" hidden="1" x14ac:dyDescent="0.25">
      <c r="B235" s="279" t="s">
        <v>657</v>
      </c>
    </row>
    <row r="236" spans="2:2" ht="30" hidden="1" x14ac:dyDescent="0.25">
      <c r="B236" s="279" t="s">
        <v>658</v>
      </c>
    </row>
    <row r="237" spans="2:2" hidden="1" x14ac:dyDescent="0.25">
      <c r="B237" s="279" t="s">
        <v>105</v>
      </c>
    </row>
    <row r="238" spans="2:2" hidden="1" x14ac:dyDescent="0.25">
      <c r="B238" s="279" t="s">
        <v>107</v>
      </c>
    </row>
    <row r="239" spans="2:2" hidden="1" x14ac:dyDescent="0.25">
      <c r="B239" s="279" t="s">
        <v>659</v>
      </c>
    </row>
    <row r="240" spans="2:2" hidden="1" x14ac:dyDescent="0.25">
      <c r="B240" s="279" t="s">
        <v>155</v>
      </c>
    </row>
    <row r="241" spans="2:2" hidden="1" x14ac:dyDescent="0.25">
      <c r="B241" s="279" t="s">
        <v>172</v>
      </c>
    </row>
    <row r="242" spans="2:2" hidden="1" x14ac:dyDescent="0.25">
      <c r="B242" s="279" t="s">
        <v>106</v>
      </c>
    </row>
    <row r="243" spans="2:2" hidden="1" x14ac:dyDescent="0.25">
      <c r="B243" s="279" t="s">
        <v>110</v>
      </c>
    </row>
    <row r="244" spans="2:2" hidden="1" x14ac:dyDescent="0.25">
      <c r="B244" s="279" t="s">
        <v>104</v>
      </c>
    </row>
    <row r="245" spans="2:2" hidden="1" x14ac:dyDescent="0.25">
      <c r="B245" s="279" t="s">
        <v>126</v>
      </c>
    </row>
    <row r="246" spans="2:2" hidden="1" x14ac:dyDescent="0.25">
      <c r="B246" s="279" t="s">
        <v>660</v>
      </c>
    </row>
    <row r="247" spans="2:2" hidden="1" x14ac:dyDescent="0.25">
      <c r="B247" s="279" t="s">
        <v>112</v>
      </c>
    </row>
    <row r="248" spans="2:2" hidden="1" x14ac:dyDescent="0.25">
      <c r="B248" s="279" t="s">
        <v>115</v>
      </c>
    </row>
    <row r="249" spans="2:2" hidden="1" x14ac:dyDescent="0.25">
      <c r="B249" s="279" t="s">
        <v>121</v>
      </c>
    </row>
    <row r="250" spans="2:2" hidden="1" x14ac:dyDescent="0.25">
      <c r="B250" s="279" t="s">
        <v>118</v>
      </c>
    </row>
    <row r="251" spans="2:2" ht="30" hidden="1" x14ac:dyDescent="0.25">
      <c r="B251" s="279" t="s">
        <v>661</v>
      </c>
    </row>
    <row r="252" spans="2:2" hidden="1" x14ac:dyDescent="0.25">
      <c r="B252" s="279" t="s">
        <v>116</v>
      </c>
    </row>
    <row r="253" spans="2:2" hidden="1" x14ac:dyDescent="0.25">
      <c r="B253" s="279" t="s">
        <v>117</v>
      </c>
    </row>
    <row r="254" spans="2:2" hidden="1" x14ac:dyDescent="0.25">
      <c r="B254" s="279" t="s">
        <v>128</v>
      </c>
    </row>
    <row r="255" spans="2:2" hidden="1" x14ac:dyDescent="0.25">
      <c r="B255" s="279" t="s">
        <v>125</v>
      </c>
    </row>
    <row r="256" spans="2:2" hidden="1" x14ac:dyDescent="0.25">
      <c r="B256" s="279" t="s">
        <v>124</v>
      </c>
    </row>
    <row r="257" spans="2:2" hidden="1" x14ac:dyDescent="0.25">
      <c r="B257" s="279" t="s">
        <v>127</v>
      </c>
    </row>
    <row r="258" spans="2:2" hidden="1" x14ac:dyDescent="0.25">
      <c r="B258" s="279" t="s">
        <v>119</v>
      </c>
    </row>
    <row r="259" spans="2:2" hidden="1" x14ac:dyDescent="0.25">
      <c r="B259" s="279" t="s">
        <v>120</v>
      </c>
    </row>
    <row r="260" spans="2:2" hidden="1" x14ac:dyDescent="0.25">
      <c r="B260" s="279" t="s">
        <v>113</v>
      </c>
    </row>
    <row r="261" spans="2:2" hidden="1" x14ac:dyDescent="0.25">
      <c r="B261" s="279" t="s">
        <v>114</v>
      </c>
    </row>
    <row r="262" spans="2:2" hidden="1" x14ac:dyDescent="0.25">
      <c r="B262" s="279" t="s">
        <v>129</v>
      </c>
    </row>
    <row r="263" spans="2:2" hidden="1" x14ac:dyDescent="0.25">
      <c r="B263" s="279" t="s">
        <v>135</v>
      </c>
    </row>
    <row r="264" spans="2:2" hidden="1" x14ac:dyDescent="0.25">
      <c r="B264" s="279" t="s">
        <v>136</v>
      </c>
    </row>
    <row r="265" spans="2:2" hidden="1" x14ac:dyDescent="0.25">
      <c r="B265" s="279" t="s">
        <v>134</v>
      </c>
    </row>
    <row r="266" spans="2:2" hidden="1" x14ac:dyDescent="0.25">
      <c r="B266" s="279" t="s">
        <v>662</v>
      </c>
    </row>
    <row r="267" spans="2:2" hidden="1" x14ac:dyDescent="0.25">
      <c r="B267" s="279" t="s">
        <v>131</v>
      </c>
    </row>
    <row r="268" spans="2:2" hidden="1" x14ac:dyDescent="0.25">
      <c r="B268" s="279" t="s">
        <v>130</v>
      </c>
    </row>
    <row r="269" spans="2:2" hidden="1" x14ac:dyDescent="0.25">
      <c r="B269" s="279" t="s">
        <v>138</v>
      </c>
    </row>
    <row r="270" spans="2:2" hidden="1" x14ac:dyDescent="0.25">
      <c r="B270" s="279" t="s">
        <v>139</v>
      </c>
    </row>
    <row r="271" spans="2:2" hidden="1" x14ac:dyDescent="0.25">
      <c r="B271" s="279" t="s">
        <v>141</v>
      </c>
    </row>
    <row r="272" spans="2:2" hidden="1" x14ac:dyDescent="0.25">
      <c r="B272" s="279" t="s">
        <v>144</v>
      </c>
    </row>
    <row r="273" spans="2:2" hidden="1" x14ac:dyDescent="0.25">
      <c r="B273" s="279" t="s">
        <v>145</v>
      </c>
    </row>
    <row r="274" spans="2:2" hidden="1" x14ac:dyDescent="0.25">
      <c r="B274" s="279" t="s">
        <v>140</v>
      </c>
    </row>
    <row r="275" spans="2:2" hidden="1" x14ac:dyDescent="0.25">
      <c r="B275" s="279" t="s">
        <v>142</v>
      </c>
    </row>
    <row r="276" spans="2:2" hidden="1" x14ac:dyDescent="0.25">
      <c r="B276" s="279" t="s">
        <v>146</v>
      </c>
    </row>
    <row r="277" spans="2:2" hidden="1" x14ac:dyDescent="0.25">
      <c r="B277" s="279" t="s">
        <v>663</v>
      </c>
    </row>
    <row r="278" spans="2:2" hidden="1" x14ac:dyDescent="0.25">
      <c r="B278" s="279" t="s">
        <v>143</v>
      </c>
    </row>
    <row r="279" spans="2:2" hidden="1" x14ac:dyDescent="0.25">
      <c r="B279" s="279" t="s">
        <v>151</v>
      </c>
    </row>
    <row r="280" spans="2:2" hidden="1" x14ac:dyDescent="0.25">
      <c r="B280" s="279" t="s">
        <v>152</v>
      </c>
    </row>
    <row r="281" spans="2:2" hidden="1" x14ac:dyDescent="0.25">
      <c r="B281" s="279" t="s">
        <v>153</v>
      </c>
    </row>
    <row r="282" spans="2:2" hidden="1" x14ac:dyDescent="0.25">
      <c r="B282" s="279" t="s">
        <v>160</v>
      </c>
    </row>
    <row r="283" spans="2:2" hidden="1" x14ac:dyDescent="0.25">
      <c r="B283" s="279" t="s">
        <v>173</v>
      </c>
    </row>
    <row r="284" spans="2:2" hidden="1" x14ac:dyDescent="0.25">
      <c r="B284" s="279" t="s">
        <v>161</v>
      </c>
    </row>
    <row r="285" spans="2:2" hidden="1" x14ac:dyDescent="0.25">
      <c r="B285" s="279" t="s">
        <v>168</v>
      </c>
    </row>
    <row r="286" spans="2:2" hidden="1" x14ac:dyDescent="0.25">
      <c r="B286" s="279" t="s">
        <v>164</v>
      </c>
    </row>
    <row r="287" spans="2:2" hidden="1" x14ac:dyDescent="0.25">
      <c r="B287" s="279" t="s">
        <v>66</v>
      </c>
    </row>
    <row r="288" spans="2:2" hidden="1" x14ac:dyDescent="0.25">
      <c r="B288" s="279" t="s">
        <v>158</v>
      </c>
    </row>
    <row r="289" spans="2:2" hidden="1" x14ac:dyDescent="0.25">
      <c r="B289" s="279" t="s">
        <v>162</v>
      </c>
    </row>
    <row r="290" spans="2:2" hidden="1" x14ac:dyDescent="0.25">
      <c r="B290" s="279" t="s">
        <v>159</v>
      </c>
    </row>
    <row r="291" spans="2:2" hidden="1" x14ac:dyDescent="0.25">
      <c r="B291" s="279" t="s">
        <v>174</v>
      </c>
    </row>
    <row r="292" spans="2:2" hidden="1" x14ac:dyDescent="0.25">
      <c r="B292" s="279" t="s">
        <v>664</v>
      </c>
    </row>
    <row r="293" spans="2:2" hidden="1" x14ac:dyDescent="0.25">
      <c r="B293" s="279" t="s">
        <v>167</v>
      </c>
    </row>
    <row r="294" spans="2:2" hidden="1" x14ac:dyDescent="0.25">
      <c r="B294" s="279" t="s">
        <v>175</v>
      </c>
    </row>
    <row r="295" spans="2:2" hidden="1" x14ac:dyDescent="0.25">
      <c r="B295" s="279" t="s">
        <v>163</v>
      </c>
    </row>
    <row r="296" spans="2:2" hidden="1" x14ac:dyDescent="0.25">
      <c r="B296" s="279" t="s">
        <v>178</v>
      </c>
    </row>
    <row r="297" spans="2:2" hidden="1" x14ac:dyDescent="0.25">
      <c r="B297" s="279" t="s">
        <v>665</v>
      </c>
    </row>
    <row r="298" spans="2:2" hidden="1" x14ac:dyDescent="0.25">
      <c r="B298" s="279" t="s">
        <v>183</v>
      </c>
    </row>
    <row r="299" spans="2:2" hidden="1" x14ac:dyDescent="0.25">
      <c r="B299" s="279" t="s">
        <v>180</v>
      </c>
    </row>
    <row r="300" spans="2:2" hidden="1" x14ac:dyDescent="0.25">
      <c r="B300" s="279" t="s">
        <v>179</v>
      </c>
    </row>
    <row r="301" spans="2:2" hidden="1" x14ac:dyDescent="0.25">
      <c r="B301" s="279" t="s">
        <v>188</v>
      </c>
    </row>
    <row r="302" spans="2:2" hidden="1" x14ac:dyDescent="0.25">
      <c r="B302" s="279" t="s">
        <v>184</v>
      </c>
    </row>
    <row r="303" spans="2:2" hidden="1" x14ac:dyDescent="0.25">
      <c r="B303" s="279" t="s">
        <v>185</v>
      </c>
    </row>
    <row r="304" spans="2:2" hidden="1" x14ac:dyDescent="0.25">
      <c r="B304" s="279" t="s">
        <v>186</v>
      </c>
    </row>
    <row r="305" spans="2:2" hidden="1" x14ac:dyDescent="0.25">
      <c r="B305" s="279" t="s">
        <v>187</v>
      </c>
    </row>
    <row r="306" spans="2:2" hidden="1" x14ac:dyDescent="0.25">
      <c r="B306" s="279" t="s">
        <v>189</v>
      </c>
    </row>
    <row r="307" spans="2:2" hidden="1" x14ac:dyDescent="0.25">
      <c r="B307" s="279" t="s">
        <v>666</v>
      </c>
    </row>
    <row r="308" spans="2:2" hidden="1" x14ac:dyDescent="0.25">
      <c r="B308" s="279" t="s">
        <v>190</v>
      </c>
    </row>
    <row r="309" spans="2:2" hidden="1" x14ac:dyDescent="0.25">
      <c r="B309" s="279" t="s">
        <v>191</v>
      </c>
    </row>
    <row r="310" spans="2:2" hidden="1" x14ac:dyDescent="0.25">
      <c r="B310" s="279" t="s">
        <v>196</v>
      </c>
    </row>
    <row r="311" spans="2:2" hidden="1" x14ac:dyDescent="0.25">
      <c r="B311" s="279" t="s">
        <v>197</v>
      </c>
    </row>
    <row r="312" spans="2:2" ht="30" hidden="1" x14ac:dyDescent="0.25">
      <c r="B312" s="279" t="s">
        <v>156</v>
      </c>
    </row>
    <row r="313" spans="2:2" hidden="1" x14ac:dyDescent="0.25">
      <c r="B313" s="279" t="s">
        <v>667</v>
      </c>
    </row>
    <row r="314" spans="2:2" hidden="1" x14ac:dyDescent="0.25">
      <c r="B314" s="279" t="s">
        <v>668</v>
      </c>
    </row>
    <row r="315" spans="2:2" hidden="1" x14ac:dyDescent="0.25">
      <c r="B315" s="279" t="s">
        <v>198</v>
      </c>
    </row>
    <row r="316" spans="2:2" hidden="1" x14ac:dyDescent="0.25">
      <c r="B316" s="279" t="s">
        <v>157</v>
      </c>
    </row>
    <row r="317" spans="2:2" hidden="1" x14ac:dyDescent="0.25">
      <c r="B317" s="279" t="s">
        <v>669</v>
      </c>
    </row>
    <row r="318" spans="2:2" hidden="1" x14ac:dyDescent="0.25">
      <c r="B318" s="279" t="s">
        <v>170</v>
      </c>
    </row>
    <row r="319" spans="2:2" hidden="1" x14ac:dyDescent="0.25">
      <c r="B319" s="279" t="s">
        <v>202</v>
      </c>
    </row>
    <row r="320" spans="2:2" hidden="1" x14ac:dyDescent="0.25">
      <c r="B320" s="279" t="s">
        <v>203</v>
      </c>
    </row>
    <row r="321" spans="2:2" hidden="1" x14ac:dyDescent="0.25">
      <c r="B321" s="279" t="s">
        <v>182</v>
      </c>
    </row>
    <row r="322" spans="2:2" hidden="1" x14ac:dyDescent="0.25"/>
  </sheetData>
  <dataConsolidate/>
  <mergeCells count="352">
    <mergeCell ref="J68:K68"/>
    <mergeCell ref="J69:K69"/>
    <mergeCell ref="N68:O68"/>
    <mergeCell ref="N69:O69"/>
    <mergeCell ref="R68:S68"/>
    <mergeCell ref="R69:S69"/>
    <mergeCell ref="I114:J114"/>
    <mergeCell ref="I115:J115"/>
    <mergeCell ref="M114:N114"/>
    <mergeCell ref="M115:N115"/>
    <mergeCell ref="R115:S115"/>
    <mergeCell ref="R114:S114"/>
    <mergeCell ref="P101:S101"/>
    <mergeCell ref="Q98:Q99"/>
    <mergeCell ref="R98:R99"/>
    <mergeCell ref="N95:N96"/>
    <mergeCell ref="O95:O96"/>
    <mergeCell ref="P95:P96"/>
    <mergeCell ref="Q95:Q96"/>
    <mergeCell ref="R95:R96"/>
    <mergeCell ref="R102:S102"/>
    <mergeCell ref="R103:S103"/>
    <mergeCell ref="S98:S99"/>
    <mergeCell ref="L98:L99"/>
    <mergeCell ref="C2:G2"/>
    <mergeCell ref="B6:G6"/>
    <mergeCell ref="B7:G7"/>
    <mergeCell ref="B8:G8"/>
    <mergeCell ref="C3:G3"/>
    <mergeCell ref="M130:N130"/>
    <mergeCell ref="Q130:R130"/>
    <mergeCell ref="C129:C130"/>
    <mergeCell ref="E129:F129"/>
    <mergeCell ref="I129:J129"/>
    <mergeCell ref="M129:N129"/>
    <mergeCell ref="Q129:R129"/>
    <mergeCell ref="E130:F130"/>
    <mergeCell ref="I130:J130"/>
    <mergeCell ref="P124:S124"/>
    <mergeCell ref="D125:G125"/>
    <mergeCell ref="H125:K125"/>
    <mergeCell ref="L125:O125"/>
    <mergeCell ref="P125:S125"/>
    <mergeCell ref="B126:B130"/>
    <mergeCell ref="C126:C127"/>
    <mergeCell ref="B124:B125"/>
    <mergeCell ref="C124:C125"/>
    <mergeCell ref="D124:G124"/>
    <mergeCell ref="H124:K124"/>
    <mergeCell ref="L124:O124"/>
    <mergeCell ref="B112:B121"/>
    <mergeCell ref="C112:C113"/>
    <mergeCell ref="C114:C121"/>
    <mergeCell ref="E114:F114"/>
    <mergeCell ref="E115:F115"/>
    <mergeCell ref="E116:F116"/>
    <mergeCell ref="E117:F117"/>
    <mergeCell ref="E118:F118"/>
    <mergeCell ref="E119:F119"/>
    <mergeCell ref="E120:F120"/>
    <mergeCell ref="I116:J116"/>
    <mergeCell ref="I117:J117"/>
    <mergeCell ref="I118:J118"/>
    <mergeCell ref="I119:J119"/>
    <mergeCell ref="I120:J120"/>
    <mergeCell ref="I121:J121"/>
    <mergeCell ref="M116:N116"/>
    <mergeCell ref="M117:N117"/>
    <mergeCell ref="M118:N118"/>
    <mergeCell ref="E121:F121"/>
    <mergeCell ref="D123:G123"/>
    <mergeCell ref="H123:K123"/>
    <mergeCell ref="L123:O123"/>
    <mergeCell ref="P123:S123"/>
    <mergeCell ref="M119:N119"/>
    <mergeCell ref="M120:N120"/>
    <mergeCell ref="M121:N121"/>
    <mergeCell ref="R116:S116"/>
    <mergeCell ref="R117:S117"/>
    <mergeCell ref="R118:S118"/>
    <mergeCell ref="R119:S119"/>
    <mergeCell ref="R120:S120"/>
    <mergeCell ref="R121:S121"/>
    <mergeCell ref="B102:B111"/>
    <mergeCell ref="C102:C103"/>
    <mergeCell ref="F102:G102"/>
    <mergeCell ref="J102:K102"/>
    <mergeCell ref="N102:O102"/>
    <mergeCell ref="M98:M99"/>
    <mergeCell ref="N98:N99"/>
    <mergeCell ref="O98:O99"/>
    <mergeCell ref="P98:P99"/>
    <mergeCell ref="F103:G103"/>
    <mergeCell ref="J103:K103"/>
    <mergeCell ref="N103:O103"/>
    <mergeCell ref="C104:C111"/>
    <mergeCell ref="D101:G101"/>
    <mergeCell ref="H101:K101"/>
    <mergeCell ref="L101:O101"/>
    <mergeCell ref="D98:D99"/>
    <mergeCell ref="E98:E99"/>
    <mergeCell ref="F98:F99"/>
    <mergeCell ref="G98:G99"/>
    <mergeCell ref="H98:H99"/>
    <mergeCell ref="I98:I99"/>
    <mergeCell ref="J98:J99"/>
    <mergeCell ref="K98:K99"/>
    <mergeCell ref="G89:G90"/>
    <mergeCell ref="H89:H90"/>
    <mergeCell ref="I89:I90"/>
    <mergeCell ref="J89:J90"/>
    <mergeCell ref="K89:K90"/>
    <mergeCell ref="L89:L90"/>
    <mergeCell ref="S92:S93"/>
    <mergeCell ref="D95:D96"/>
    <mergeCell ref="E95:E96"/>
    <mergeCell ref="F95:F96"/>
    <mergeCell ref="G95:G96"/>
    <mergeCell ref="H95:H96"/>
    <mergeCell ref="I95:I96"/>
    <mergeCell ref="J95:J96"/>
    <mergeCell ref="K95:K96"/>
    <mergeCell ref="L95:L96"/>
    <mergeCell ref="M92:M93"/>
    <mergeCell ref="N92:N93"/>
    <mergeCell ref="O92:O93"/>
    <mergeCell ref="P92:P93"/>
    <mergeCell ref="Q92:Q93"/>
    <mergeCell ref="R92:R93"/>
    <mergeCell ref="S95:S96"/>
    <mergeCell ref="M95:M96"/>
    <mergeCell ref="B88:B99"/>
    <mergeCell ref="C88:C99"/>
    <mergeCell ref="D89:D90"/>
    <mergeCell ref="E89:E90"/>
    <mergeCell ref="F89:F90"/>
    <mergeCell ref="D85:G85"/>
    <mergeCell ref="H85:K85"/>
    <mergeCell ref="L85:O85"/>
    <mergeCell ref="S89:S90"/>
    <mergeCell ref="D92:D93"/>
    <mergeCell ref="E92:E93"/>
    <mergeCell ref="F92:F93"/>
    <mergeCell ref="G92:G93"/>
    <mergeCell ref="H92:H93"/>
    <mergeCell ref="I92:I93"/>
    <mergeCell ref="J92:J93"/>
    <mergeCell ref="K92:K93"/>
    <mergeCell ref="L92:L93"/>
    <mergeCell ref="M89:M90"/>
    <mergeCell ref="N89:N90"/>
    <mergeCell ref="O89:O90"/>
    <mergeCell ref="P89:P90"/>
    <mergeCell ref="Q89:Q90"/>
    <mergeCell ref="R89:R90"/>
    <mergeCell ref="P85:S85"/>
    <mergeCell ref="B86:B87"/>
    <mergeCell ref="C86:C87"/>
    <mergeCell ref="D86:E86"/>
    <mergeCell ref="H86:I86"/>
    <mergeCell ref="L86:M86"/>
    <mergeCell ref="P86:Q86"/>
    <mergeCell ref="E82:F82"/>
    <mergeCell ref="I82:J82"/>
    <mergeCell ref="M82:N82"/>
    <mergeCell ref="Q82:R82"/>
    <mergeCell ref="E83:F83"/>
    <mergeCell ref="I83:J83"/>
    <mergeCell ref="M83:N83"/>
    <mergeCell ref="Q83:R83"/>
    <mergeCell ref="D87:E87"/>
    <mergeCell ref="B77:B83"/>
    <mergeCell ref="C77:C83"/>
    <mergeCell ref="E77:F77"/>
    <mergeCell ref="I77:J77"/>
    <mergeCell ref="M77:N77"/>
    <mergeCell ref="Q77:R77"/>
    <mergeCell ref="E78:F78"/>
    <mergeCell ref="E80:F80"/>
    <mergeCell ref="I80:J80"/>
    <mergeCell ref="M80:N80"/>
    <mergeCell ref="Q80:R80"/>
    <mergeCell ref="E81:F81"/>
    <mergeCell ref="I81:J81"/>
    <mergeCell ref="M81:N81"/>
    <mergeCell ref="Q81:R81"/>
    <mergeCell ref="I78:J78"/>
    <mergeCell ref="M78:N78"/>
    <mergeCell ref="Q78:R78"/>
    <mergeCell ref="E79:F79"/>
    <mergeCell ref="I79:J79"/>
    <mergeCell ref="M79:N79"/>
    <mergeCell ref="Q79:R79"/>
    <mergeCell ref="N72:O72"/>
    <mergeCell ref="R72:S72"/>
    <mergeCell ref="F73:G73"/>
    <mergeCell ref="J73:K73"/>
    <mergeCell ref="N73:O73"/>
    <mergeCell ref="R73:S73"/>
    <mergeCell ref="J76:K76"/>
    <mergeCell ref="N76:O76"/>
    <mergeCell ref="R76:S76"/>
    <mergeCell ref="J70:K70"/>
    <mergeCell ref="N70:O70"/>
    <mergeCell ref="R70:S70"/>
    <mergeCell ref="F71:G71"/>
    <mergeCell ref="J71:K71"/>
    <mergeCell ref="N71:O71"/>
    <mergeCell ref="R71:S71"/>
    <mergeCell ref="B68:B76"/>
    <mergeCell ref="C68:C69"/>
    <mergeCell ref="F68:G68"/>
    <mergeCell ref="F69:G69"/>
    <mergeCell ref="C70:C76"/>
    <mergeCell ref="F70:G70"/>
    <mergeCell ref="F72:G72"/>
    <mergeCell ref="F74:G74"/>
    <mergeCell ref="F76:G76"/>
    <mergeCell ref="J74:K74"/>
    <mergeCell ref="N74:O74"/>
    <mergeCell ref="R74:S74"/>
    <mergeCell ref="F75:G75"/>
    <mergeCell ref="J75:K75"/>
    <mergeCell ref="N75:O75"/>
    <mergeCell ref="R75:S75"/>
    <mergeCell ref="J72:K72"/>
    <mergeCell ref="N65:O65"/>
    <mergeCell ref="R65:S65"/>
    <mergeCell ref="D67:G67"/>
    <mergeCell ref="H67:K67"/>
    <mergeCell ref="L67:O67"/>
    <mergeCell ref="P67:S67"/>
    <mergeCell ref="P63:Q63"/>
    <mergeCell ref="R63:S63"/>
    <mergeCell ref="B64:B65"/>
    <mergeCell ref="C64:C65"/>
    <mergeCell ref="F64:G64"/>
    <mergeCell ref="J64:K64"/>
    <mergeCell ref="N64:O64"/>
    <mergeCell ref="R64:S64"/>
    <mergeCell ref="F65:G65"/>
    <mergeCell ref="J65:K65"/>
    <mergeCell ref="B62:B63"/>
    <mergeCell ref="C62:C63"/>
    <mergeCell ref="D63:E63"/>
    <mergeCell ref="F63:G63"/>
    <mergeCell ref="H63:I63"/>
    <mergeCell ref="J63:K63"/>
    <mergeCell ref="L63:M63"/>
    <mergeCell ref="N63:O63"/>
    <mergeCell ref="D62:E62"/>
    <mergeCell ref="F62:G62"/>
    <mergeCell ref="H62:I62"/>
    <mergeCell ref="J62:K62"/>
    <mergeCell ref="C58:C59"/>
    <mergeCell ref="D61:G61"/>
    <mergeCell ref="H61:K61"/>
    <mergeCell ref="L61:O61"/>
    <mergeCell ref="P61:S61"/>
    <mergeCell ref="L62:M62"/>
    <mergeCell ref="N62:O62"/>
    <mergeCell ref="P62:Q62"/>
    <mergeCell ref="R62:S62"/>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L40:L41"/>
    <mergeCell ref="M40:M41"/>
    <mergeCell ref="P40:P41"/>
    <mergeCell ref="Q40:Q41"/>
    <mergeCell ref="D43:D44"/>
    <mergeCell ref="E43:E44"/>
    <mergeCell ref="H43:H44"/>
    <mergeCell ref="I43:I44"/>
    <mergeCell ref="L43:L44"/>
    <mergeCell ref="M43:M44"/>
    <mergeCell ref="P43:P44"/>
    <mergeCell ref="Q43:Q44"/>
    <mergeCell ref="B39:B50"/>
    <mergeCell ref="C39:C50"/>
    <mergeCell ref="D40:D41"/>
    <mergeCell ref="E40:E41"/>
    <mergeCell ref="H40:H41"/>
    <mergeCell ref="I40:I41"/>
    <mergeCell ref="F27:F28"/>
    <mergeCell ref="G27:G28"/>
    <mergeCell ref="J27:J28"/>
    <mergeCell ref="D46:D47"/>
    <mergeCell ref="E46:E47"/>
    <mergeCell ref="H46:H47"/>
    <mergeCell ref="I46:I47"/>
    <mergeCell ref="B26:B28"/>
    <mergeCell ref="C26:C28"/>
    <mergeCell ref="D26:E26"/>
    <mergeCell ref="H26:I26"/>
    <mergeCell ref="L26:M26"/>
    <mergeCell ref="P26:Q26"/>
    <mergeCell ref="R27:R28"/>
    <mergeCell ref="S27:S28"/>
    <mergeCell ref="B29:B38"/>
    <mergeCell ref="C29:C38"/>
    <mergeCell ref="K27:K28"/>
    <mergeCell ref="N27:N28"/>
    <mergeCell ref="O27:O28"/>
    <mergeCell ref="B10:C10"/>
    <mergeCell ref="D19:G19"/>
    <mergeCell ref="H19:K19"/>
    <mergeCell ref="L19:O19"/>
    <mergeCell ref="P19:S19"/>
    <mergeCell ref="B20:B23"/>
    <mergeCell ref="C20:C23"/>
    <mergeCell ref="D25:G25"/>
    <mergeCell ref="H25:K25"/>
    <mergeCell ref="L25:O25"/>
    <mergeCell ref="P25:S25"/>
  </mergeCells>
  <conditionalFormatting sqref="E137">
    <cfRule type="iconSet" priority="1">
      <iconSet iconSet="4ArrowsGray">
        <cfvo type="percent" val="0"/>
        <cfvo type="percent" val="25"/>
        <cfvo type="percent" val="50"/>
        <cfvo type="percent" val="75"/>
      </iconSet>
    </cfRule>
  </conditionalFormatting>
  <dataValidations xWindow="1057" yWindow="595" count="64">
    <dataValidation type="list" allowBlank="1" showInputMessage="1" showErrorMessage="1" prompt="Select type of policy" sqref="G127:G128">
      <formula1>$H$165:$H$186</formula1>
    </dataValidation>
    <dataValidation type="list" allowBlank="1" showInputMessage="1" showErrorMessage="1" prompt="Select type of assets" sqref="E113 I113 M113 Q113">
      <formula1>$L$141:$L$147</formula1>
    </dataValidation>
    <dataValidation type="whole" allowBlank="1" showInputMessage="1" showErrorMessage="1" error="Please enter a number here" prompt="Enter No. of development strategies" sqref="D130 H130 L130 P130">
      <formula1>0</formula1>
      <formula2>999999999</formula2>
    </dataValidation>
    <dataValidation type="whole" allowBlank="1" showInputMessage="1" showErrorMessage="1" error="Please enter a number" prompt="Enter No. of policy introduced or adjusted" sqref="D127:D128 H127:H128 L127:L128 P127:P128">
      <formula1>0</formula1>
      <formula2>999999999999</formula2>
    </dataValidation>
    <dataValidation type="decimal" allowBlank="1" showInputMessage="1" showErrorMessage="1" error="Please enter a number" prompt="Enter income level of households" sqref="O121 G121 K121 G115 G117 G119 K115 K117 K119 O115 O117 O119">
      <formula1>0</formula1>
      <formula2>9999999999999</formula2>
    </dataValidation>
    <dataValidation type="whole" allowBlank="1" showInputMessage="1" showErrorMessage="1" prompt="Enter number of households" sqref="L121 D121 H121 D115 D117 D119 H115 H117 H119 L115 L117 L119 P115 P117 P119 P121">
      <formula1>0</formula1>
      <formula2>999999999999</formula2>
    </dataValidation>
    <dataValidation type="whole" allowBlank="1" showInputMessage="1" showErrorMessage="1" prompt="Enter number of assets" sqref="D113 P113 L113 H113">
      <formula1>0</formula1>
      <formula2>9999999999999</formula2>
    </dataValidation>
    <dataValidation type="whole" allowBlank="1" showInputMessage="1" showErrorMessage="1" error="Please enter a number here" prompt="Please enter the No. of targeted households" sqref="D103 L111 H103 D111 H111 L103 P103 D105 D107 D109 H105 H107 H109 L105 L107 L109 P105 P107 P109 P111">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M92:M93 I92:I93 I95:I96 I98:I99 M98:M99 M95:M96 M89:M90 Q89:Q90 Q92:Q93 Q95:Q96 Q98:Q99">
      <formula1>0</formula1>
    </dataValidation>
    <dataValidation type="whole" allowBlank="1" showInputMessage="1" showErrorMessage="1" error="Please enter a number here" prompt="Please enter a number" sqref="D78:D83 H78:H83 L78:L83 P78:P83">
      <formula1>0</formula1>
      <formula2>9999999999999990</formula2>
    </dataValidation>
    <dataValidation type="decimal" allowBlank="1" showInputMessage="1" showErrorMessage="1" errorTitle="Invalid data" error="Please enter a number" prompt="Please enter a number here" sqref="E54 I54 D65 H65 L65 P65">
      <formula1>0</formula1>
      <formula2>9999999999</formula2>
    </dataValidation>
    <dataValidation type="decimal" allowBlank="1" showInputMessage="1" showErrorMessage="1" errorTitle="Invalid data" error="Please enter a number" prompt="Enter total number of staff trained" sqref="D57">
      <formula1>0</formula1>
      <formula2>9999999999</formula2>
    </dataValidation>
    <dataValidation type="decimal" allowBlank="1" showInputMessage="1" showErrorMessage="1" errorTitle="Invalid data" error="Please enter a number" sqref="Q54 P57 L57 H57 M54">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formula1>0</formula1>
      <formula2>9999999</formula2>
    </dataValidation>
    <dataValidation type="list" allowBlank="1" showInputMessage="1" showErrorMessage="1" error="Select from the drop-down list" prompt="Select the geographical coverage of the Early Warning System" sqref="G40 G43 G46 G49 K40 K43 K46 K49 O40 O43 O46 O49 S40 S43 S46 S49">
      <formula1>$D$152:$D$154</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formula1>0</formula1>
      <formula2>9999999999</formula2>
    </dataValidation>
    <dataValidation type="list" allowBlank="1" showInputMessage="1" showErrorMessage="1" prompt="Select income source" sqref="E115:F115 E121:F121 E119:F119 E117:F117 I115 M115 R115 I117 I119 I121 M117 M119 M121 R117 R119 R121">
      <formula1>$K$140:$K$154</formula1>
    </dataValidation>
    <dataValidation type="list" allowBlank="1" showInputMessage="1" showErrorMessage="1" prompt="Please select the alternate source" sqref="G111 O111 G105 K111 G107 G109 K105 K107 K109 O105 O107 O109 S105 S107 S109 S111">
      <formula1>$K$140:$K$154</formula1>
    </dataValidation>
    <dataValidation type="list" allowBlank="1" showInputMessage="1" showErrorMessage="1" prompt="Select % increase in income level" sqref="F111 N111 F105 J111 F107 F109 J105 J107 J109 N105 N107 N109 R105 R107 R109 R111">
      <formula1>$E$169:$E$177</formula1>
    </dataValidation>
    <dataValidation type="list" allowBlank="1" showInputMessage="1" showErrorMessage="1" prompt="Select type of natural assets protected or rehabilitated" sqref="D89:D90 P89:P90 L89:L90 P98:P99 P95:P96 P92:P93 L98:L99 L95:L96 L92:L93 H98:H99 H95:H96 H92:H93 H89:H90 D98:D99 D95:D96 D92:D93">
      <formula1>$C$167:$C$174</formula1>
    </dataValidation>
    <dataValidation type="list" allowBlank="1" showInputMessage="1" showErrorMessage="1" prompt="Enter the unit and type of the natural asset of ecosystem restored" sqref="F89:F90 J89:J90 N89:N90 F92:F93 F95:F96 F98:F99 N98:N99 N95:N96 N92:N93 J98:J99 J95:J96 J92:J93">
      <formula1>$C$161:$C$164</formula1>
    </dataValidation>
    <dataValidation type="list" allowBlank="1" showInputMessage="1" showErrorMessage="1" prompt="Select targeted asset" sqref="E71:E76 Q71:Q76 M71:M76 I71:I76">
      <formula1>$J$166:$J$167</formula1>
    </dataValidation>
    <dataValidation type="list" allowBlank="1" showInputMessage="1" showErrorMessage="1" error="Select from the drop-down list" prompt="Select category of early warning systems_x000a__x000a_" sqref="E40:E41 M40:M41 M43:M44 M49:M50 I40:I41 I43:I44 I49:I50 E43:E44 M46:M47 I46:I47 E49:E50 E46:E47 Q40:Q41 Q43:Q44 Q49:Q50 Q46:Q47">
      <formula1>$D$164:$D$167</formula1>
    </dataValidation>
    <dataValidation type="list" allowBlank="1" showInputMessage="1" showErrorMessage="1" prompt="Select status" sqref="O38 K38 G36 G30 G32 G34 G38 K30 K32 K34 K36 O30 O32 O34 O36 S30 S32 S34 S36 S38">
      <formula1>$E$164:$E$166</formula1>
    </dataValidation>
    <dataValidation type="list" allowBlank="1" showInputMessage="1" showErrorMessage="1" sqref="E143:E144">
      <formula1>$D$16:$D$18</formula1>
    </dataValidation>
    <dataValidation type="list" allowBlank="1" showInputMessage="1" showErrorMessage="1" prompt="Select effectiveness" sqref="G130 K130 O130 S130">
      <formula1>$K$156:$K$160</formula1>
    </dataValidation>
    <dataValidation type="list" allowBlank="1" showInputMessage="1" showErrorMessage="1" prompt="Select a sector" sqref="F63:G63 J63:K63 N63:O63 R63:S63">
      <formula1>$J$147:$J$155</formula1>
    </dataValidation>
    <dataValidation type="decimal" allowBlank="1" showInputMessage="1" showErrorMessage="1" errorTitle="Invalid data" error="Please enter a number between 0 and 9999999" prompt="Enter a number here" sqref="E21:G21 E27 I21:K21 Q21:S21 M27 I27 M21:O21 Q27">
      <formula1>0</formula1>
      <formula2>99999999999</formula2>
    </dataValidation>
    <dataValidation type="decimal" allowBlank="1" showInputMessage="1" showErrorMessage="1" errorTitle="Invalid data" error="Enter a percentage between 0 and 100" prompt="Enter a percentage (between 0 and 100)" sqref="F22:G23 J22:K23 R22:S23 N22:O23">
      <formula1>0</formula1>
      <formula2>100</formula2>
    </dataValidation>
    <dataValidation type="decimal" allowBlank="1" showInputMessage="1" showErrorMessage="1" errorTitle="Invalid data" error="Please enter a number between 0 and 100" prompt="Enter a percentage between 0 and 100" sqref="E22:E23 E65 I22:I23 M22:M23 M28 I28 Q22:Q23 E28 E55 E103 I55 M55 M57 I57 Q28 E57 Q57 I65 M65 Q65 Q103 M111 I111 M103 I103 E111 Q55 D63:E63 E105 E107 E109 I105 I107 I109 M105 M107 M109 Q105 Q107 Q109 Q111 H63:I63 L63:M63 P63:Q63">
      <formula1>0</formula1>
      <formula2>100</formula2>
    </dataValidation>
    <dataValidation type="list" allowBlank="1" showInputMessage="1" showErrorMessage="1" prompt="Select type of policy" sqref="S127:S128 K127:K128 O127:O128">
      <formula1>policy</formula1>
    </dataValidation>
    <dataValidation type="list" allowBlank="1" showInputMessage="1" showErrorMessage="1" prompt="Select income source" sqref="Q115 Q119 Q121 Q117">
      <formula1>incomesource</formula1>
    </dataValidation>
    <dataValidation type="list" allowBlank="1" showInputMessage="1" showErrorMessage="1" prompt="Select the effectiveness of protection/rehabilitation" sqref="S98 S92 S95 S89">
      <formula1>effectiveness</formula1>
    </dataValidation>
    <dataValidation type="list" allowBlank="1" showInputMessage="1" showErrorMessage="1" prompt="Select programme/sector" sqref="F87 J87 N87 R87">
      <formula1>$J$147:$J$155</formula1>
    </dataValidation>
    <dataValidation type="list" allowBlank="1" showInputMessage="1" showErrorMessage="1" prompt="Select level of improvements" sqref="I87 M87 Q87">
      <formula1>effectiveness</formula1>
    </dataValidation>
    <dataValidation type="list" allowBlank="1" showInputMessage="1" showErrorMessage="1" prompt="Select changes in asset" sqref="F71:G76 J71:K76 N71:O76 R71:S76">
      <formula1>$I$156:$I$160</formula1>
    </dataValidation>
    <dataValidation type="list" allowBlank="1" showInputMessage="1" showErrorMessage="1" prompt="Select response level" sqref="F69 J69 N69 R69">
      <formula1>$H$156:$H$160</formula1>
    </dataValidation>
    <dataValidation type="list" allowBlank="1" showInputMessage="1" showErrorMessage="1" prompt="Select geographical scale" sqref="E69 I69 M69 Q69">
      <formula1>$D$152:$D$154</formula1>
    </dataValidation>
    <dataValidation type="list" allowBlank="1" showInputMessage="1" showErrorMessage="1" prompt="Select project/programme sector" sqref="D69 H69 L69 P69 E30 E32 E34 E36 E38 I38 I36 I34 I32 I30 M30 M32 M34 M36 M38 Q38 Q36 Q34 Q32 Q30">
      <formula1>$J$147:$J$155</formula1>
    </dataValidation>
    <dataValidation type="list" allowBlank="1" showInputMessage="1" showErrorMessage="1" prompt="Select level of awarness" sqref="F65:G65 J65:K65 N65:O65 R65:S65">
      <formula1>$G$156:$G$160</formula1>
    </dataValidation>
    <dataValidation type="list" allowBlank="1" showInputMessage="1" showErrorMessage="1" prompt="Select scale" sqref="G59 O59 K59 S59">
      <formula1>$F$156:$F$159</formula1>
    </dataValidation>
    <dataValidation type="list" allowBlank="1" showInputMessage="1" showErrorMessage="1" prompt="Select scale" sqref="F127:F128 J127:J128 N127:N128 R127:R128 F30 F32 F34 F36 F38 J30 J32 J34 J36 J38 N38 N36 N34 N32 N30 R30 R32 R34 R36 R38 E59 I59 M59 Q59">
      <formula1>$D$152:$D$154</formula1>
    </dataValidation>
    <dataValidation type="list" allowBlank="1" showInputMessage="1" showErrorMessage="1" prompt="Select capacity level" sqref="G54 O54 K54 S54">
      <formula1>$F$156:$F$159</formula1>
    </dataValidation>
    <dataValidation type="list" allowBlank="1" showInputMessage="1" showErrorMessage="1" prompt="Select sector" sqref="F54 F59 M127:M128 N54 J54 I127:I128 N59 J59 D71:D76 G78:G83 H71:H76 K78:K83 L71:L76 O78:O83 P71:P76 S78:S83 E127:E128 R59 F113 J113 N113 R113 R54 Q127:Q128">
      <formula1>$J$147:$J$155</formula1>
    </dataValidation>
    <dataValidation type="list" allowBlank="1" showInputMessage="1" showErrorMessage="1" sqref="I126 O112 K77 I77 G77 K126 M126 Q77 S77 E126 O126 F112 G126 S112 O77 M77 K112 S126 Q126">
      <formula1>group</formula1>
    </dataValidation>
    <dataValidation type="list" allowBlank="1" showInputMessage="1" showErrorMessage="1" sqref="B66">
      <formula1>selectyn</formula1>
    </dataValidation>
    <dataValidation type="list" allowBlank="1" showInputMessage="1" showErrorMessage="1" error="Select from the drop-down list" prompt="Select type of hazards information generated from the drop-down list_x000a_" sqref="F27:F28 J27:J28 N27:N28 R27:R28">
      <formula1>$D$136:$D$143</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formula1>0</formula1>
      <formula2>99999</formula2>
    </dataValidation>
    <dataValidation type="list" allowBlank="1" showInputMessage="1" showErrorMessage="1" errorTitle="Select from the list" error="Select from the list" prompt="Select hazard addressed by the Early Warning System" sqref="S39 S42 S45 S48 O48 O45 O42 O39 K39 K42 K45 K48 G48 G45 G42 G39">
      <formula1>$D$136:$D$143</formula1>
    </dataValidation>
    <dataValidation type="list" allowBlank="1" showInputMessage="1" showErrorMessage="1" prompt="Select type" sqref="F57:G57 J57:K57 N57:O57 R57:S57 D59 H59 L59 P59">
      <formula1>$D$148:$D$150</formula1>
    </dataValidation>
    <dataValidation type="list" allowBlank="1" showInputMessage="1" showErrorMessage="1" sqref="E78:F83 I78:J83 M78:N83 Q78:R83">
      <formula1>type1</formula1>
    </dataValidation>
    <dataValidation type="list" allowBlank="1" showInputMessage="1" showErrorMessage="1" prompt="Select level of improvements" sqref="D87:E87 H87 L87 P87">
      <formula1>$K$156:$K$160</formula1>
    </dataValidation>
    <dataValidation type="list" allowBlank="1" showInputMessage="1" showErrorMessage="1" prompt="Select type" sqref="G87 K87 S87 O87">
      <formula1>$F$137:$F$141</formula1>
    </dataValidation>
    <dataValidation type="list" allowBlank="1" showInputMessage="1" showErrorMessage="1" error="Please select a level of effectiveness from the drop-down list" prompt="Select the level of effectiveness of protection/rehabilitation" sqref="G89:G90 G92:G93 G95:G96 G98:G99 K98:K99 K95:K96 K92:K93 K89:K90 O89:O90 O92:O93 O95:O96 O98:O99 R98:R99 R95:R96 R92:R93 R89:R90">
      <formula1>$K$156:$K$160</formula1>
    </dataValidation>
    <dataValidation type="list" allowBlank="1" showInputMessage="1" showErrorMessage="1" error="Please select improvement level from the drop-down list" prompt="Select improvement level" sqref="F103:G103 J103:K103 N103:O103 R103:S103">
      <formula1>$H$151:$H$155</formula1>
    </dataValidation>
    <dataValidation type="list" allowBlank="1" showInputMessage="1" showErrorMessage="1" prompt="Select adaptation strategy" sqref="G113 K113 O113 S113">
      <formula1>$I$162:$I$178</formula1>
    </dataValidation>
    <dataValidation type="list" allowBlank="1" showInputMessage="1" showErrorMessage="1" prompt="Select integration level" sqref="D125:S125">
      <formula1>$H$144:$H$148</formula1>
    </dataValidation>
    <dataValidation type="list" allowBlank="1" showInputMessage="1" showErrorMessage="1" prompt="Select state of enforcement" sqref="E130:F130 I130:J130 M130:N130 Q130:R130">
      <formula1>$I$137:$I$141</formula1>
    </dataValidation>
    <dataValidation type="list" allowBlank="1" showInputMessage="1" showErrorMessage="1" error="Please select the from the drop-down list_x000a_" prompt="Please select from the drop-down list" sqref="C17">
      <formula1>$J$148:$J$155</formula1>
    </dataValidation>
    <dataValidation type="list" allowBlank="1" showInputMessage="1" showErrorMessage="1" error="Please select from the drop-down list" prompt="Please select from the drop-down list" sqref="C14">
      <formula1>$C$157:$C$159</formula1>
    </dataValidation>
    <dataValidation type="list" allowBlank="1" showInputMessage="1" showErrorMessage="1" error="Select from the drop-down list" prompt="Select from the drop-down list" sqref="C16">
      <formula1>$B$157:$B$160</formula1>
    </dataValidation>
    <dataValidation type="list" allowBlank="1" showInputMessage="1" showErrorMessage="1" error="Select from the drop-down list" prompt="Select from the drop-down list" sqref="C15">
      <formula1>$B$163:$B$321</formula1>
    </dataValidation>
    <dataValidation allowBlank="1" showInputMessage="1" showErrorMessage="1" prompt="Enter the name of the Implementing Entity_x000a_" sqref="C13"/>
    <dataValidation type="list" allowBlank="1" showInputMessage="1" showErrorMessage="1" error="Select from the drop-down list._x000a_" prompt="Select overall effectiveness" sqref="G27:G28 S27:S28 O27:O28 K27:K28">
      <formula1>$K$156:$K$160</formula1>
    </dataValidation>
  </dataValidations>
  <pageMargins left="0.7" right="0.7" top="0.75" bottom="0.75" header="0.3" footer="0.3"/>
  <pageSetup paperSize="8" scale="36" fitToHeight="0" orientation="landscape" cellComments="asDisplayed"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ProjectId xmlns="dc9b7735-1e97-4a24-b7a2-47bf824ab39e">69</ProjectId>
    <ReportingPeriod xmlns="dc9b7735-1e97-4a24-b7a2-47bf824ab39e" xsi:nil="true"/>
    <WBDocsDocURL xmlns="dc9b7735-1e97-4a24-b7a2-47bf824ab39e">http://wbdocsservices.worldbank.org/services?I4_SERVICE=VC&amp;I4_KEY=TF069012&amp;I4_DOCID=090224b085bfa528</WBDocsDocURL>
    <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84</PPFDocumentType>
    <TrusteeId xmlns="dc9b7735-1e97-4a24-b7a2-47bf824ab39e" xsi:nil="true"/>
    <CurrentRequestId xmlns="dc9b7735-1e97-4a24-b7a2-47bf824ab39e" xsi:nil="true"/>
    <WBDocsMessage xmlns="dc9b7735-1e97-4a24-b7a2-47bf824ab39e" xsi:nil="true"/>
    <Fund xmlns="dc9b7735-1e97-4a24-b7a2-47bf824ab39e">AF</Fund>
    <AccesstoInfoException xmlns="dc9b7735-1e97-4a24-b7a2-47bf824ab39e" xsi:nil="true"/>
    <CashTransferId xmlns="dc9b7735-1e97-4a24-b7a2-47bf824ab39e" xsi:nil="true"/>
    <DocAuthor_WBDocs xmlns="dc9b7735-1e97-4a24-b7a2-47bf824ab39e">Adaptation Fund Board Secretariat</DocAuthor_WBDocs>
    <WBDocsDocURLPublicOnly xmlns="dc9b7735-1e97-4a24-b7a2-47bf824ab39e">http://pubdocs.worldbank.org/en/871561532122605663/69-For-Website-PPR-4-Template-2016-2.xlsx</WBDocsDocURLPublicOnly>
    <Fund_WBDocs xmlns="dc9b7735-1e97-4a24-b7a2-47bf824ab39e">AF</Fund_WBDocs>
    <ProjectStatus xmlns="dc9b7735-1e97-4a24-b7a2-47bf824ab39e">Project Approved</ProjectStatus>
    <PublicDoc xmlns="dc9b7735-1e97-4a24-b7a2-47bf824ab39e">Yes</PublicDoc>
    <DocumentType_WBDocs xmlns="dc9b7735-1e97-4a24-b7a2-47bf824ab39e">Project Status Report</DocumentType_WBDocs>
    <WBDocsApproverName xmlns="dc9b7735-1e97-4a24-b7a2-47bf824ab39e" xsi:nil="true"/>
    <ApproverUPI_WBDocs xmlns="dc9b7735-1e97-4a24-b7a2-47bf824ab39e">000384891</ApproverUPI_WBDocs>
    <SentToWBDocsPublic xmlns="dc9b7735-1e97-4a24-b7a2-47bf824ab39e">Yes</SentToWBDocsPublic>
    <IsDraft xmlns="dc9b7735-1e97-4a24-b7a2-47bf824ab39e">true</IsDraft>
    <ProjectRevisionId xmlns="dc9b7735-1e97-4a24-b7a2-47bf824ab39e" xsi:nil="true"/>
    <DocStatus xmlns="dc9b7735-1e97-4a24-b7a2-47bf824ab39e" xsi:nil="true"/>
    <comments xmlns="dc9b7735-1e97-4a24-b7a2-47bf824ab39e" xsi:nil="true"/>
    <CIFCoBenefitDocumentType xmlns="dc9b7735-1e97-4a24-b7a2-47bf824ab39e" xsi:nil="true"/>
    <DocumentCreateStatus xmlns="dc9b7735-1e97-4a24-b7a2-47bf824ab39e" xsi:nil="true"/>
    <ProjectMilestone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50C0D9CF-52B7-4092-BEB4-6177DE47F246}"/>
</file>

<file path=customXml/itemProps2.xml><?xml version="1.0" encoding="utf-8"?>
<ds:datastoreItem xmlns:ds="http://schemas.openxmlformats.org/officeDocument/2006/customXml" ds:itemID="{51D0E617-70BC-4496-9D86-3BF672DDBBDE}"/>
</file>

<file path=customXml/itemProps3.xml><?xml version="1.0" encoding="utf-8"?>
<ds:datastoreItem xmlns:ds="http://schemas.openxmlformats.org/officeDocument/2006/customXml" ds:itemID="{900D9281-7104-42A9-9A53-6ED5F645D0B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Overview</vt:lpstr>
      <vt:lpstr>FinancialData</vt:lpstr>
      <vt:lpstr>FinancialData (2)</vt:lpstr>
      <vt:lpstr>FinancialData (3)</vt:lpstr>
      <vt:lpstr>Risk Assesment</vt:lpstr>
      <vt:lpstr>Rating</vt:lpstr>
      <vt:lpstr>Project Indicators</vt:lpstr>
      <vt:lpstr>Lessons Learned</vt:lpstr>
      <vt:lpstr>Results Tracker</vt:lpstr>
      <vt:lpstr>Units for Indicators</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Alyssa Maria Gomes</cp:lastModifiedBy>
  <cp:lastPrinted>2012-08-08T16:02:07Z</cp:lastPrinted>
  <dcterms:created xsi:type="dcterms:W3CDTF">2010-11-30T14:15:01Z</dcterms:created>
  <dcterms:modified xsi:type="dcterms:W3CDTF">2018-06-14T15:58:00Z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6928cf46-c326-4255-ab09-b0d79a1ac86c,4;6928cf46-c326-4255-ab09-b0d79a1ac86c,6;6928cf46-c326-4255-ab09-b0d79a1ac86c,8;</vt:lpwstr>
  </property>
</Properties>
</file>