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2.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7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Drin River Basin/"/>
    </mc:Choice>
  </mc:AlternateContent>
  <xr:revisionPtr revIDLastSave="0" documentId="8_{530404D1-EE1E-4BE8-B592-C6387A26EA8C}"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Rating!$C$7:$K$7</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Tracker'!$E$143:$E$145</definedName>
    <definedName name="info">'Results Tracker'!$E$162:$E$164</definedName>
    <definedName name="Month">[1]Dropdowns!$G$2:$G$13</definedName>
    <definedName name="overalleffect">'Results Tracker'!$D$162:$D$164</definedName>
    <definedName name="physicalassets">'Results Tracker'!$J$162:$J$170</definedName>
    <definedName name="quality">'Results Tracker'!$B$153:$B$157</definedName>
    <definedName name="question">'Results Tracker'!$F$153:$F$155</definedName>
    <definedName name="responses">'Results Tracker'!$C$153:$C$157</definedName>
    <definedName name="state">'Results Tracker'!$I$157:$I$159</definedName>
    <definedName name="type1" localSheetId="1">'[2]Results Tracker'!$G$146:$G$149</definedName>
    <definedName name="type1">'Results Tracker'!$G$153:$G$156</definedName>
    <definedName name="Year">[1]Dropdowns!$H$2:$H$36</definedName>
    <definedName name="yesno">'Results Tracker'!$E$149:$E$150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1" l="1"/>
  <c r="G15" i="11"/>
  <c r="G14" i="11"/>
  <c r="F14" i="11"/>
  <c r="E23" i="11"/>
  <c r="G18" i="11" l="1"/>
  <c r="G19" i="11" s="1"/>
  <c r="H19" i="11" s="1"/>
  <c r="H18" i="11" l="1"/>
  <c r="H15" i="11" s="1"/>
  <c r="J26" i="15"/>
  <c r="J19" i="15"/>
  <c r="J20" i="15"/>
  <c r="J21" i="15"/>
  <c r="J22" i="15"/>
  <c r="J23" i="15"/>
  <c r="J25" i="15"/>
  <c r="J24" i="15" l="1"/>
  <c r="J17" i="15"/>
  <c r="J18" i="15"/>
  <c r="J27" i="15" l="1"/>
  <c r="J32" i="15"/>
  <c r="J33" i="15"/>
  <c r="J34" i="15"/>
  <c r="J35" i="15"/>
  <c r="J36" i="15"/>
  <c r="J37" i="15"/>
  <c r="J38" i="15"/>
  <c r="J39" i="15"/>
  <c r="J40" i="15"/>
  <c r="J31" i="15"/>
  <c r="H41" i="15"/>
  <c r="G41" i="15"/>
  <c r="F41" i="15"/>
  <c r="I27" i="15" l="1"/>
  <c r="H27" i="15"/>
  <c r="G27" i="15"/>
  <c r="I41" i="15" l="1"/>
  <c r="J41" i="15" s="1"/>
  <c r="F27" i="15" l="1"/>
  <c r="AP41" i="15" l="1"/>
  <c r="AP27" i="15"/>
  <c r="AH41" i="15"/>
  <c r="AH27" i="15"/>
  <c r="Z41" i="15" l="1"/>
  <c r="R41" i="15"/>
  <c r="Z27" i="15"/>
  <c r="R27" i="15"/>
</calcChain>
</file>

<file path=xl/sharedStrings.xml><?xml version="1.0" encoding="utf-8"?>
<sst xmlns="http://schemas.openxmlformats.org/spreadsheetml/2006/main" count="2161" uniqueCount="1078">
  <si>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</si>
  <si>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</si>
  <si>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</si>
  <si>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</si>
  <si>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</si>
  <si>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</si>
  <si>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</si>
  <si>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</si>
  <si>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</si>
  <si>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</si>
  <si>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</si>
  <si>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</si>
  <si>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</si>
  <si>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</si>
  <si>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</si>
  <si>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</si>
  <si>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</si>
  <si>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</si>
  <si>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</si>
  <si>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</si>
  <si>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</si>
  <si>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</si>
  <si>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</si>
  <si>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</si>
  <si>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</si>
  <si>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</si>
  <si>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</si>
  <si>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</si>
  <si>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</si>
  <si>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</si>
  <si>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</si>
  <si>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</si>
  <si>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</si>
  <si>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</si>
  <si>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</si>
  <si>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</si>
  <si>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</si>
  <si>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</si>
  <si>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</si>
  <si>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</si>
  <si>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</si>
  <si>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</si>
  <si>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</si>
  <si>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</si>
  <si>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</si>
  <si>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</si>
  <si>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</si>
  <si>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</si>
  <si>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</si>
  <si>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</si>
  <si>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</si>
  <si>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</si>
  <si>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</si>
  <si>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</si>
  <si>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</si>
  <si>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</si>
  <si>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</si>
  <si>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</si>
  <si>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</si>
  <si>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</si>
  <si>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</si>
  <si>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</si>
  <si>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</si>
  <si>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</si>
  <si>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</si>
  <si>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</si>
  <si>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</si>
  <si>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</si>
  <si>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</si>
  <si>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</si>
  <si>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</si>
  <si>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</si>
  <si>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</si>
  <si>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</si>
  <si>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</si>
  <si>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</si>
  <si>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</si>
  <si>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</si>
  <si>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</si>
  <si>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</si>
  <si>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</si>
  <si>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</si>
  <si>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</si>
  <si>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</si>
  <si>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</si>
  <si>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</si>
  <si>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</si>
  <si>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</si>
  <si>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</si>
  <si>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</si>
  <si>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</si>
  <si>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</si>
  <si>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</si>
  <si>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</si>
  <si>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</si>
  <si>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</si>
  <si>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</si>
  <si>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</si>
  <si>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</si>
  <si>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</si>
  <si>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</si>
  <si>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</si>
  <si>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</si>
  <si>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</si>
  <si>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</si>
  <si>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</si>
  <si>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</si>
  <si>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</si>
  <si>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</si>
  <si>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</si>
  <si>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</si>
  <si>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</si>
  <si>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</si>
  <si>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</si>
  <si>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</si>
  <si>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</si>
  <si>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</si>
  <si>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</si>
  <si>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</si>
  <si>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</si>
  <si>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</si>
  <si>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</si>
  <si>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</si>
  <si>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</si>
  <si>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</si>
  <si>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</si>
  <si>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</si>
  <si>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</si>
  <si>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</si>
  <si>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</si>
  <si>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</si>
  <si>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</si>
  <si>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</si>
  <si>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</si>
  <si>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</si>
  <si>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</si>
  <si>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</si>
  <si>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</si>
  <si>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</si>
  <si>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</si>
  <si>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</si>
  <si>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</si>
  <si>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</si>
  <si>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</si>
  <si>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</si>
  <si>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</si>
  <si>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</si>
  <si>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</si>
  <si>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</si>
  <si>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</si>
  <si>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</si>
  <si>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</si>
  <si>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</si>
  <si>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</si>
  <si>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</si>
  <si>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</si>
  <si>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</si>
  <si>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</si>
  <si>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</si>
  <si>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</si>
  <si>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</si>
  <si>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</si>
  <si>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</si>
  <si>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</si>
  <si>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</si>
  <si>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</si>
  <si>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</si>
  <si>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</si>
  <si>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</si>
  <si>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</si>
  <si>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</si>
  <si>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</si>
  <si>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</si>
  <si>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</si>
  <si>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</si>
  <si>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</si>
  <si>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</si>
  <si>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</si>
  <si>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</si>
  <si>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</si>
  <si>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</si>
  <si>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</si>
  <si>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</si>
  <si>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</si>
  <si>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</si>
  <si>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</si>
  <si>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</si>
  <si>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</si>
  <si>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</si>
  <si>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</si>
  <si>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</si>
  <si>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</si>
  <si>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</si>
  <si>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</si>
  <si>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</si>
  <si>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</si>
  <si>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</si>
  <si>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</si>
  <si>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</si>
  <si>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</si>
  <si>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</si>
  <si>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</si>
  <si>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</si>
  <si>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</si>
  <si>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</si>
  <si>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</si>
  <si>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</si>
  <si>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</si>
  <si>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</si>
  <si>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</si>
  <si>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</si>
  <si>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</si>
  <si>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</si>
  <si>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</si>
  <si>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</si>
  <si>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</si>
  <si>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</si>
  <si>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</si>
  <si>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</si>
  <si>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</si>
  <si>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</si>
  <si>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</si>
  <si>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</si>
  <si>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</si>
  <si>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</si>
  <si>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</si>
  <si>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</si>
  <si>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</si>
  <si>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</si>
  <si>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</si>
  <si>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</si>
  <si>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</si>
  <si>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</si>
  <si>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</si>
  <si>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</si>
  <si>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</si>
  <si>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</si>
  <si>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</si>
  <si>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</si>
  <si>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</si>
  <si>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</si>
  <si>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</si>
  <si>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</si>
  <si>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</si>
  <si>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</si>
  <si>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</si>
  <si>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</si>
  <si>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</si>
  <si>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</si>
  <si>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</si>
  <si>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</si>
  <si>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</si>
  <si>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</si>
  <si>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</si>
  <si>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</si>
  <si>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</si>
  <si>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</si>
  <si>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</si>
  <si>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</si>
  <si>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</si>
  <si>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</si>
  <si>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</si>
  <si>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</si>
  <si>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</si>
  <si>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</si>
  <si>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</si>
  <si>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</si>
  <si>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</si>
  <si>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</si>
  <si>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</si>
  <si>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</si>
  <si>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</si>
  <si>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</si>
  <si>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</si>
  <si>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</si>
  <si>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</si>
  <si>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</si>
  <si>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</si>
  <si>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</si>
  <si>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</si>
  <si>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</si>
  <si>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</si>
  <si>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</si>
  <si>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</si>
  <si>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</si>
  <si>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</si>
  <si>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</si>
  <si>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</si>
  <si>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</si>
  <si>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</si>
  <si>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</si>
  <si>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</si>
  <si>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</si>
  <si>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</si>
  <si>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</si>
  <si>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</si>
  <si>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</si>
  <si>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</si>
  <si>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</si>
  <si>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</si>
  <si>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</si>
  <si>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</si>
  <si>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</si>
  <si>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</si>
  <si>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</si>
  <si>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</si>
  <si>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</si>
  <si>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</si>
  <si>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</si>
  <si>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</si>
  <si>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</si>
  <si>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</si>
  <si>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</si>
  <si>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</si>
  <si>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</si>
  <si>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</si>
  <si>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</si>
  <si>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</si>
  <si>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</si>
  <si>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</si>
  <si>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</si>
  <si>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</si>
  <si>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</si>
  <si>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</si>
  <si>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</si>
  <si>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</si>
  <si>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</si>
  <si>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</si>
  <si>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</si>
  <si>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</si>
  <si>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</si>
  <si>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</si>
  <si>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</si>
  <si>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</si>
  <si>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</si>
  <si>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</si>
  <si>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</si>
  <si>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</si>
  <si>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</si>
  <si>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</si>
  <si>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</si>
  <si>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</si>
  <si>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</si>
  <si>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</si>
  <si>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</si>
  <si>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</si>
  <si>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</si>
  <si>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</si>
  <si>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</si>
  <si>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</si>
  <si>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</si>
  <si>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</si>
  <si>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</si>
  <si>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</si>
  <si>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</si>
  <si>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</si>
  <si>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</si>
  <si>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</si>
  <si>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</si>
  <si>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</si>
  <si>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</si>
  <si>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</si>
  <si>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</si>
  <si>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</si>
  <si>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</si>
  <si>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</si>
  <si>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</si>
  <si>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</si>
  <si>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</si>
  <si>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</si>
  <si>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</si>
  <si>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</si>
  <si>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</si>
  <si>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</si>
  <si>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</si>
  <si>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</si>
  <si>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</si>
  <si>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</si>
  <si>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</si>
  <si>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</si>
  <si>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</si>
  <si>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</si>
  <si>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</si>
  <si>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</si>
  <si>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</si>
  <si>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</si>
  <si>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</si>
  <si>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</si>
  <si>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</si>
  <si>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</si>
  <si>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</si>
  <si>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</si>
  <si>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</si>
  <si>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</si>
  <si>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</si>
  <si>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</si>
  <si>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</si>
  <si>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</si>
  <si>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</si>
  <si>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</si>
  <si>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</si>
  <si>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</si>
  <si>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</si>
  <si>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</si>
  <si>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</si>
  <si>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</si>
  <si>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</si>
  <si>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</si>
  <si>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</si>
  <si>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</si>
  <si>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</si>
  <si>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</si>
  <si>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</si>
  <si>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</si>
  <si>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</si>
  <si>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</si>
  <si>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</si>
  <si>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</si>
  <si>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</si>
  <si>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</si>
  <si>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</si>
  <si>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</si>
  <si>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</si>
  <si>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</si>
  <si>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</si>
  <si>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</si>
  <si>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</si>
  <si>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</si>
  <si>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</si>
  <si>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</si>
  <si>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</si>
  <si>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</si>
  <si>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</si>
  <si>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</si>
  <si>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</si>
  <si>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</si>
  <si>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</si>
  <si>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</si>
  <si>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</si>
  <si>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</si>
  <si>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</si>
  <si>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</si>
  <si>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</si>
  <si>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</si>
  <si>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</si>
  <si>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</si>
  <si>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</si>
  <si>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</si>
  <si>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</si>
  <si>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</si>
  <si>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</si>
  <si>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</si>
  <si>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</si>
  <si>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</si>
  <si>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</si>
  <si>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</si>
  <si>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</si>
  <si>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</si>
  <si>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</si>
  <si>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</si>
  <si>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</si>
  <si>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</si>
  <si>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</si>
  <si>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</si>
  <si>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</si>
  <si>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</si>
  <si>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</si>
  <si>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</si>
  <si>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</si>
  <si>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</si>
  <si>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</si>
  <si>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</si>
  <si>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</si>
  <si>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</si>
  <si>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</si>
  <si>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</si>
  <si>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</si>
  <si>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</si>
  <si>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</si>
  <si>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</si>
  <si>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</si>
  <si>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</si>
  <si>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</si>
  <si>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</si>
  <si>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</si>
  <si>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</si>
  <si>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</si>
  <si>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</si>
  <si>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</si>
  <si>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</si>
  <si>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</si>
  <si>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</si>
  <si>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</si>
  <si>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</si>
  <si>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</si>
  <si>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</si>
  <si>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</si>
  <si>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</si>
  <si>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</si>
  <si>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</si>
  <si>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</si>
  <si>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</si>
  <si>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</si>
  <si>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</si>
  <si>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</si>
  <si>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</si>
  <si>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</si>
  <si>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</si>
  <si>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</si>
  <si>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</si>
  <si>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</si>
  <si>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</si>
  <si>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</si>
  <si>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</si>
  <si>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</si>
  <si>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</si>
  <si>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</si>
  <si>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</si>
  <si>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</si>
  <si>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</si>
  <si>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</si>
  <si>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</si>
  <si>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</si>
  <si>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</si>
  <si>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</si>
  <si>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</si>
  <si>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</si>
  <si>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</si>
  <si>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</si>
  <si>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</si>
  <si>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</si>
  <si>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</si>
  <si>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</si>
  <si>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</si>
  <si>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</si>
  <si>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</si>
  <si>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</si>
  <si>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</si>
  <si>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</si>
  <si>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</si>
  <si>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</si>
  <si>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</si>
  <si>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</si>
  <si>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</si>
  <si>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</si>
  <si>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</si>
  <si>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</si>
  <si>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</si>
  <si>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</si>
  <si>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</si>
  <si>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</si>
  <si>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</si>
  <si>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</si>
  <si>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</si>
  <si>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</si>
  <si>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</si>
  <si>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</si>
  <si>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</si>
  <si>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</si>
  <si>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</si>
  <si>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</si>
  <si>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</si>
  <si>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</si>
  <si>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</si>
  <si>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</si>
  <si>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</si>
  <si>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</si>
  <si>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</si>
  <si>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</si>
  <si>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</si>
  <si>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</si>
  <si>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</si>
  <si>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</si>
  <si>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</si>
  <si>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</si>
  <si>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</si>
  <si>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</si>
  <si>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</si>
  <si>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</si>
  <si>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</si>
  <si>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</si>
  <si>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</si>
  <si>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</si>
  <si>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</si>
  <si>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</si>
  <si>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</si>
  <si>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</si>
  <si>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</si>
  <si>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</si>
  <si>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</si>
  <si>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</si>
  <si>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</si>
  <si>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</si>
  <si>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</si>
  <si>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</si>
  <si>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</si>
  <si>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</si>
  <si>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</si>
  <si>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</si>
  <si>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</si>
  <si>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</si>
  <si>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</si>
  <si>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</si>
  <si>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</si>
  <si>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</si>
  <si>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</si>
  <si>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</si>
  <si>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</si>
  <si>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</si>
  <si>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</si>
  <si>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</si>
  <si>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</si>
  <si>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</si>
  <si>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</si>
  <si>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</si>
  <si>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</si>
  <si>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</si>
  <si>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</si>
  <si>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</si>
  <si>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</si>
  <si>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</si>
  <si>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</si>
  <si>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</si>
  <si>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</si>
  <si>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</si>
  <si>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</si>
  <si>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</si>
  <si>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</si>
  <si>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</si>
  <si>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</si>
  <si>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</si>
  <si>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</si>
  <si>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</si>
  <si>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</si>
  <si>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</si>
  <si>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</si>
  <si>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</si>
  <si>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</si>
  <si>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</si>
  <si>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</si>
  <si>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</si>
  <si>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</si>
  <si>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</si>
  <si>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</si>
  <si>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</si>
  <si>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</si>
  <si>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</si>
  <si>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</si>
  <si>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</si>
  <si>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</si>
  <si>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</si>
  <si>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</si>
  <si>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</si>
  <si>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</si>
  <si>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</si>
  <si>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</si>
  <si>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</si>
  <si>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</si>
  <si>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</si>
  <si>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</si>
  <si>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</si>
  <si>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</si>
  <si>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</si>
  <si>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</si>
  <si>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</si>
  <si>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</si>
  <si>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</si>
  <si>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</si>
  <si>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</si>
  <si>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</si>
  <si>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</si>
  <si>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</si>
  <si>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</si>
  <si>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</si>
  <si>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</si>
  <si>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</si>
  <si>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</si>
  <si>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</si>
  <si>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</si>
  <si>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</si>
  <si>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</si>
  <si>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</si>
  <si>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</si>
  <si>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</si>
  <si>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</si>
  <si>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</si>
  <si>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</si>
  <si>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</si>
  <si>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</si>
  <si>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</si>
  <si>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</si>
  <si>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</si>
  <si>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</si>
  <si>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</si>
  <si>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</si>
  <si>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</si>
  <si>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</si>
  <si>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</si>
  <si>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</si>
  <si>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</si>
  <si>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</si>
  <si>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</si>
  <si>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</si>
  <si>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</si>
  <si>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</si>
  <si>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</si>
  <si>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</si>
  <si>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</si>
  <si>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</si>
  <si>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</si>
  <si>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</si>
  <si>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</si>
  <si>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</si>
  <si>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</si>
  <si>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</si>
  <si>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</si>
  <si>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</si>
  <si>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</si>
  <si>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</si>
  <si>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</si>
  <si>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</si>
  <si>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</si>
  <si>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</si>
  <si>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</si>
  <si>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</si>
  <si>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</si>
  <si>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</si>
  <si>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</si>
  <si>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</si>
  <si>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</si>
  <si>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</si>
  <si>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</si>
  <si>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</si>
  <si>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</si>
  <si>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</si>
  <si>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</si>
  <si>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</si>
  <si>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</si>
  <si>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</si>
  <si>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</si>
  <si>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</si>
  <si>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</si>
  <si>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</si>
  <si>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</si>
  <si>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</si>
  <si>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</si>
  <si>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</si>
  <si>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</si>
  <si>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</si>
  <si>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</si>
  <si>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</si>
  <si>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</si>
  <si>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</si>
  <si>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</si>
  <si>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</si>
  <si>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</si>
  <si>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</si>
  <si>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</si>
  <si>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</si>
  <si>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</si>
  <si>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</si>
  <si>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</si>
  <si>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</si>
  <si>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</si>
  <si>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</si>
  <si>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</si>
  <si>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</si>
  <si>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</si>
  <si>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</si>
  <si>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</si>
  <si>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</si>
  <si>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</si>
  <si>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</si>
  <si>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</si>
  <si>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</si>
  <si>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</si>
  <si>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</si>
  <si>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</si>
  <si>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</si>
  <si>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</si>
  <si>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</si>
  <si>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</si>
  <si>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</si>
  <si>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</si>
  <si>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</si>
  <si>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</si>
  <si>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</si>
  <si>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</si>
  <si>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</si>
  <si>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</si>
  <si>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</si>
  <si>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</si>
  <si>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</si>
  <si>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</si>
  <si>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</si>
  <si>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</si>
  <si>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</si>
  <si>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</si>
  <si>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</si>
  <si>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</si>
  <si>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</si>
  <si>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</si>
  <si>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</si>
  <si>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</si>
  <si>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</si>
  <si>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</si>
  <si>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</si>
  <si>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</si>
  <si>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</si>
  <si>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</si>
  <si>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</si>
  <si>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</si>
  <si>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</si>
  <si>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</si>
  <si>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</si>
  <si>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</si>
  <si>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</si>
  <si>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</si>
  <si>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</si>
  <si>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</si>
  <si>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</si>
  <si>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</si>
  <si>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</si>
  <si>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</si>
  <si>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</si>
  <si>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</si>
  <si>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</si>
  <si>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</si>
  <si>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</si>
  <si>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</si>
  <si>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</si>
  <si>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</si>
  <si>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UNDP</t>
  </si>
  <si>
    <t>Integrated climate-resilient transboundary flood risk management in the Drin River basin in the Western Balkans (Drin FRM project)</t>
  </si>
  <si>
    <t>The project will assist the riparian countries in the implementation of an integrated climate-resilient river basin flood risk management approach in order to improve their existing capacity to manage flood risk at regional, national and local levels and to enhance resilience of vulnerable communities in the Drin River Basin (DRB) to climate-induced floods. The following results shall be achieved: (i) Improved climate and risk informed decision-making, availability and use of climate risk information; (ii) Improved institutional arrangements, legislative and policy framework for climate-resilient FRM, and development of CCA and FRM strategy and plans at the basin, sub-basin, national and sub-national levels; (iii) Strengthened community resilience through improved flood management, through implementation of structural and non-structural measures and enhanced local capacity for CCA and FRM.</t>
  </si>
  <si>
    <t>United Nations Development Programme (UNDP)</t>
  </si>
  <si>
    <t>EE/MIE/DRR/2018/PPC/1</t>
  </si>
  <si>
    <t>Albania, Montenegro and North Macedonia</t>
  </si>
  <si>
    <t>Drin/Drim River Basin in Albania, Montenegro and North Macedonia</t>
  </si>
  <si>
    <t>n/a</t>
  </si>
  <si>
    <t>Mr Bojan Kovacevic</t>
  </si>
  <si>
    <t>bojan.kovacevic@undp.org</t>
  </si>
  <si>
    <t>Mr Momcilo Blagojevic</t>
  </si>
  <si>
    <t>momcilo.blagojevic@mpr.gov.me</t>
  </si>
  <si>
    <t>ymirta@gmail.com</t>
  </si>
  <si>
    <t>nataly.olofinskaya@undp.org</t>
  </si>
  <si>
    <t xml:space="preserve">Output 1.1. Strengthened hydrometric monitoring networks in the riparian countries </t>
  </si>
  <si>
    <t>Output 1.2. Improved knowledge of CC-induced flood risk and risk knowledge sharing through the introduction of river basin modelling tools and technologies for strategic flood risk assessment</t>
  </si>
  <si>
    <t>Output 1.3. GIS-based vulnerability, loss and damages assessment tools and database</t>
  </si>
  <si>
    <t>Output 2.1. Drin River Basin FRM Policy Framework and improved long-term cooperation on FRM</t>
  </si>
  <si>
    <t>Output 2.2. Regional, national and sub-national institutions are trained in climate-resilient FRM, responsibilities clarified and coordination strengthened</t>
  </si>
  <si>
    <t>Output 2.3. Drin River basin Integrated CCA and FRM Strategy and Plan developed</t>
  </si>
  <si>
    <t>Output 3.1. Introduction of appraisal-led design for structural and non-structural measures</t>
  </si>
  <si>
    <t>Output 3.2. Construction of structural risk reduction measures in prioritized areas</t>
  </si>
  <si>
    <t>Output 3.3. Strengthened community resilience to flooding through the participatory design and implementation of non-structural resilience, adaptation and awareness measures</t>
  </si>
  <si>
    <t>Output 4: Project Management</t>
  </si>
  <si>
    <t>PROJECTED COST
Montenegro</t>
  </si>
  <si>
    <t>PROJECTED COST
North Macedonia</t>
  </si>
  <si>
    <t>PROJECTED COST
IRH Regional</t>
  </si>
  <si>
    <t>PROJECTED COST
Albania</t>
  </si>
  <si>
    <t>PROJECTED COST
Total Project</t>
  </si>
  <si>
    <t>IRH Regional Component
AMOUNT</t>
  </si>
  <si>
    <t>Albania Component
AMOUNT</t>
  </si>
  <si>
    <t>Montenegro Component
AMOUNT</t>
  </si>
  <si>
    <t>N. Macedonia Component
AMOUNT</t>
  </si>
  <si>
    <t>TOTAL
AMOUNT (w/out GMS fee)</t>
  </si>
  <si>
    <t>Government change and/or administrative reforms in the beneficiary countries result in changing priorities that are not fully aligned with the expected results of the project</t>
  </si>
  <si>
    <t>Unexpectedly strong extreme climatic events threaten/destroy hydrometeorological and/or flood defense infrastructure</t>
  </si>
  <si>
    <t>Absorption and operational capacities of national project beneficiaries stay inadequate to properly run and maintain modeling, forecasting and EWS</t>
  </si>
  <si>
    <t>Changes and turnover in government staff</t>
  </si>
  <si>
    <t>Local communities are not interested to be engaged in community-based flood risk reduction measures and EWS</t>
  </si>
  <si>
    <t>No finances are available for proper operation and maintenance of the upgraded hydrometeorological network, EWS and flood protection structures</t>
  </si>
  <si>
    <t>Failure to engage the private sector in financing mechanisms</t>
  </si>
  <si>
    <t>Medium</t>
  </si>
  <si>
    <t>Low</t>
  </si>
  <si>
    <t>The project maintained regular consultations with the governments' appointed points of contacts (PoC), as well as high-level governmens' representatives to the Drin Core Group (DCG), which held two sessions during the reporting period, also in the capacity of the Drin FRM Regional Project Board. All relevant materials, e.g. Terms of Reference (ToR) for the key expert positons were shared wth the DCG for their endorsement, while major progress and challenges were presented at the DCG sessions.
Meetings and consultations were regularly carried out with the key government stakeholders, representatives of the Directors of National Water Agencies, National Hydrometeorological Services (NHMS) either virtually or in person, COVID-19 pandemic pertmitting. Project continud  lobbying and advocating in support of CC adaptation, EWS and DRR at all aforementioned occassons.</t>
  </si>
  <si>
    <t>The ToRs for the Lead International Hydrometrics, Hydraullic Modeller, Hydrologist and Socio-economics Experts , include activities on the needs assessment of the partnering national institutions in financial and resource availablity and management, hydromet network O&amp;M, development of tailor-made trainigs and manuals, etc. aiming at capacity building of all relevant agencies through carrying out training of trainers, on-the-job and field trainings of the staff of relevant agencies, introducing/strengthening internship mechanisms within beneficiaries, developing technical guidelines, methodologies and sustainable operations and maintenance plans for established the modeling, forecasting and EWS.</t>
  </si>
  <si>
    <t>Disaster risk resilience (DRR) and climate-proofing requirements were embedded in the ToRs for the two detailed design of pre-selected structural flood risk protection measures in Montenegro, initiated durig the reporting period: (i) rehabilitation of emankements  along Bojana/Buna River in Montenegro and (ii) regulation of the rivrbed and rehabilitation of Bridges in the downstream Gracanica River. 
DRR aspects have been included in the ToRs for the Key International Hydrometrics Network expert, so that the specifiactions and isntallation of the hydrometeorological observation equipment will also be defined taking into account the assessment of disaster and climate risks.</t>
  </si>
  <si>
    <t>The project has relied on the institutional set up of the Drin Core Group and its sub-organizations (Expert Working Groups), systematic institutional memory for all Drin River intitiatives and projects and thus updated the DCG on progress and achievements. 
in the next period, the proejct will through its Component 2, work on knowledge management and further supporting of DCG systematic institutional memory, so that the new governments'  staff can continue building on this information.</t>
  </si>
  <si>
    <t>Representatives of the local communities were invited to the national inception workshops in Montenegro and North Macedonia, held in October 2019 and February 2020, respectivelly, at which the project will conducted awareness campaignon the climate-induced natural hazards, vulnerabilities and risks and benefits for reducing these risks. Activities on mobilization of local communities did not commence in the reporting period due to COVID-19 outbreak that nearly conincided with the commmencemtn of the project implementation.</t>
  </si>
  <si>
    <t>As mentioned above, the Key Internatonal Experts' ToRs include requirements for needs assessment of the partnering institutions in financial and resource availablity and management, and preparation of relevant O&amp;M financing mechanisms.</t>
  </si>
  <si>
    <t>The project supported and coordinated the GEF Drin Flood Insurance Pilot Scheme Project, which among other activities undertook a willingness-to-pay surveys in the three pilot areas in Montenegro, Albania and North Macedonia. If successfull, the pilot scheme approach will be used as a foundation in developing other risk financing mechanisms of which private sector is envisaged to be a part under Drin FRM Component 2 or scaling it up to the basin level, hence failure to engage private sector will shift focus to other mechanisms.</t>
  </si>
  <si>
    <t xml:space="preserve">High </t>
  </si>
  <si>
    <t>Project team switched to teleworking and telecommuting work modalities, which allowed for maintaining momentum over the activities that had already started and initiating the new ones. Majority of meetings moved onto on-line pratforms thus enabling regular communication with internal and external stakeholders, vendors, etc.
Secondly, conditions in the field were assessed and Project Work Plan and Budget were revised in koordination with key national stakeholders, in a way that around 56% of the foreseen delivery in 2020 was moved along 2021 to 2024 period (mostly during 2021). The WP and Budget were sent to the Regional Project Board/ Drin Core Group for endorsement/approval.</t>
  </si>
  <si>
    <t>COVID-19 pandemic may impact the riparian economies so severely to cause long-lasting economic downturn, which in return may shift the attention from the national authorities from the project to other, more pressing issues.</t>
  </si>
  <si>
    <t>Med/High</t>
  </si>
  <si>
    <t>As the project outcomes have been aligned with national priorities, while the project intensified coordination with the DCG and utilizing their influence on the national governments. Project also intensifed meetings with senior officials of relevant government agencies.</t>
  </si>
  <si>
    <t>As stated above, a number of risk mitigation measures were employed during the current reporting period. The measures proved efficent so far, including those addressing the COVID-19 imposed risks, and as result the project activities were not halted but maintained and gained momentum, especially in the Q3 and Q4 2020. The measures encompassed not just use of virtuall meeting platforms, but also activities such as the e-procurment, monitoring over the work of contractors by using real-time editing/ revewing software tools, e.g. reviewing components of detail of structural flood protection measures, etc. 
New project management products were fully developed (e.g. Grievance Redress Mechanism), the exisitng ones were updated (e.g. Risk Log, etc.), aiming at increased accountability to the benefiting governments and comunicites, as well as the Adaptation Fund Board.</t>
  </si>
  <si>
    <t>N/a</t>
  </si>
  <si>
    <t xml:space="preserve"> With the identification of the below listed USP during the reporting period, update of the overall project ESMF is underway.</t>
  </si>
  <si>
    <t>Total Number of direct and indirect beneficiaries (disaggregated by sex) with reduced vulnerability to flood risks</t>
  </si>
  <si>
    <t>To assist the riparian countries in the implementation of an integrated climate-resilient river basin flood risk management approach in order to improve their existing capacity to manage flood risk at regional, national and local levels and to enhance resilience of vulnerable communities in the DRB to climate-induced floods</t>
  </si>
  <si>
    <t>Objective</t>
  </si>
  <si>
    <t>Level of implementation of the systematic gender-responsive socio-economic vulnerability assessment in the DRB</t>
  </si>
  <si>
    <t>Improved climate and risk informed decision-making, availability and use of climate risk information</t>
  </si>
  <si>
    <t>Outcome</t>
  </si>
  <si>
    <t>At least 50 officials and other key national/regional stakeholders trained on improving the enabling environment (minimum 30% women)</t>
  </si>
  <si>
    <t xml:space="preserve">Number of staff from targeted institutions trained to respond to impacts of climate-related events </t>
  </si>
  <si>
    <t xml:space="preserve">Improved institutional arrangements, legislative and policy framework for climate-resilient FRM, and development of CCA and FRM strategy and plans at the basin, sub-basin, national and sub-national levels </t>
  </si>
  <si>
    <t>No grievances have been received during the reporting period.</t>
  </si>
  <si>
    <t>Mr Ylber Mirta</t>
  </si>
  <si>
    <t>Ms Gerta Lubonja</t>
  </si>
  <si>
    <t>gerta.lubonja@ambu.gov.al</t>
  </si>
  <si>
    <t>Mr Arduen Karagjozi</t>
  </si>
  <si>
    <t>arduen.karagjozi@ambu.gov.al</t>
  </si>
  <si>
    <t>Ms Ivana Stojanovic</t>
  </si>
  <si>
    <t>ivana.stojanovic@mrt.gov.me</t>
  </si>
  <si>
    <t>Ms Ljupka Dimovska Zajkov</t>
  </si>
  <si>
    <t>dljupka@gmail.com</t>
  </si>
  <si>
    <t>USP 1: Reconstruction of bridges and regulation of riverbed in the downstream Gracanica River in Montenegro</t>
  </si>
  <si>
    <t>Inception Report with Annexes, submitted on 23 November 2020</t>
  </si>
  <si>
    <t>Yes, as the Project has consulted with stakeholders throughout the reporting period in a gender responsive way. Such, gender-informed, participatory methods addressed the key challenge of underrepresentation of either women or men in consultation process, which increased participation of women as important stakeholders and thus guaranteed the inclusion of their often overlooked needs, concerns and abilities in project planning, implementation and monitoring and evaluation. Over 50% of nationally appointed senior stakeholders are women, e.g. two-thirds (66%) of Drin Core Grup members are female.
Further, development of the abovementioned gender-sensitive project management tools (GAP), gender sensitive budget, social and environmental screening processes, etc., further demonstrates the Project's complance with the AF Gender Policy.
Gender requirements have been embeded in all ToRs for key project internatinal or local experts.</t>
  </si>
  <si>
    <t>UNDP performs the role of the EE as well.</t>
  </si>
  <si>
    <t>As above.</t>
  </si>
  <si>
    <t>1. Segments of the construction activities may pose potential health and safety concerns to local communities; 2. Possible Occupational Health and Safety (OHS) incidents during the construction phase; 3. Possible impact on the Key Biodiversity Area (KBA); 4 Contamination of existing water courses and impacts on water quality; 5. Potential generation of construction waste (both hazardous and non-hazardous); 6. Possible negative impact upon uninterrupted and safe access to public roads by local population during the construction phase, 7. Possible exclusion of local Roma community from participating in decisions that may affect their well-being; 8. Women in local communities may not receive equal access to project information and thus adequate decision-making role</t>
  </si>
  <si>
    <t>Under development with the Environmental and Social Management Plan (ESMP)</t>
  </si>
  <si>
    <t>Under development with the ESMP</t>
  </si>
  <si>
    <t>Low risk significance, no impacts requiring safeguards identified</t>
  </si>
  <si>
    <t>1. Prepare an Erosion, Drainage and Sediment Control Plan (EDSCP) and
2. Install silt curtains to restrict sediment movement from the site and covering of sediment where practicable</t>
  </si>
  <si>
    <t>The project to include activities on developing/enhancing financial sustainability of operations and maintenance of risk reduction and monitoring infrastructure</t>
  </si>
  <si>
    <t>ESMP yet to be developed for each specific sub-project</t>
  </si>
  <si>
    <t>Poor maintenance of completed flood protection infrastructure by responsible authorities</t>
  </si>
  <si>
    <t>Likelyhood of sediment movement during the construction activities
Accelerated erosion by increasing the speed and volume of channel flow and influence river hydraulics in unpredictable and ways, including the increase of bank erosion.</t>
  </si>
  <si>
    <t>1. Possible ecological consequences (degradation of water quality, exacerbation of riverbed erosion processes, disturbance of fish spawning etc.) affecting critical habitats and offer only temporary solutions to ongoing erosion and siltation processes
2. Project Interventions in proximity of sensitive wetland environment that act as important bird breeding grounds may negatively affect adequate level of water for ecosystems functions</t>
  </si>
  <si>
    <t>1/(i) All proposed structural measures with significantly adverse environmental and social impacts were taken out
1/(ii) All structural measures will be positioned in a way to avoid environmentally sensitive areas and all green infrastructures will use a diversity of native species for planting
1/(iii) An integrated landscape management approach will be emphasized for flood control without a narrow emphasis on structural measures that may decrease erosion in own areas while increasing erosion in another
2/(i) Special attention will be given in the transboundary basin-wide hydrological modelling to understand and subsequently prioritize adequate hydrological flows to wetlands to maintain ecosystem functions</t>
  </si>
  <si>
    <t>Most of the existing structural measures do not account for future projections of floods, exacerbated by climate change</t>
  </si>
  <si>
    <t>The project activities represent a paradigm shift in flood control planning by introducing the appraisal-led design for structural and non-structural measures using climate risk information (among other criteria) for detailed design.</t>
  </si>
  <si>
    <t>Potential for the release of chemicals, nutrients, heavy metals and other material from the sediment and for these to enter waterways and groundwater systems during the works</t>
  </si>
  <si>
    <t>(i) water quality monitoring plan will be developed to ensure chemicals are not released. This will involve testing sediment prior to movement and planning so that the works are not undertaken during rain events
(ii) where rainfall is anticipated, appropriate material should be placed under the sediment prior to excavation to ensure there is no seepage into groundwater systems
(iii) water quality monitoring for the sources will be designed to identify potential impacts so that management measures can be proactively rather than reactively enacted upon</t>
  </si>
  <si>
    <t>At least 30% participants of consultations are women</t>
  </si>
  <si>
    <t>N/A, as the activities towards achieving the afore set results have been delayed by the COVID-19 pandemic</t>
  </si>
  <si>
    <t>Output 1.1 – Strengthened hydrometric monitoring networks in the riparian countries based on a unified optimized basin-scale assessment of monitoring needs</t>
  </si>
  <si>
    <t>Output 1.2 - Improved knowledge of climate change induced flood risk, and risk knowledge sharing through the introduction of modelling tools and technologies for the strategic flood risk assessment based on EUFD and development of basin flood hazard maps</t>
  </si>
  <si>
    <t>Output 1.3 - GIS-based vulnerability, loss and damages assessment tool and database established to record, analyze, predict and assess flood events and associated losses</t>
  </si>
  <si>
    <t>Output 2.1 – Drin River Basin FRM Policy Framework and improved long-term cooperation on flood risk management</t>
  </si>
  <si>
    <t>Output 2.2 – Regional, national and sub-national institutions (including meteorological and hydrological sectors) are trained in flood risk management, roles and responsibilities clarified and coordination mechanisms strengthened for effective climate-resilient FRM</t>
  </si>
  <si>
    <t>Output 2.3 – Drin River Basin Integrated CCA and FRM Strategy and Plan Developed</t>
  </si>
  <si>
    <t>Output 3.1 – Introduction of appraisal-led design for structural and non-structural measures using climate risk information and cost-benefit appraisal methods and application of methods to the detailed design of prioritized structural and non-structural measures for three riparian countries</t>
  </si>
  <si>
    <t>Output 3.2 – Construction of structural risk reduction measures in prioritized areas</t>
  </si>
  <si>
    <t>Output 3.3 - Strengthened local community resilience to flooding through the participatory design and implementation of non-structural community-based resilience, adaptation and awareness measures</t>
  </si>
  <si>
    <t xml:space="preserve">(i) Gender competencies of each project team member have been assessed and knowledge improved through UNDP's manadatory training courses, e.g: The Gender Journey: Thinking outside the box, UN Course on Prevention of Harassment, Sexual Harassment and Abuse of Authority, Prevention of Sexual Exploitation and Abuse of the Local Population and UN Human Rights and Responsibilities 
(ii) Gender competencies were amongst criteria in the ToRs for recruitment of the team members
(iii) The Project Gender Focal Point and the Regional Project Manager, reviewed and updated the Project's Gender Action Plan (GAP), which was endorsed by the Regional Project Board (RPB) as an annex to the Project Inception Report
(iv) Gender responsiveness of the poject budget was assessed during the budger revision process, confirming that project activities were adequately funded to address both men's and women's differentiated adaptation needs. The budget includes sufficent resources for engagement of National Gender Experts who will monitor GAP implementation, conduct gender training of the project team, key stakeholders and local communities, asses capacities of the national partnering institutions to carry out gender-responsive activities and help them build their gender capacities. Revised budget was endorsed by the RPB
(v) Project facilitated the increased participation of women as important stakeholders
(vi) Finally, the AF Principle 5 - gender equality and women's empowerment has been reviewed against during the social and environmental screening of the sub-projects.
</t>
  </si>
  <si>
    <t>Outcome 8</t>
  </si>
  <si>
    <t>Outcome 7</t>
  </si>
  <si>
    <t xml:space="preserve">Total Number of direct and indirect beneficiaries (disaggregated by sex) with reduced vulnerability to flood risks; Number of beneficiaries relative to total population </t>
  </si>
  <si>
    <t>Availability of high-quality flood hazard and risk information generated and disseminated to stakeholders on a timely basis</t>
  </si>
  <si>
    <t>Gaps in observation and flood risk information hamper effective flood forecasting and EWS, development of basin-level integrated CCA and FRM strategy and plan and climate resilient sectoral planning</t>
  </si>
  <si>
    <t xml:space="preserve">Enhanced food hazard and risk information for DRB is available and used for:
(a) enhanced FFEWS (in cooperation with GIZ)
(b) Climate-informed Drin River Basin Integrated CCA and FRM Strategy and Plan and implementation capacities are in place
(c) Sectoral planning  </t>
  </si>
  <si>
    <t xml:space="preserve">1 coordination mechanism: Drin Core Group/MOU: Level 3
The Drin Coordinated Action was established to promote joint action for the coordinated integrated management of the shared water resources in the basin. The MoU does not currently specifically address joint actions required for cooperation on flood risk management. The existing coordination and bilateral agreements are insufficient for a truly transboundary river basin approach to flood risk management. </t>
  </si>
  <si>
    <r>
      <t xml:space="preserve">Project Objective
</t>
    </r>
    <r>
      <rPr>
        <sz val="11"/>
        <color rgb="FF000000"/>
        <rFont val="Times New Roman"/>
        <family val="1"/>
      </rPr>
      <t>To assist the riparian countries in the implementation of an integrated climate-resilient river basin flood risk management approach in order to improve their existing capacity to manage flood risk at regional, national and local levels and to enhance resilience of vulnerable communities in the DRB to climate-induced floods</t>
    </r>
  </si>
  <si>
    <r>
      <t xml:space="preserve">Outcome 1
</t>
    </r>
    <r>
      <rPr>
        <sz val="11"/>
        <color rgb="FF000000"/>
        <rFont val="Times New Roman"/>
        <family val="1"/>
      </rPr>
      <t>Improved climate and risk informed decision-making, availability and use of climate risk information</t>
    </r>
    <r>
      <rPr>
        <b/>
        <sz val="11"/>
        <color indexed="8"/>
        <rFont val="Times New Roman"/>
        <family val="1"/>
      </rPr>
      <t xml:space="preserve"> </t>
    </r>
  </si>
  <si>
    <t>Indicator 1.1: 
a) Coverage and effectiveness of the hydrometric monitoring networks in riparian countries.
b) Number of new observation stations installed</t>
  </si>
  <si>
    <t>Indicator 1.2: 
Level of introduction of modelling tools and technologies for the strategic flood risk assessment and flood hazard mapping</t>
  </si>
  <si>
    <t>Indicator 1.3. 
Level of implementation of the systematic gender-responsive socio-economic vulnerability assessment in the DRB</t>
  </si>
  <si>
    <t>Indicator target 1.1.  
a) Enhanced coverage and efficiency of the hydrometric monitoring network in DRB and improved O&amp;M provides for improved FFEWS and FRM decisions across DRB.  
b) Target number of new stations to be defined during Year1 of the project based on the network design.</t>
  </si>
  <si>
    <t xml:space="preserve">Indicator target 1.2. 
Enhanced modelling tools and technologies for the strategic flood risk assessment in DRB based on EUFD, including: 
a)	Spatial Data Initiative  and data management system; 
b)	Detailed topographic surveys and data for the Crn Drim in Macedonia.
c)	Detailed hydrological and hydraulic modelling for the Crn Drim in Macedonia and high resolution flood hazard inundation maps 
d)	Numerical high-level basin-wide hydrological and hydraulic models of the DRB integrating detailed area-based modeling developed under AF, GIZ and national projects. </t>
  </si>
  <si>
    <t>Indicator target 1.3. 
(a)  Socio-economic data collection tool developed and embedded at local and central institutions to systematically collect damages and losses data.  Bespoke GIS-based socio-economic modelling tool developed and introduced.  
(b) Baseline, progress and final report on social and gender vulnerability.  At least 30% participants of consultations are women.
(c) Systematic recording of flood damage and losses in DisInventar database</t>
  </si>
  <si>
    <r>
      <t xml:space="preserve">Outcome 2
</t>
    </r>
    <r>
      <rPr>
        <sz val="11"/>
        <color rgb="FF000000"/>
        <rFont val="Times New Roman"/>
        <family val="1"/>
      </rPr>
      <t>Improved institutional arrangements, legislative and policy framework for climate-resilient FRM, and development of CCA and FRM strategy and plans at the basin, sub-basin, national and sub-national levels</t>
    </r>
  </si>
  <si>
    <t xml:space="preserve">Indicator 2.1: 
State of the Drin River Basin FRM Policy Framework and cooperation on flood risk management </t>
  </si>
  <si>
    <t>Limited basin-level coordination and cooperation on flood risk management. 
Under an MoU between the national hydromet institutions there is cooperation and data exchange for flood warning, based on regional forecasts, EFAS and SEE FFG. The Drin Coordinated Action was established to promote joint action for the coordinated integrated management of the shared water resources in the basin. The MoU does not currently specifically address joint actions required for cooperation on flood risk management. 
Institutional capacities at the regional, national and sub-national level across the basin are insufficient to secure climate-resilient FRM.
The existing coordination and bilateral agreements are insufficient for a truly transboundary river basin approach to flood risk management. What is missing is a basin-level integrated climate change adaptation and flood risk management strategy and plan and a multi-lateral Framework Agreement for the DRB in the field of flood risk management which establishes the institutional and legal basis for cooperation.</t>
  </si>
  <si>
    <t>Indicator 3.1: 
State of climate-responsive design of structural and non-structural measures for long-term FRM investment in DRB</t>
  </si>
  <si>
    <t xml:space="preserve">Indicator target 3.1
For each of 3 riparian countries a set of structural and non-structural flood protection options identified and designed using climate risk information and cost-benefit appraisal methods. </t>
  </si>
  <si>
    <t>Indicator 2.3
State of Drin River Basin Integrated CCA and FRM Strategy</t>
  </si>
  <si>
    <t xml:space="preserve">Indicator 2.2
a) % increase in institutional capacity to promote integrated climate resilient flood risk management
b) Number of staff from targeted institutions trained to respond to impacts of climate-related events </t>
  </si>
  <si>
    <t>Indicator target 2.2
a) 50% increase in institutional capacity (measured through an institutional capacity assessment scorecard)
b) At least 50 officials and other key national/regional stakeholders trained on improving the enabling environment (minimum 30% women)</t>
  </si>
  <si>
    <t>Indicator target 2.3
Drin River Basin Integrated CCA and FRM Strategy and Plan developed and endorsed by regional and national stakeholders; Implementation started</t>
  </si>
  <si>
    <t>Indicator 3.2: 
(a) Number of people directly protected from flood risks through structural measures at 3 high risk sites in Albania, Republic of North Macedonia and Montenegro
(b) Area of land protected from flood risks through structural measures at Drin FRM project 3 sites</t>
  </si>
  <si>
    <t>Indicator target 3.2. 
(a) 10,000 people directly protected 
(b) 7000 ha protected, including agricultural and municipal land</t>
  </si>
  <si>
    <t>Indicator 3.3:
(a) number of communities across DRB supported with non-structural measures and adaptation planning (including training, participatory planning and implementation)
(b) scale of agroforestry measures implemented (ha)</t>
  </si>
  <si>
    <t>Indicator target 3.3. 
(a) At least 50 communities across DRB are supported with training, participatory CRM and FRM planning and/or implementation of non-structural measures
(b) At least 150 ha</t>
  </si>
  <si>
    <t>Communities of the DRB remain highly exposed to flooding. In the Riparian countries of the DRB, flood defense and flood risk management are done in a reactive manner and as budgets allow. Relevant institutions have limited annual budgets to address urgent issues like structural defense needs, and currently do not take a climate risk-informed strategic approach (e.g. river basin approach) to flood risk management interventions. Capacities to design climate-responsive and resilient flood protection structures are limited. Many defenses have exceeded their design life and have not been upgraded or maintained and are therefore now largely ineffective. There is limited use of modern eco-system-based flood risk management approaches and approaches which combine both structural and non-structural measures as part of FRM, due to a lack of knowledge and application of non-structural measures and ecosystem-based approaches (EbA) to flood risk management. There is also limited knowledge and capacities among local communities on climate resilient livelihoods for coping with climate-induced hazards</t>
  </si>
  <si>
    <t xml:space="preserve">Significant gaps in the coverage (especially in Republic of North Macedonia and Montenegro) and inefficiencies in data management, operations and maintenances of the hydrometric monitoring network across DRB prevents adequate forecasting and early warning and efficient decision making on FRM.
An integrated basin wide hydrological and hydraulic model for the DRB is absent. Under the new GIZ project, detailed flood modelling and mapping is planned for the Lake Shkoder/Skadar and Bojana-Buna area.  
Lack of socio-economic data for risk, damages, losses, exposure and vulnerability assessments. </t>
  </si>
  <si>
    <r>
      <t xml:space="preserve">Outcome 3
</t>
    </r>
    <r>
      <rPr>
        <sz val="11"/>
        <color rgb="FF000000"/>
        <rFont val="Times New Roman"/>
        <family val="1"/>
      </rPr>
      <t>Strengthened community resilience through improved flood management, implementation of structural and non-structural measures and enhanced local capacity for CCA and FRM</t>
    </r>
  </si>
  <si>
    <t>Indicator target 2.1
a)	FRM policies designed in line with relevant EU directives.  
b)	Basin risk transfer mechanisms designed, including risk financing and risk transfer strategy, private sector engagement strategy, feasibility studies for identified and shortlisted risk financing mechanisms. 
c)	Sector FRM policies (at least 2 – energy, agriculture) based on modelling of climate change impacts on the identified sectors and on the detailed methodologies for incorporating climate-change responsive flood risk considerations into risk assessments, strategies, policies and plans for the energy and agriculture sectors</t>
  </si>
  <si>
    <t>Two identified structural options for DRB in Montenegro are under design
One structural measure for DRB in North Macedonia designed</t>
  </si>
  <si>
    <t>4 coordination mechanisms:
(a) DCG/MOU: Level 4
(b) Drin Floods Expert Working Group: Level 4
(c) DRB Framework Agreement on FRM
(d) DRB SAP is informed of climate-induced flood risks and integrated resilient FRM measures</t>
  </si>
  <si>
    <t>b) ToR for detailed areal surveillance using LiDAR technology of 4,125 sq. kilometers in the Crn Drim River Basin in North Macedonia defined in coordination with the National Geodetic Authority. Procurement of the surveillance is ongoing.</t>
  </si>
  <si>
    <t>No changes have been made to project outputs, outcomes or activities. Project Results Framework remains the same.</t>
  </si>
  <si>
    <t>Two firms that have been commissioned  to provide detailed design of two sub-project structural measures on Bojana/Buna and Gracanica rivers in Montenegro, are tasked with addressing all environmental and social issues (E&amp;S screening, ESMP development and safeguards design) that will be incorporated in the designs for obtaining relevant licences. The designs, together with the safeguards will be reviewed by thirdy party companies before relevant permits are applied for and issued. The entire design development process is overseen by an independent inernational engineer as well as the Project Implementation Unit.</t>
  </si>
  <si>
    <t>COVID-19 pandemic significantly reduced the pace of project implementation thus causing delays in most of the activities. Project respoded by changing implementation modalities and switching to telecommuning and teleworking and using online platforms for meetings and management tools.
Delays caused by the novel coronavirus pandemic were addressed by the project team proposing changes in the Multi-annual Work Plan and Budget, in which majority of activities were postponed to 2021 (mostly) and beyond, along the same activity and budget lines. The proposed changes were endorsed by the Project Board and, apart to the affected timeliness, they did not foresee negative impact on project outputs and outcomes.</t>
  </si>
  <si>
    <t>Gender considerations have been embedded in all project activities. Gender equality as a cross-cutting issue has been made a part of all Terms of Reference, whether concerning the recruitment of the key expers or procurement of gender-responsive design of structural flood protection measures. Thus, all project activities have been gender-sensitive, which will result in the strengtened role of women in decision-making processes concering the climate change adaptation.</t>
  </si>
  <si>
    <t>Direct beneficiaries: 190,000 people (50.6% women ) / 12% of the DRB population
Indirect beneficiaries: 1.6 million people living in DRB (50.6% women)</t>
  </si>
  <si>
    <t>2: Physical asset (produced/improved/strenghtened)</t>
  </si>
  <si>
    <t>Innovation rolled out</t>
  </si>
  <si>
    <t>Undertaking innovative practices</t>
  </si>
  <si>
    <t>No innovative practices</t>
  </si>
  <si>
    <t>Innovative product</t>
  </si>
  <si>
    <t>Regional Project Manager</t>
  </si>
  <si>
    <t>COVID-19 pandemic, the outbreak of which nearly coincided with the commencement of the project, extends with more or less same intensity beyond the Inception Period, thus prolonging negative effects upon the timeliness of the project implementation, so that the timely delivery of certain outcomes could be brought into question.</t>
  </si>
  <si>
    <t>Effective collaboration has been established during the first year of project implementation with key partners, such as relevant ministries, national hydrometeorological services, water management agencies in the three riparian countries, other development actors - GIZ, international NGOs - Global Water Partership, other UN agencies (UNECE), and other projects (GEF Drin Project, GIZ FFEWS Project). Maintaining cooperation, in order to discuss synergies and reduce duplication of activities, became increasingly difficult immediatelly after the COVID-19 outbreak; however the project team with relevant corporate support adapted timely to the use of contemporary communication platforms, as well as online management tools, under the circumstances when almost all multi-lateral and over 70% of bi-lateral meetings had to be done virtually. 
Keeping up to date with major online communication platforms allowed the project to maintain uninterruped communication with key stakeholders.</t>
  </si>
  <si>
    <t>COVID-19 pandemic outbreak that nearly coincided with the project start, lasted throughout the first year of its implementation and will continue beyond, thus significantly reducing the pace of project implementation thus causing delays across most activities.
Project respoded by changing implementation modalities and switching to telecommuning and teleworking of team members, using of eprocurement tools, etc. Effective use of IT tools has helped maintaining momentum over the most of the activities, while those that were related to physical activity in the field have, in most cases, been postponed for the post covid period.
Proficiency in contemporary IT skills, allowed project personnel to keep fulfilling relevant tasks while working remotely.</t>
  </si>
  <si>
    <t>Direct beneficiaries: 190,000 people (50.6% are women) / 12% of the DRB population</t>
  </si>
  <si>
    <t>DRR and Early Warning Systems</t>
  </si>
  <si>
    <r>
      <t>Outcome 3: Strengthened awareness and owernship of adaptation and climate risk reduction processes</t>
    </r>
    <r>
      <rPr>
        <b/>
        <sz val="11"/>
        <color rgb="FFFF0000"/>
        <rFont val="Calibri (Body)_x0000_"/>
      </rPr>
      <t xml:space="preserve"> N/A</t>
    </r>
  </si>
  <si>
    <r>
      <t xml:space="preserve">Output 5: Vulnerable ecosystem services and natural resource assets strengthned in response to climate change impacts, including variability </t>
    </r>
    <r>
      <rPr>
        <b/>
        <sz val="11"/>
        <color rgb="FFFF0000"/>
        <rFont val="Calibri (Body)_x0000_"/>
      </rPr>
      <t>N/A</t>
    </r>
  </si>
  <si>
    <r>
      <t xml:space="preserve">Outcome 6: Diversified and strengthened livelihoods and sources of income for vulnerable people in targeted areas </t>
    </r>
    <r>
      <rPr>
        <b/>
        <sz val="11"/>
        <color rgb="FFFF0000"/>
        <rFont val="Calibri (Body)_x0000_"/>
      </rPr>
      <t>N/A</t>
    </r>
  </si>
  <si>
    <t>Ms Natalia Olofinskaya</t>
  </si>
  <si>
    <t xml:space="preserve">Implementing  Entity: </t>
  </si>
  <si>
    <t>armen.grigoryan@undp.org</t>
  </si>
  <si>
    <r>
      <t xml:space="preserve">Are environmental or social risks present as per table II.K (II.L for REG) of the proposal? [3]
</t>
    </r>
    <r>
      <rPr>
        <b/>
        <sz val="11"/>
        <color rgb="FFFF0000"/>
        <rFont val="Times New Roman"/>
        <family val="1"/>
      </rPr>
      <t xml:space="preserve"> </t>
    </r>
  </si>
  <si>
    <t xml:space="preserve">Lack of socio-economic data for risk, damages, losses, exposure and vulnerability assessments. </t>
  </si>
  <si>
    <t>No change compared to baseline, project activities have been initiated but results are expected in the future reporting periods</t>
  </si>
  <si>
    <t>Number and level  (where relevant) of effective coordination mechanisms for climate-resilient FRM in DRB                                                                                                                                                                                                                                                                                                                                                                                                                                                                                                                                              (Level 1 = no coordination mechanism; Level 2= coordination mechanism in place; Level 3 = coordination mechanism in place, meeting regularly with appropriate representation (gender and decision-making authorities); Level 4 = coordination mechanism in place, meeting regularly, with appropriate representation, with appropriate information flows and monitoring of action items/issues raised)</t>
  </si>
  <si>
    <t>(a) 0; (b) 0</t>
  </si>
  <si>
    <t>Natalia Olofinskaya, Regional Technical Advisor</t>
  </si>
  <si>
    <t>Nataly.olofinskaya@undp.org</t>
  </si>
  <si>
    <t>Implementing Entity:</t>
  </si>
  <si>
    <t>Component 1. Hazard and risk knowledge management tools / Outcome 1. Improved climate and risk informed decision-making, availability and use of climate risk information</t>
  </si>
  <si>
    <t>Component 3 – Priority community-based climate change adaptation and FRM interventions / Outcome 3: Strengthened resilience of local communities through improved flood forecasting and early warning, implementation of structural and non-structural measures and the strengthened capacity for CCA and FRM at the local level</t>
  </si>
  <si>
    <t>Component 2 – Transboundary FRM institutional, legislative and policy framework / Outcome 2: Improved institutional arrangements, legislative and policy framework for FRM, and development of climate change adaptation and flood risk management strategy and plans at the basin, sub-basin, national and sub-national levels</t>
  </si>
  <si>
    <t>Component 1 – Hazard and risk knowledge management tools  / Outcome 1: Improved climate and risk informed decision-making, availability and use of climate risk information</t>
  </si>
  <si>
    <t xml:space="preserve">Outcome 4: Increased adaptive capacity within relevant development sector services and infrastructure assets </t>
  </si>
  <si>
    <t>MS</t>
  </si>
  <si>
    <t>Work to be commenced in the next reporting period.</t>
  </si>
  <si>
    <t>Mr Armen Grigoryan</t>
  </si>
  <si>
    <t>Project interventions are in proximity to environmentally sensitive areas, critical habitats and protected areas. The project has been designed to improve water management and resilience to climate change. There is the potential for short term small scale impacts to water course during necessary earth works. Importantly, the project intends to improve these ecosystems within the short term, but creating an environmental benefit that will have flow on beneficial impacts to biodiversity</t>
  </si>
  <si>
    <t>The direct environmental and social risks associated with capacity building or training activities are minimal although there is a risk of gender bias in training due to a lack of access, gender equity and women empowerment in training provided.</t>
  </si>
  <si>
    <t>1. The project will use Gender Assessment and Action Plan (GAAP) prepared during the project development phase and updted during the Inception Phase as a tool to monitor/mitigate relevant risks: the project will update the GAAP regularly as relevant, implement it and track implementation
2. Use the Grievance Redress Mechanism (GRM) mechanism to capture any grievances related to gender discrimination
3. The project will tailor all capacity building and training activities to include gender mainstreaming component</t>
  </si>
  <si>
    <r>
      <rPr>
        <b/>
        <i/>
        <sz val="11"/>
        <color theme="1"/>
        <rFont val="Times New Roman"/>
        <family val="1"/>
      </rPr>
      <t>Project Objective-level indicators:</t>
    </r>
    <r>
      <rPr>
        <sz val="11"/>
        <color theme="1"/>
        <rFont val="Times New Roman"/>
        <family val="1"/>
      </rPr>
      <t xml:space="preserve">
1-	Women’s representation (%) in consultation meetings on (i) hazard analysis, risk awareness and assessment and vulnerability/capacity analysis; (ii) developing the risk and hazard maps; and (iii) identification of indicators for assessing gender specific aspects of risk and vulnerability Target: At least 30% of women and members of vulnerable groups represented in consultation process and activities defined above
2-	 Percentage of females and those belonging to vulnerable groups participating in decision-making processes. Target: Women make at least 50% of members of coordination and decision-making bodies, such as the Regional Project Board, National Project Boards, etc.
</t>
    </r>
    <r>
      <rPr>
        <b/>
        <i/>
        <sz val="11"/>
        <color theme="1"/>
        <rFont val="Times New Roman"/>
        <family val="1"/>
      </rPr>
      <t>Component 1 - Flood hazard and risk knowledge management tools - level indicators</t>
    </r>
    <r>
      <rPr>
        <sz val="11"/>
        <color theme="1"/>
        <rFont val="Times New Roman"/>
        <family val="1"/>
      </rPr>
      <t xml:space="preserve">
1- Representation of women and marginalized groups in survey sampling strategies Target: At least 30% of female and members of vulnerable groups targeted in all survey samples
2-	Female representation in the Participatory Vulnerability Approach (PVA) tools Target: At least 30% of female persons among those contacted in the PVA 
3-	Awareness/perception of the climate change among women and vulnerable groups Target: At least 30% of women among those with satisfactory level of CC-related knowledge, based on meeting assessment requirements
4-	GIS-based vulnerability assessment tools comply with EUFD standards for addressing GSI dimensions (receptors, exposure, infrastructure, etc.)
5-	The recommended adaptation options consider the needs of women. Target: at least 30% of proposed adaption options in the GSI report refer to women in particular
</t>
    </r>
    <r>
      <rPr>
        <i/>
        <sz val="11"/>
        <color theme="1"/>
        <rFont val="Times New Roman"/>
        <family val="1"/>
      </rPr>
      <t>C</t>
    </r>
    <r>
      <rPr>
        <b/>
        <i/>
        <sz val="11"/>
        <color theme="1"/>
        <rFont val="Times New Roman"/>
        <family val="1"/>
      </rPr>
      <t xml:space="preserve">omponent 2 - Transboundary FRM institutional, legal and policy framework - level indicators
</t>
    </r>
    <r>
      <rPr>
        <i/>
        <sz val="11"/>
        <color theme="1"/>
        <rFont val="Times New Roman"/>
        <family val="1"/>
      </rPr>
      <t>1.	Basin-wid</t>
    </r>
    <r>
      <rPr>
        <sz val="11"/>
        <color theme="1"/>
        <rFont val="Times New Roman"/>
        <family val="1"/>
      </rPr>
      <t xml:space="preserve">e and sectoral FRM policies include actions to address gender equality and social inclusion. Target: All FRM policies distinguish women and vulnerable groups as separate beneficiaries 
2.	GSI indicators, distinguishing women as separate beneficiaries, developed for stakeholders’ assessment Target: gender disaggregated data obtained at a stakeholder institution management level, general personnel level, gaps and capacity development needs identified
3.	Institutional capacity development and training project(s) i) increase knowledge of and capacity to use GSI methods and tools, ii) are relevant to the geographic and/or functional mandates of different stakeholders. Target: 5 Institutional lesson learned reports and training material produced on gender responsive flood impact 
4.	Increased participation of women as well as men in institutional capacity development and training activities, particularly among practitioners and community participants. Target: Women make up at least 30% of trainees
</t>
    </r>
    <r>
      <rPr>
        <b/>
        <i/>
        <sz val="11"/>
        <color theme="1"/>
        <rFont val="Times New Roman"/>
        <family val="1"/>
      </rPr>
      <t>Component 3 - Community-based CC adaptation and FRM interventions - level indicators</t>
    </r>
    <r>
      <rPr>
        <i/>
        <sz val="11"/>
        <color theme="1"/>
        <rFont val="Times New Roman"/>
        <family val="1"/>
      </rPr>
      <t xml:space="preserve">
</t>
    </r>
    <r>
      <rPr>
        <sz val="11"/>
        <color theme="1"/>
        <rFont val="Times New Roman"/>
        <family val="1"/>
      </rPr>
      <t>1.	Involvement of women in (i) community-based flood risk management procedures and activities for flood preparedness and response/contingency plans; (ii) the development of action plans for post flood recovery; (iii) the dissemination of information to the communities; (iv) all capacity development activities; and (iv) flood monitoring/warning activities Target: Provision and arrangement are made to ensure that min. 40% women are involved in the above activities
2.	Level of awareness at the local community level of GSI dimensions of FRM and EWS including the needs, priorities and contributions of women and other social, particularly vulnerable groups Target: Increased level of knowledge as reported in the meeting satisfaction cards based on separate questions on GSI mainstreaming
3.	Female involvement (%) in the identification, prioritization and design of community-level infrastructure (such as small embankments, drainage, flood barriers, etc.); and subsequent regular operations and maintenance. Target: At least 30% of women involved in the above activities
4.	Female participation in all training in all training on flood risk assessment and analysis Target: At least 30% of female trainees in all training on flood risk assessment an analysis
5.	Training activities contain separate syllabus on GSI dimensions of FRM and EWS Target: At least 20% of the training session is dedicated to GSI dimensions of FRM and EWS
6.	Zero tolerance to violation of core labor standards by the selected contractors on implementation of structural measures</t>
    </r>
  </si>
  <si>
    <t>1. GAAP updated during the Inception period
2. GRM ToR developed and approved by the Drin Core Group (DCG) as the Regional Project Board (RPB)</t>
  </si>
  <si>
    <t xml:space="preserve">Yes. SE screening procedure was carried out for each of the foreseen structural protection measures against all SE principles,  the initially foreseen risks were (re)assessed and safeguards were under development at the end of the reporting period. 
</t>
  </si>
  <si>
    <t>(i) As per the ESP Principle 5 (Gender), the GAAP has been updated and approved by  the Regional Project Board.
(ii) As per the ESP Principles 1, 3, 9, 10, 11, 12 and 15 against which potential negative impacts were identified in relation with the structural  flood protection measures, in each ToR for design of a specific structural measure (designs of the two structural measures under development during the reporting period), the project mandated the social and environmental screening (SES), according to both UNDP SES principles and AF ESP, development of an adequate Environment and Social Management Plan and relevant safeguards measures, depending on the ES risks impact assessment. The requireed safeguard measures are yet to be developed.</t>
  </si>
  <si>
    <t>Yes, coordination meetings were held with relevant municipal authorities while wider consultation with local communities in the area of intervention were replaced with contacts with local NGOs due to COVID-19 outbreak. The Drin FRM Grievance Redress Mechanism (GRC) has been communicated and thuse widely known to potentially affected parties.</t>
  </si>
  <si>
    <t xml:space="preserve">Scope of the impact asessment and a need for full-fledged ESIA to be determined pending the results of the ESP screening and the USP categorization
ESMP to be developed following the impact assessment. 
</t>
  </si>
  <si>
    <t>Yes, the required capacity for ESMP implementation has proved effective with adequate roles and responsibilities having been assigned to the members of the Project Implementation Unit (PIU): Regional Project Manager (RPM) and Chief Technical Advisor (CTA), both of them are experienced in managing FRM projects, together with National Coordinators and the International Engineer monitoring the design of the identified USP and another pre-selected structural measure in Montenegro, which includes the E&amp;S screening, developing ESMP conductiing ESIA pending the screening outcomes in line with UNDP ESMS and the 15 AF E&amp;S principles, and national legislative requirements. The developed safeguards will be reviewed by an independent third party consultancy before relevant construction permits are granted.  
Project Quality Assurance (QA) role is performed by the UNDP IRH QA Unit, Regional Programme Manger, Chief Technical Advisor, International Hydrotechnical Engineer and Hydrotechnical Safeguards Specialist, and the Regional Technical Advisor (RTA).
As identified under the Project's Environmental and Social Management Framework (ESMF), Annex 6 to the Project Document, upon identification of the USP, the PIU initiated the Environmental and Social Management System (SMS) processes:
(i) detailed screening/identification of risks and applicable principles (UNDP SESP screening from Annex 6 will be updated and a screening against AF 15 principles will be conducted in line with the AF Guidance for IE on compliance with the AF ESP); 
(ii) Impact assessment (scope of ESIA in each USP will depend on the results of risk screening for specific site-based measures, i.e. USP categorization); and 
(iii) monitoring
When broad expertise is required, both screeing and impact assessment within clearly defined ToR may be commissioned during the USP (structural flood protection measure) design to an independent entity, qualified and licensed for ESIA
The screening and impact asessment will be reviewed again by a third party during a mandatory review of the USP design.</t>
  </si>
  <si>
    <t>The overall progress during the reporting period has been rated as "Marginally Satisfactory (MS)", as the project activities have remained on track to achieve most of its major outcomes/outputs, however with significant delay caused by COVID-19 pandemic outbreak issue. The outbreak nearly coincided with the commencement of the project implementation period and lasted throughout the reporting period. The issue impeded the deployment of the Project Management Unit and international key experts, who once on board were prevented from conducting the field visits to the river basin, in order to undertake site inspections and meet stakeholders, especially at the local community level, with whom the distant (online) communication was hardly possible. Thus, timely and quality assessments of the assumptions made in the project documents were delayed, and the relevant management products, such as the terms of reference (ToRs) took more time to develop.
The pandemic issue has been addressed by: (i) switching the project team working modality to teleworking and telecommuting and intensive use of online platforms and management tools, and (ii) revising the Multi-annual Project Work Plan and accordingly the Budget, by relocating the funds earmarked for 2020 along the same budget lines mostly over to 2021 and the rest of the project implementation period (2022 - 2024). The proposed changes have been endorsed by the Drin Core Group in its capacity of the Regional Project Board. The activities that could not have been fully or partially implemented through the online working modalities had to be postponed to the subsequent years.
The implementation delays in its first year, which could not have been avoided by exercising due diligence, are expected to be caught up with during the rest of the implementation period, and will not impede from achieving most of the project's outcomes/outputs.
COVID-19 pandemic effects will continue to be a major challenge to project implementation since it will extend beyond its first year of implementation and will continue to negatively effect local economies in the targeted riparian countries, etc. 
As a lesson learned during this period, the project will accelerate the uptake of digital solutions while assisting the implementing partners to fast-track the setup of new digital infrastructure, via activities under Component 1, such as, digitalizing all remaining historical paper format data for the DRB, systematizing and storing within hydrometric database, supporting Integrated Management System established through GEF Drin Project, establishing numerical high-level basin wide hydrological and hydraulic models of the DRB, which will integrate the models of flood prone areas already done by other implementing partners.</t>
  </si>
  <si>
    <t>One of the pre-identified sub-projects from the Activity 3.2.3 - Investment in implementation of structural measures in North Macedonia - the improvement of hydraulic capacity of Crni Drim River within the urban zone in the municipality of Struga was completed in the Q4 2020, ahead of the planned time.</t>
  </si>
  <si>
    <t>Work to commence in the next reporting period.</t>
  </si>
  <si>
    <t>No flood hazard and risk maps have been delivered in the reporting period, however, the coordination has started with implementing partners on inclusing of the already developed maps into the basin-level model, which is to be developed by the project,</t>
  </si>
  <si>
    <r>
      <t>b) 25</t>
    </r>
    <r>
      <rPr>
        <sz val="11"/>
        <color rgb="FFFF0000"/>
        <rFont val="Times New Roman"/>
        <family val="1"/>
      </rPr>
      <t xml:space="preserve"> </t>
    </r>
    <r>
      <rPr>
        <sz val="11"/>
        <color indexed="8"/>
        <rFont val="Times New Roman"/>
        <family val="1"/>
      </rPr>
      <t>of the new hydrometeorological stations, defined in coordination with National Hydromet Service in North Maceonia (UHMR) under procurement: 3 new fully automated meteorological stations, 5 rain gauge stations, 6 fully automated hydrological stations and 11 piezometering stations.</t>
    </r>
  </si>
  <si>
    <t>(a) 1000 people directly protected by the intervention completed at improving hydraulic capacity of the Crni Drim River in the urban part of the Municipality of Struga in North Macedonia</t>
  </si>
  <si>
    <t>The work on the development of the FRM policies did not start during the reporting period.</t>
  </si>
  <si>
    <t>State and the efficiency of work among the coordination mechanisms for the climate resilient FRM, is as follows:
(a) DCG (Level 3)
(b) EWGF (Level 2), 
c) DRB Framework Agreement on FRM (Level 1)
(d) DRB SAP is informe of climate-induced flood risks and integraed resilient FRM measures (Level 2)</t>
  </si>
  <si>
    <t>Estimated cumulative total disbursement as of 31 December 2020</t>
  </si>
  <si>
    <t>22 October 2019 - 31 December 2020</t>
  </si>
  <si>
    <r>
      <t xml:space="preserve">Financial information PPR 1:  cumulative from project start to </t>
    </r>
    <r>
      <rPr>
        <b/>
        <sz val="16"/>
        <color rgb="FFFF0000"/>
        <rFont val="Times New Roman"/>
        <family val="1"/>
      </rPr>
      <t>31 December 2020</t>
    </r>
  </si>
  <si>
    <t xml:space="preserve">No gender-responsive socio-economic vulnerability assessments in DRB have been completed.Results to be delivered during the next reporting periods. </t>
  </si>
  <si>
    <t>The work on the institutional capacity did not start during the reporting period.</t>
  </si>
  <si>
    <t>The work on the development of the DRB CCA and FRM Strategy did not start during the reporting period.</t>
  </si>
  <si>
    <t xml:space="preserve">This is the first PPR for the project. During the reporting period the project has been formally launched and completed its Inception Phase. The regional and national inception workshops have been conducted, the regional Steering Committee (Drin Core Group) held several meetings with a strong ownership of the national and regional stakeholders. The Project Implementation Unit and the national implementation teams have been established, and the project team has been fully staffed. The Inception report has been submitted and implementation of the project technical activities has started in all beneficiary countries. The project inception phase has been affected by COVID-19 pandemic as reported by the Project Manager above. However, despite delays incurred during the reporting period, the Project Team has demonstrated a very good progress in the second half of 2020.                                                                                                                                                                                                                                                                                                                                                                                                                                                             In particular, under the Outcome 1 (Improved climate and risk informed decision-making, availability and use of climate risk information) the project has completed recruitment of international technical consultants on hydrometric monitoring network, hydraulic modelling and socio-economic risk and vulnerability assessment. Specifications for the upgrade of the hydrometeorological observation network and LiDAR DEM in North Macedonia has been developed. Following detailed consultations with GIZ FRM project in the Drin River Basin, a very producting working level cooperation and coordination with GIZ has been established. Under the Outcome 2 (Improved institutional arrangements, legislative and policy framework for FRM, and development of climate change adaptation and flood risk management strategy and plans at the basin, sub-basin, national and sub-national levels), signature of the Letter of Agreement with the Responsible Party - GWP-Med - is still pending, which resulted in the delays in the commencement of the activities. However, the project has been engaged with the Drin Core Group (DCG) with the assistance of GWP-Med (including reporting to the DCG on the inception phase and work plans) and with the Drin Expert Working Group on Floods. The LOA with the GWP-Med will be signed during the next reporting period to allow commencement of the technical activities on policy support and capacity building. Under the Outcome 3 (Strengthened resilience of local communities through improved flood forecasting and early warning, implementation of structural and non-structural measures and the strengthened capacity for CCA and FRM at the local level) some activities have been implemented ahead of schedule due to the completed preparatory work. This includes completion of the flood risk reduction measures in the North Macedonian site in Struga Municipality resulting in a better flood protection for 1000 people. In addition, detailed technical design and safeguards planning are being finalized for the high risk sites in Montenegro with the support of an international engineer. TORs for the selection of the risk reduction sites/measures in Albania have been prepared.                                                                                                                                                                                                        In conclusion, despite the delays incurred during the inception phase caused by the COVID-19 pandemic, the project is now fully operational and demonstrated a good progress with the technical activities. It is likely that the project will catch up with the implementation schedule in the next reporting periods. The level of engagement and ownership of the national and regional stakeholders in the Drin River Basin has been very strong. Therefore, the overall progress is assessed as Marginally Satisfactory (taking into acount the delays) with the high likelihood of improvement during the next reporting period.  </t>
  </si>
  <si>
    <t>3.2.1 Investment in implementation of structural measures in Albania
3.2.2 Investment in implementation of structural measures in Montenegro
3.2.3 Investment in implementation of structural measures in North Macedonia</t>
  </si>
  <si>
    <t>1.1.1 Review the existing coverage, physical condition and data collection procedure including the quality of data. 
1.1.2 Review the monitoring network requirements for effective monitoring for strategic flood risk management, flood forecasting and early warning in the future and optimize the stations coverage
1.1.3 Assessment of the existing telecommunications infrastructure to support the telemetered and automated stations
1.1.4 Half-way through digitizing all relevant historical paper format data for DRB and systematize and store within the hydrometric database. Establish guidelines, procedures, data sharing protocols and user’s manuals for the new hydrometric database
1.1.5 Assessment of the institutional arrangements and capacity for the operation and maintenance (O&amp;M) of the hydrometric network, of the existing roles and responsibilities and the capacity of staff responsible for O&amp;M of the hydrometric network. Assessment of the existing protocols for the collection, transmission, sharing, storage, management and use of the observed data
1.1.6 Establish mechanisms for population and maintenance of centralized basin hydrometric database
1.1.7 Prepare an operational plan for the hydrometric network including transmission of data, data management, data analysis and reporting procedures. 
1.1.8 Provide detailed specification and design including costs of all equipment and each component of the hydrometric network specified including the detailed design and bid document for the stations for future rehabilitation / new installation
1.1.9 Procurement and installation of hydrometric monitoring equipment 
1.1.10 Review existing financing of hydrometric network O&amp;M; identify resources, training needs and institutional arrangements; develop and implement O&amp;M financing mechanisms for the hydrometric network.</t>
  </si>
  <si>
    <t>Progress was made in the Activity 1.1.8 under which specifications of hydrometric equipment for the part of the basin in North Macedona were developed in coordination with the National Hydromet Services (UHMR). This Activity in Montenegro was delayed to the Q1 2021 while the Activity is not foreseen for Albanian part of the DRB.
The ToR for the Lead International Hydrometric Network Expert was developed in coordination with key implementing partners (national authorities, GIZ) and endorsed by the Drin Core Group (DCG)/ Regional Project Board (RPB).
A competitive recruitment process was finalized.</t>
  </si>
  <si>
    <t>1.2.1 Establish Spatial Data Initiative  and data management system for project
1.2.2 Undertake detailed topographic surveys of the river channel through high risk areas including all major infrastructure across the river (e.g. bridges, dams etc.) and along river banks (e.g. flood walls, levees etc.) for the Crn Drim in Macedonia
1.2.3 Acquire/purchase/commission high resolution topographic data for the floodplain areas through high risk areas of the Crn Drim in N. Macedonia. 
1.2.4 Using the most appropriate modelling techniques, establish numerical high-level basin-wide  numerical hydrological models of the DRB for the production of high-resolution hazard maps in line with EU WFD with detailed modelling for FRB in North Macedonia based on detailed surveys of the physical characteristics of the river basin. GIZ models integrated into hydrological models where available. Maps produced for a number of different return periods and for a range of CC scenarios.
1.2.5 Half-way through integrating detailed hydrological and hydraulic modelling for other Areas for further assessment (AFAs), modelled by GIZ and riparian governments into the high-level river basin model, as and when they become available
1.2.6 Capacity assessment of relevant institutions for flood risk assessment and modelling and developing a long-term capacity development plan and training needs. Training in hydraulic modelling to practitioners</t>
  </si>
  <si>
    <t>1.3.1 Develop and codify methods and tools for undertaking socio-economic surveys to collect necessary information to fully map the socio-economic conditions of within the basin
1.3.2 Undertake socio-economic and vulnerability assessment to fully map existing vulnerability within the DRB, in order to identify the most appropriate adaptation options to reduce vulnerability within the s basin
1.3.3 Develop a GIS-based flood risk model 
1.3.4 Implement the DisInventar database in Riparian countries for the systematic recording of damage and loss. Harmonize methods, guidelines and procedures in line with Sendai Framework, for recording flood events, undertaking post-event surveys and assessing vulnerability to flooding
1.3.5 Develop harmonized methods, guidelines and procedures in line with Sendai Framework, for recording flood events, undertaking post-event surveys and assessing vulnerability to flooding as well as assessing the effectiveness of flood mitigation measures in reducing vulnerability and damages
1.3.6 Undertake cost-benefit options analysis using the vulnerability loss and damages model to identify options that maximize benefits as the basis for the development of the Integrated FRM strategy and plan for the basin</t>
  </si>
  <si>
    <t>Progress was made in the Activity 1.2.3 under which the ToR was developed in coordination with the National Agency for the Real Estate Cadastre for acquiring  the LiDAR  hi-resolution DEM for the high risk areas of the Crn Drim sub-basin in North Macedonia. The procurement of the DEM is underway, in coordination with the Agency that is in charge of procuremen to fhe LiDAR DEM for the entire country.
The ToR for the Lead Hydraullic Modeler developed in coordination with key project stakeholders (national auhorities, GIZ) and endorsed by the DCG/RPB. A competitive recruitment process  finalized.
ToRs for local experts in hydrology, hydraulic modelling, hydrometrics and GIS developed, recruitment underway for part of the DRB in North Macedonia.</t>
  </si>
  <si>
    <t xml:space="preserve">
The ToR for the  Lead Socio Economist developed in coordination with key project stakeholders (national auhorities, GIZ) and endorsed by the DCG/RPB. A competitive recruitment process finalized.</t>
  </si>
  <si>
    <t xml:space="preserve">2.1.1 Review existing FM policy and enabling environments in each riparian country and develop basin FRM policies for the implementation of FRM legislative and policy framework in line with relevant EU directives
2.1.2 Develop basin risk transfer mechanisms: Development of risk financing and risk transfer mechanisms strategy to include private sector engagement strategy for long-term implementation of risk financing and risk transfer mechanisms for national-level flood risk financing and resilience strategy. Undertake feasibility studies of identified and shortlisted risk financing mechanisms, development of a basin flood insurance model for the assessment of premiums and payouts of flood events of different return periods. Development of basin flood insurance scheme
2.1.3 Sector FRM policies (at least 2 - energy, agriculture): Undertake detailed technical studies  on climate change impacts on the identified sectors in the DRB. Develop and codify detailed methodologies for incorporating climate-change responsive flood risk considerations into risk assessments, strategies, policies and plans for the energy and agriculture sectors. Develop and finalize robust sector FRM policies and any necessary enabling guidelines and/or tools for effective implementation of new policies.
</t>
  </si>
  <si>
    <t>2.2.1 Institutional mapping to identify the current relevant national and sub-national government departments with functions in flood risk management in each Riparian country
2.2.2 Institutional capacity assessment and gap analysis to include functional, resourcing, technical and financial capacity assessment.  Development of long-term Institutional capacity development plan addressing resourcing, technical, and financial needs in each Riparian. Develop training programme for climate risk management and flood risk management and embed in relevant national/regional institutions to improve the technical capacity and knowledge base for climate risk management and a long-term adaptation planning for flood risk management
2.2.3 Revisit the ToRs of the Drin EWG on Floods in terms of mandate, membership, resource requirements, technical capacity and technical enabling environment; data sharing and data access and technical means and tools for coordination. Develop and start implementation of a strategy and work program of the Drin EWG on Floods.</t>
  </si>
  <si>
    <t xml:space="preserve">2.3.1 Development of an integrated basin flood risk management plan for the DRB with participation of all relevant stakeholders. From the basin plan, and sub-national plans will be developed
</t>
  </si>
  <si>
    <t xml:space="preserve">n/a. Commencement of the activities under this Output is planned in the next reporting period. </t>
  </si>
  <si>
    <t xml:space="preserve">This Output to be delivered by the Global Water Partnership (GWP) Organization, as the project Responsible Party. No progress was made under this Output. Formalization of the Letter of Agreement between the project and GWP is underway.
</t>
  </si>
  <si>
    <t>This Output to be delivered by the Global Water Partnership (GWP) Organization, as the project Responsible Party. No progress was made under this Output. Formalization of the Letter of Agreement between the project and GWP is underway.</t>
  </si>
  <si>
    <t xml:space="preserve">This Output is to be delivered by the project Responsible Party - the Global Water Partnership (GWP).  Letter of Agreement between the project/UNDP and GWP is under development. No progress was achieved under this Output. However, the project is actively engaged with the Drin Core Group (DCG) and the Drin Expert Working Group (EWG) on Floods and with the other regional and national institutional stakeholders.  
</t>
  </si>
  <si>
    <t>Although the work was planned to commence in the next reporting period, one pre-selected flood risk reduction sub-project in the Struga Municipality (North Macedonia) has been commissioned and completed in 2020.</t>
  </si>
  <si>
    <t xml:space="preserve">
3.1.1 Undertake optionnering for long-term FRM measures for DRB in Albania. Feasibility, outlined design and indicative costing
3.1.2.a Undertake detailed design of structural measures to be implemented by project in Albania
3.1.2.b Undertake detailed design of structural measures to be implemented by project in Montenegro
3.1.2.c Undertake detailed design of structural measures to be implemented by project  in North Macedonia</t>
  </si>
  <si>
    <t>3.3.1 Undertake detailed design of non-structural measures implemented by the project
3.3.2 Investment in non-structural measures in Albania
3.3.3 Investment in non-structural measures in Montenegro
3.3.4 Investment in non-structural measure in North Macedonia</t>
  </si>
  <si>
    <t xml:space="preserve">Detailed technical design of flood risk reduction measures in Montenegro and related environmental and social risk management plan is being finalized with the support of an international engineer. TORs has been developed for the selection of risk reduction sites/measures in Albania. </t>
  </si>
  <si>
    <t xml:space="preserve">International consultant to support review of the coverage and effectiveness of the existing hydrometeorological observation network and development of the upgraded hydrometric network in the Drin River basin (DRB) recruited. Technical specifications for the procurement of the hydrometeorological observation equipment for North Macedonia developed. Specifications for the hydrometric equipment for Montenegro will be developed in the next reporting period (procurement id not envisaged for Albania).  </t>
  </si>
  <si>
    <t xml:space="preserve">International consultant/lead economist to support socio-economic risk and vulnerability assessment and modeling has been recruited. The technical work will commence in the next reporting period. </t>
  </si>
  <si>
    <t>Recruitment of the lead international consultant to support hydraulic modelling has been finalized. TORs for the national modelling experts in the beneficary countries developed. TORs have been developed for acquiring  the LiDAR  hi-resolution DEM for the high risk areas of the Crn Drim sub-basin in North Macedonia (in coordination with the National Agency for the Real Estate Cadastre). The procurement of the LiDAR DEM is underway. The project established good cooperation, coordination and information exchange with the partner flood risk modeling project implemented by GIZ.</t>
  </si>
  <si>
    <t xml:space="preserve">This Output is to be delivered by the project Responsible Party - the Global Water Partnership (GWP).  Letter of Agreement between the project and GWP is under development. No progress was achieved under this Output.
</t>
  </si>
  <si>
    <t>https://www.adaptation-undp.org/projects/integrated-climate-resilient-transboundary-flood-risk-management-drin-river-basin-western</t>
  </si>
  <si>
    <t>The commencement of the project implementation nearly coincided with the COVID-19 global pandemic outbreak, which lasted throughout and passed beyond the reporting period with the same intensity. This issue impeded the deployment of the Project Management Unit and international key experts, who once on board were prevented from conducting the field visits to the river basin, in order to undertake site inspections and meet stakeholders, especially at the local community level, with whom the distant (online) communication was hardly possible. Thus, timely and quality assessments of the assumptions made in the project documents were delayed, and the relevant management products, such as the terms of reference (ToRs) took more time to develop. 
Project implementing partners, such as the relevant national institutions (e.g. national hydrometeorological services, water administration entities, etc.) also slowed down the pace of their work due to understaffing caused by massive absence from work caused by the pandemic.</t>
  </si>
  <si>
    <t>Armen Grigoryan, Climate and Disaster Team Leader, UNDP Istanbul Regional Hub</t>
  </si>
  <si>
    <t>Bojan Kovacevic, Regional Project Manager</t>
  </si>
  <si>
    <t>2.1.1 Review existing FM policy and enabling environments in each riparian country and develop basin FRM policies for the implementation of FRM legislative and policy framework in line with relevant EU directives
2.1.2 Develop basin risk transfer mechanisms: Development of risk financing and risk transfer mechanisms strategy to include private sector engagement strategy for long-term implementation of risk financing and risk transfer mechanisms for national-level flood risk financing and resilience strategy. Undertake feasibility studies of identified and shortlisted risk financing mechanisms, development of a basin flood insurance model for the assessment of premiums and payouts of flood events of different return periods. Development of basin flood insurance scheme
2.1.3 Sector FRM policies (at least 2 - energy, agriculture): Undertake detailed technical studies  on climate change impacts on the identified sectors in the DRB. Develop and codify detailed methodologies for incorporating climate-change responsive flood risk considerations into risk assessments, strategies, policies and plans for the energy and agriculture sectors. Develop and finalize robust sector FRM policies and any necessary enabling guidelines and/or tools for effective implementation of new policies.</t>
  </si>
  <si>
    <t>2.3.1 Development of an integrated basin flood risk management plan for the DRB with participation of all relevant stakeholders. From the basin plan, and sub-national plans will be developed</t>
  </si>
  <si>
    <t>3.1.1 Undertake optionnering for long-term FRM measures for DRB in Albania. Feasibility, outlined design and indicative costing
3.1.2.a Undertake detailed design of structural measures to be implemented by project in Albania
3.1.2.b Undertake detailed design of structural measures to be implemented by project in Montenegro
3.1.2.c Undertake detailed design of structural measures to be implemented by project  in North Macedoni</t>
  </si>
  <si>
    <t>n/a. Implementation of civil works to commence in the next reporting period</t>
  </si>
  <si>
    <t>Recruitment of the lead international hydrometric networks consultant, who will review the status and adquacy of the existing hydromet monitoring networks in the riparian countries and identify the optimized networks required for basin-scale flood risk monitoring and management, was finalized, based on the ToR that had been agreed by the implementing partners (GIZ, etc.)
Technical specs. of the hydromet equipment for the hydromet monitoring network of the Crn Drin sub-basin in North Macedonia were developed in coordination with the national hydromet service.</t>
  </si>
  <si>
    <t>Recruitment of the lead international lead hydraulic modeling expert, who is to esablish numerical high-level basin-wide hydrological and hydraulic models and undertake detailed modelling for the Crn Drim sub-basin in North Macedonia, and in line with EUFD produce hi-res flood hazard indudation maps, was finalized.
ToR and area boundaries developed for the LiDAR arerial surveillance to produce hi-res Digital Terrain Model (DEM) for hydraulic modelling of the Crn Drim sub-basin in North Macedonia, in coordinatio with the National Real Estate Cadastre Agency.</t>
  </si>
  <si>
    <t>Recruitment of the lead international socio-economist, who is to develop methodology and tools for undertaking socio-economic surveys to gather data needed to fully map socio-economic conditions, conducting s/e and vulnerability assessment and oversee development of a GIS-based flood risk model, was finalized.</t>
  </si>
  <si>
    <t>One of the pre-identified sub-projects for implementation of structural measures in North Macedonia - the improvement of hydraulic capacity of Crni Drim River within the urban zone in the municipality of Struga was completed in the Q4 2020, ahead of the planned time.</t>
  </si>
  <si>
    <t>3.1.2.a No feasibility, outline design and costing were done at PPG stage for structural measures to be implemented by the project in Albania, thus no structural measures had been pre-selected in this country through project document. Instead, project developed a ToR and advertised procurement for Activity 3.1.1 - underake optioneering for long-term FRM strucural measures in Albania, ahead of the planned time.
3.1.2.b Detailed design of two structural measures in Montenegro: (I) rehabilitation of embakments along the Bojana/Buna river (pre-selected by the Project Document) and (ii) rehabilitation of bridges and regulation of the riverbed in the downstream Gracanica River (USB), is well underway with completion foreseen for Q1 2021. ToRs developed by indepndent international engineer in coordiantion with key implementing partners, and endorsed by the DCG/RPB.</t>
  </si>
  <si>
    <t>3.1.2.b Detailed design of two structural measures in Montenegro: rehabilitation of embakments along the Bojana/Buna river (pre-selected by the Project Document) and ehabilitation of bridges and regulation of the riverbed in the downstream Gracanica River (USB), well underway including the Social and Environmental Screening Procedure against the UNDP and AF principles. Based on the identified risks Environmental and Social Impact Assessment (ESIA) will be conducted and adequate safeguards designed.</t>
  </si>
  <si>
    <t xml:space="preserve">During the Inception Period which overlapped with the most of the reporting period, the Project Management Unit (PMU) with strong relationship with the Drin Core Group (DCG) as the Regional Project Board (RPB),  was established. The project developed the Inception Report containing the revised Multi-annual Work Plan, Budget, updated Gender Action Plan and Terms of Reference of the Grievance Redress Mechanism (GRD), which were endorsed by the DCG at the last of its three sessions held during the reporting period. 
The key international experts to lead the implementation of the Component 1 were recruited, based on the ToRs developed in close coordination with the relevant implementing partners and the DCG. ToR and boundaries for the LiDAR surveillance for production of the high-res DEM of the Crn Drim sub-basin in North Macedonia were developed in coordination with the National Real Estate Cadaster. Close cooperation was maintained with GIZ, among others, at the level of the  technical working groups for hydrometry and flood hazard and risk mapping.
The schedule of activities and the budget for the Component 2 were under development by the GWP as the designated Responsible Party, narrowly coordinated by with the PMU. Signing of the Letter of Agreement is foreseen for Q1 2021.
The implementation of the Component 3 has advanced the most withe the detailed design of the two preidentified structural flood protection measures in Montenegro, encompassing social and environmental safeguards, well underway, and one preidentified  structural measure in North Macedonia successfully executed.
Despite COVID-19 pandemic overlapping almost completely with the reporting period and significantly impeding the timeliness of the most of the activities, a certain progress was made by the Project by addressing this issue to the extent possible, rated overall as Marginally Satisfactory (MS).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</si>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</sst>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dd\-mmm\-yyyy"/>
    <numFmt numFmtId="165" formatCode="_(* #,##0.00_);_(* \(#,##0.00\);_(* &quot;-&quot;_);_(@_)"/>
  </numFmts>
  <fonts count="64">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
      <name val="Arial"/>
      <family val="2"/>
    </font>
    <font>
      <b/>
      <sz val="11"/>
      <color rgb="FFFF0000"/>
      <name val="Calibri (Body)_x0000_"/>
    </font>
    <font>
      <b/>
      <sz val="16"/>
      <color rgb="FFFF0000"/>
      <name val="Times New Roman"/>
      <family val="1"/>
    </font>
    <font>
      <sz val="8"/>
      <color rgb="FF000000"/>
      <name val="Segoe UI"/>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right/>
      <top/>
      <bottom style="thin">
        <color auto="1"/>
      </bottom>
      <diagonal/>
    </border>
    <border>
      <left/>
      <right/>
      <top style="thin">
        <color auto="1"/>
      </top>
      <bottom/>
      <diagonal/>
    </border>
    <border>
      <left style="thin">
        <color auto="1"/>
      </left>
      <right style="medium">
        <color auto="1"/>
      </right>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1" fontId="59" fillId="0" borderId="0" applyFont="0" applyFill="0" applyBorder="0" applyAlignment="0" applyProtection="0"/>
  </cellStyleXfs>
  <cellXfs count="989">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1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3" fillId="2" borderId="8" xfId="0" applyFont="1" applyFill="1" applyBorder="1" applyAlignment="1" applyProtection="1">
      <alignment horizontal="right" wrapText="1"/>
    </xf>
    <xf numFmtId="0" fontId="53" fillId="2" borderId="5" xfId="0" applyFont="1" applyFill="1" applyBorder="1" applyAlignment="1" applyProtection="1">
      <alignment horizontal="right" wrapText="1"/>
    </xf>
    <xf numFmtId="0" fontId="53" fillId="2" borderId="6" xfId="0" applyFont="1" applyFill="1" applyBorder="1" applyAlignment="1" applyProtection="1">
      <alignment horizontal="right"/>
    </xf>
    <xf numFmtId="0" fontId="53"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8" fillId="11" borderId="40" xfId="0" applyFont="1" applyFill="1" applyBorder="1" applyAlignment="1" applyProtection="1">
      <alignment horizontal="center" vertical="center" wrapText="1"/>
    </xf>
    <xf numFmtId="0" fontId="58" fillId="11" borderId="30" xfId="0" applyFont="1" applyFill="1" applyBorder="1" applyAlignment="1" applyProtection="1">
      <alignment horizontal="center" vertical="center" wrapText="1"/>
    </xf>
    <xf numFmtId="0" fontId="58" fillId="11" borderId="11" xfId="0" applyFont="1" applyFill="1" applyBorder="1" applyAlignment="1" applyProtection="1">
      <alignment horizontal="center" vertical="center" wrapText="1"/>
    </xf>
    <xf numFmtId="0" fontId="58" fillId="11" borderId="53" xfId="0" applyFont="1" applyFill="1" applyBorder="1" applyAlignment="1" applyProtection="1">
      <alignment horizontal="center" vertical="center" wrapText="1"/>
    </xf>
    <xf numFmtId="0" fontId="58" fillId="11" borderId="6" xfId="0" applyFont="1" applyFill="1" applyBorder="1" applyAlignment="1" applyProtection="1">
      <alignment horizontal="center" vertical="center" wrapText="1"/>
    </xf>
    <xf numFmtId="0" fontId="58" fillId="11" borderId="60" xfId="0" applyFont="1" applyFill="1" applyBorder="1" applyAlignment="1" applyProtection="1">
      <alignment horizontal="center" vertical="center"/>
    </xf>
    <xf numFmtId="0" fontId="58" fillId="11" borderId="8" xfId="0" applyFont="1" applyFill="1" applyBorder="1" applyAlignment="1" applyProtection="1">
      <alignment vertical="center"/>
    </xf>
    <xf numFmtId="0" fontId="58" fillId="11" borderId="4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41" xfId="0" applyFont="1" applyFill="1" applyBorder="1" applyAlignment="1" applyProtection="1">
      <alignment horizontal="center" vertical="center"/>
    </xf>
    <xf numFmtId="0" fontId="58" fillId="11" borderId="11" xfId="0" applyFont="1" applyFill="1" applyBorder="1" applyAlignment="1" applyProtection="1">
      <alignment horizontal="center" wrapText="1"/>
    </xf>
    <xf numFmtId="0" fontId="58" fillId="11" borderId="7" xfId="0" applyFont="1" applyFill="1" applyBorder="1" applyAlignment="1" applyProtection="1">
      <alignment horizontal="center" vertical="center" wrapText="1"/>
    </xf>
    <xf numFmtId="15" fontId="29" fillId="2" borderId="1" xfId="0" applyNumberFormat="1" applyFont="1" applyFill="1" applyBorder="1" applyAlignment="1" applyProtection="1">
      <alignment horizontal="center"/>
    </xf>
    <xf numFmtId="15" fontId="1" fillId="2" borderId="3" xfId="0" applyNumberFormat="1" applyFont="1" applyFill="1" applyBorder="1" applyAlignment="1" applyProtection="1">
      <alignment horizontal="center"/>
    </xf>
    <xf numFmtId="15" fontId="1" fillId="2" borderId="27" xfId="0" applyNumberFormat="1" applyFont="1" applyFill="1" applyBorder="1" applyAlignment="1" applyProtection="1">
      <alignment horizontal="center"/>
    </xf>
    <xf numFmtId="17" fontId="1" fillId="2" borderId="3" xfId="0" applyNumberFormat="1" applyFont="1" applyFill="1" applyBorder="1" applyAlignment="1" applyProtection="1">
      <alignment horizontal="center"/>
    </xf>
    <xf numFmtId="0" fontId="20" fillId="2" borderId="3" xfId="1" applyFill="1" applyBorder="1" applyAlignment="1" applyProtection="1">
      <protection locked="0"/>
    </xf>
    <xf numFmtId="0" fontId="1" fillId="2" borderId="33" xfId="0" applyFont="1" applyFill="1" applyBorder="1" applyProtection="1">
      <protection locked="0"/>
    </xf>
    <xf numFmtId="15" fontId="1" fillId="2" borderId="33" xfId="0" applyNumberFormat="1" applyFont="1" applyFill="1" applyBorder="1" applyAlignment="1" applyProtection="1">
      <alignment horizontal="left"/>
      <protection locked="0"/>
    </xf>
    <xf numFmtId="0" fontId="20" fillId="2" borderId="33" xfId="1" applyFill="1" applyBorder="1" applyAlignment="1" applyProtection="1">
      <protection locked="0"/>
    </xf>
    <xf numFmtId="164" fontId="20" fillId="2" borderId="4" xfId="1" applyNumberFormat="1" applyFill="1" applyBorder="1" applyAlignment="1" applyProtection="1">
      <alignment horizontal="left"/>
      <protection locked="0"/>
    </xf>
    <xf numFmtId="165" fontId="21" fillId="0" borderId="0" xfId="5" applyNumberFormat="1" applyFont="1"/>
    <xf numFmtId="165" fontId="21" fillId="3" borderId="20" xfId="5" applyNumberFormat="1" applyFont="1" applyFill="1" applyBorder="1"/>
    <xf numFmtId="165" fontId="1" fillId="3" borderId="0" xfId="5" applyNumberFormat="1" applyFont="1" applyFill="1" applyBorder="1" applyAlignment="1" applyProtection="1">
      <alignment vertical="top" wrapText="1"/>
    </xf>
    <xf numFmtId="165" fontId="4" fillId="3" borderId="0" xfId="5" applyNumberFormat="1" applyFont="1" applyFill="1" applyBorder="1" applyAlignment="1" applyProtection="1">
      <alignment horizontal="center" vertical="center" wrapText="1"/>
    </xf>
    <xf numFmtId="165" fontId="1" fillId="2" borderId="7" xfId="5" applyNumberFormat="1" applyFont="1" applyFill="1" applyBorder="1" applyAlignment="1" applyProtection="1">
      <alignment horizontal="center" vertical="top" wrapText="1"/>
    </xf>
    <xf numFmtId="165" fontId="1" fillId="2" borderId="7" xfId="5" applyNumberFormat="1" applyFont="1" applyFill="1" applyBorder="1" applyAlignment="1" applyProtection="1">
      <alignment vertical="top" wrapText="1"/>
    </xf>
    <xf numFmtId="165" fontId="1" fillId="2" borderId="37" xfId="5" applyNumberFormat="1" applyFont="1" applyFill="1" applyBorder="1" applyAlignment="1" applyProtection="1">
      <alignment vertical="top" wrapText="1"/>
    </xf>
    <xf numFmtId="165" fontId="1" fillId="2" borderId="18" xfId="5" applyNumberFormat="1" applyFont="1" applyFill="1" applyBorder="1" applyAlignment="1" applyProtection="1">
      <alignment vertical="top" wrapText="1"/>
    </xf>
    <xf numFmtId="165" fontId="2" fillId="2" borderId="32" xfId="5" applyNumberFormat="1" applyFont="1" applyFill="1" applyBorder="1" applyAlignment="1" applyProtection="1">
      <alignment horizontal="right" vertical="center" wrapText="1"/>
    </xf>
    <xf numFmtId="165" fontId="1" fillId="3" borderId="0" xfId="5" applyNumberFormat="1" applyFont="1" applyFill="1" applyBorder="1" applyAlignment="1" applyProtection="1">
      <alignment vertical="top" wrapText="1"/>
      <protection locked="0"/>
    </xf>
    <xf numFmtId="165" fontId="1" fillId="3" borderId="25" xfId="5" applyNumberFormat="1" applyFont="1" applyFill="1" applyBorder="1" applyAlignment="1" applyProtection="1">
      <alignment vertical="top" wrapText="1"/>
    </xf>
    <xf numFmtId="165" fontId="1" fillId="0" borderId="0" xfId="5" applyNumberFormat="1" applyFont="1" applyFill="1" applyBorder="1" applyAlignment="1" applyProtection="1">
      <alignment vertical="top" wrapText="1"/>
    </xf>
    <xf numFmtId="165" fontId="1" fillId="0" borderId="0" xfId="5" applyNumberFormat="1" applyFont="1" applyFill="1" applyBorder="1" applyAlignment="1" applyProtection="1"/>
    <xf numFmtId="165" fontId="21" fillId="0" borderId="0" xfId="5" applyNumberFormat="1" applyFont="1" applyAlignment="1"/>
    <xf numFmtId="165" fontId="9" fillId="3" borderId="0" xfId="5" applyNumberFormat="1" applyFont="1" applyFill="1" applyBorder="1" applyAlignment="1" applyProtection="1">
      <alignment horizontal="center" wrapText="1"/>
    </xf>
    <xf numFmtId="165" fontId="9" fillId="3" borderId="0" xfId="5" applyNumberFormat="1" applyFont="1" applyFill="1" applyBorder="1" applyAlignment="1" applyProtection="1">
      <alignment horizontal="center"/>
    </xf>
    <xf numFmtId="165" fontId="4" fillId="3" borderId="0" xfId="5" applyNumberFormat="1" applyFont="1" applyFill="1" applyBorder="1" applyAlignment="1" applyProtection="1">
      <alignment horizontal="left" vertical="top" wrapText="1"/>
    </xf>
    <xf numFmtId="165" fontId="1" fillId="2" borderId="0" xfId="5" applyNumberFormat="1" applyFont="1" applyFill="1" applyBorder="1" applyAlignment="1" applyProtection="1">
      <alignment horizontal="center" vertical="top" wrapText="1"/>
      <protection locked="0"/>
    </xf>
    <xf numFmtId="165" fontId="4" fillId="3" borderId="0" xfId="5" applyNumberFormat="1" applyFont="1" applyFill="1" applyBorder="1" applyAlignment="1" applyProtection="1">
      <alignment horizontal="left" vertical="center" wrapText="1"/>
    </xf>
    <xf numFmtId="165" fontId="2" fillId="3" borderId="0" xfId="5" applyNumberFormat="1" applyFont="1" applyFill="1" applyBorder="1" applyAlignment="1" applyProtection="1">
      <alignment horizontal="left" vertical="center" wrapText="1"/>
    </xf>
    <xf numFmtId="165" fontId="2" fillId="3" borderId="0" xfId="5" applyNumberFormat="1" applyFont="1" applyFill="1" applyBorder="1" applyAlignment="1" applyProtection="1">
      <alignment horizontal="center" vertical="top" wrapText="1"/>
    </xf>
    <xf numFmtId="165" fontId="10" fillId="3" borderId="0" xfId="5" applyNumberFormat="1" applyFont="1" applyFill="1" applyBorder="1" applyAlignment="1" applyProtection="1">
      <alignment vertical="top" wrapText="1"/>
    </xf>
    <xf numFmtId="165" fontId="2" fillId="0" borderId="0" xfId="5" applyNumberFormat="1" applyFont="1" applyFill="1" applyBorder="1" applyAlignment="1" applyProtection="1">
      <alignment horizontal="center" vertical="top" wrapText="1"/>
    </xf>
    <xf numFmtId="165" fontId="1" fillId="0" borderId="0" xfId="5" applyNumberFormat="1" applyFont="1" applyFill="1" applyBorder="1" applyAlignment="1" applyProtection="1">
      <alignment vertical="top" wrapText="1"/>
      <protection locked="0"/>
    </xf>
    <xf numFmtId="165" fontId="1" fillId="2" borderId="68" xfId="5" applyNumberFormat="1" applyFont="1" applyFill="1" applyBorder="1" applyAlignment="1" applyProtection="1">
      <alignment vertical="top" wrapText="1"/>
    </xf>
    <xf numFmtId="165" fontId="1" fillId="2" borderId="52" xfId="5" applyNumberFormat="1" applyFont="1" applyFill="1" applyBorder="1" applyAlignment="1" applyProtection="1">
      <alignment vertical="top" wrapText="1"/>
    </xf>
    <xf numFmtId="165" fontId="1" fillId="2" borderId="69" xfId="5" applyNumberFormat="1" applyFont="1" applyFill="1" applyBorder="1" applyAlignment="1" applyProtection="1">
      <alignment vertical="top" wrapText="1"/>
    </xf>
    <xf numFmtId="165" fontId="2" fillId="2" borderId="43" xfId="5" applyNumberFormat="1" applyFont="1" applyFill="1" applyBorder="1" applyAlignment="1" applyProtection="1">
      <alignment horizontal="center" vertical="center" wrapText="1"/>
    </xf>
    <xf numFmtId="165" fontId="2" fillId="2" borderId="1" xfId="5" applyNumberFormat="1" applyFont="1" applyFill="1" applyBorder="1" applyAlignment="1" applyProtection="1">
      <alignment vertical="top" wrapText="1"/>
    </xf>
    <xf numFmtId="165" fontId="1" fillId="2" borderId="3" xfId="5" applyNumberFormat="1" applyFont="1" applyFill="1" applyBorder="1" applyAlignment="1" applyProtection="1">
      <alignment vertical="top" wrapText="1"/>
    </xf>
    <xf numFmtId="165" fontId="1" fillId="2" borderId="4" xfId="5" applyNumberFormat="1" applyFont="1" applyFill="1" applyBorder="1" applyAlignment="1" applyProtection="1">
      <alignment vertical="top" wrapText="1"/>
    </xf>
    <xf numFmtId="165" fontId="1" fillId="2" borderId="48" xfId="5" applyNumberFormat="1" applyFont="1" applyFill="1" applyBorder="1" applyAlignment="1" applyProtection="1">
      <alignment vertical="top" wrapText="1"/>
    </xf>
    <xf numFmtId="165" fontId="1" fillId="2" borderId="51" xfId="5" applyNumberFormat="1" applyFont="1" applyFill="1" applyBorder="1" applyAlignment="1" applyProtection="1">
      <alignment vertical="top" wrapText="1"/>
    </xf>
    <xf numFmtId="165" fontId="1" fillId="2" borderId="56" xfId="5" applyNumberFormat="1" applyFont="1" applyFill="1" applyBorder="1" applyAlignment="1" applyProtection="1">
      <alignment vertical="top" wrapText="1"/>
    </xf>
    <xf numFmtId="165" fontId="1" fillId="2" borderId="11" xfId="5" applyNumberFormat="1" applyFont="1" applyFill="1" applyBorder="1" applyAlignment="1" applyProtection="1">
      <alignment vertical="top" wrapText="1"/>
    </xf>
    <xf numFmtId="165" fontId="1" fillId="2" borderId="30" xfId="5" applyNumberFormat="1" applyFont="1" applyFill="1" applyBorder="1" applyAlignment="1" applyProtection="1">
      <alignment vertical="top" wrapText="1"/>
    </xf>
    <xf numFmtId="165" fontId="1" fillId="2" borderId="49" xfId="5" applyNumberFormat="1" applyFont="1" applyFill="1" applyBorder="1" applyAlignment="1" applyProtection="1">
      <alignment vertical="top" wrapText="1"/>
    </xf>
    <xf numFmtId="165" fontId="2" fillId="2" borderId="62" xfId="5" applyNumberFormat="1" applyFont="1" applyFill="1" applyBorder="1" applyAlignment="1" applyProtection="1">
      <alignment horizontal="center" vertical="center" wrapText="1"/>
    </xf>
    <xf numFmtId="165" fontId="1" fillId="2" borderId="60" xfId="5" applyNumberFormat="1" applyFont="1" applyFill="1" applyBorder="1" applyAlignment="1" applyProtection="1">
      <alignment vertical="top" wrapText="1"/>
    </xf>
    <xf numFmtId="165" fontId="1" fillId="2" borderId="14" xfId="5" applyNumberFormat="1" applyFont="1" applyFill="1" applyBorder="1" applyAlignment="1" applyProtection="1">
      <alignment vertical="top" wrapText="1"/>
    </xf>
    <xf numFmtId="0" fontId="1" fillId="2" borderId="4" xfId="0" applyFont="1" applyFill="1" applyBorder="1" applyAlignment="1" applyProtection="1">
      <alignment vertical="top" wrapText="1"/>
    </xf>
    <xf numFmtId="165" fontId="1" fillId="2" borderId="9" xfId="5" applyNumberFormat="1" applyFont="1" applyFill="1" applyBorder="1" applyAlignment="1" applyProtection="1">
      <alignment vertical="top" wrapText="1"/>
    </xf>
    <xf numFmtId="165" fontId="1" fillId="2" borderId="13" xfId="5" applyNumberFormat="1" applyFont="1" applyFill="1" applyBorder="1" applyAlignment="1" applyProtection="1">
      <alignment vertical="top" wrapText="1"/>
    </xf>
    <xf numFmtId="165" fontId="2" fillId="2" borderId="18" xfId="5" applyNumberFormat="1" applyFont="1" applyFill="1" applyBorder="1" applyAlignment="1" applyProtection="1">
      <alignment horizontal="center" vertical="center" wrapText="1"/>
    </xf>
    <xf numFmtId="165" fontId="2" fillId="2" borderId="17" xfId="5" applyNumberFormat="1" applyFont="1" applyFill="1" applyBorder="1" applyAlignment="1" applyProtection="1">
      <alignment horizontal="center" vertical="center" wrapText="1"/>
    </xf>
    <xf numFmtId="165" fontId="2" fillId="2" borderId="63" xfId="5" applyNumberFormat="1" applyFont="1" applyFill="1" applyBorder="1" applyAlignment="1" applyProtection="1">
      <alignment horizontal="center" vertical="center" wrapText="1"/>
    </xf>
    <xf numFmtId="165" fontId="2" fillId="2" borderId="63" xfId="5" applyNumberFormat="1" applyFont="1" applyFill="1" applyBorder="1" applyAlignment="1" applyProtection="1">
      <alignment vertical="top" wrapText="1"/>
    </xf>
    <xf numFmtId="165" fontId="2" fillId="2" borderId="4" xfId="5" applyNumberFormat="1" applyFont="1" applyFill="1" applyBorder="1" applyAlignment="1" applyProtection="1">
      <alignment horizontal="right" vertical="center" wrapText="1"/>
    </xf>
    <xf numFmtId="165" fontId="14" fillId="2" borderId="18" xfId="5" applyNumberFormat="1" applyFont="1" applyFill="1" applyBorder="1" applyAlignment="1" applyProtection="1">
      <alignment vertical="top" wrapText="1"/>
    </xf>
    <xf numFmtId="165" fontId="21" fillId="0" borderId="11" xfId="5" applyNumberFormat="1" applyFont="1" applyBorder="1"/>
    <xf numFmtId="165" fontId="1" fillId="2" borderId="11" xfId="5" applyNumberFormat="1" applyFont="1" applyFill="1" applyBorder="1" applyAlignment="1" applyProtection="1">
      <alignment horizontal="center" vertical="top" wrapText="1"/>
    </xf>
    <xf numFmtId="165" fontId="1" fillId="3" borderId="23" xfId="5" applyNumberFormat="1" applyFont="1" applyFill="1" applyBorder="1" applyAlignment="1" applyProtection="1">
      <alignment vertical="top" wrapText="1"/>
    </xf>
    <xf numFmtId="165" fontId="14" fillId="2" borderId="2" xfId="5" applyNumberFormat="1" applyFont="1" applyFill="1" applyBorder="1" applyAlignment="1" applyProtection="1">
      <alignment horizontal="center" vertical="center" wrapText="1"/>
    </xf>
    <xf numFmtId="165" fontId="14" fillId="2" borderId="3" xfId="5" applyNumberFormat="1" applyFont="1" applyFill="1" applyBorder="1" applyAlignment="1" applyProtection="1">
      <alignment horizontal="center" vertical="center" wrapText="1"/>
    </xf>
    <xf numFmtId="165" fontId="14" fillId="2" borderId="70" xfId="5" applyNumberFormat="1" applyFont="1" applyFill="1" applyBorder="1" applyAlignment="1" applyProtection="1">
      <alignment horizontal="center" vertical="center" wrapText="1"/>
    </xf>
    <xf numFmtId="165" fontId="14" fillId="2" borderId="27" xfId="5" applyNumberFormat="1" applyFont="1" applyFill="1" applyBorder="1" applyAlignment="1" applyProtection="1">
      <alignment horizontal="center" vertical="center" wrapText="1"/>
    </xf>
    <xf numFmtId="0" fontId="1" fillId="3" borderId="29" xfId="0" applyFont="1" applyFill="1" applyBorder="1" applyAlignment="1" applyProtection="1">
      <alignment vertical="top" wrapText="1"/>
    </xf>
    <xf numFmtId="165" fontId="1" fillId="3" borderId="61" xfId="5" applyNumberFormat="1" applyFont="1" applyFill="1" applyBorder="1" applyAlignment="1" applyProtection="1">
      <alignment vertical="top" wrapText="1"/>
    </xf>
    <xf numFmtId="165" fontId="14" fillId="2" borderId="33" xfId="5" applyNumberFormat="1" applyFont="1" applyFill="1" applyBorder="1" applyAlignment="1" applyProtection="1">
      <alignment horizontal="center" vertical="center" wrapText="1"/>
    </xf>
    <xf numFmtId="165" fontId="21" fillId="0" borderId="60" xfId="5" applyNumberFormat="1" applyFont="1" applyBorder="1"/>
    <xf numFmtId="165" fontId="1" fillId="2" borderId="60" xfId="5" applyNumberFormat="1" applyFont="1" applyFill="1" applyBorder="1" applyAlignment="1" applyProtection="1">
      <alignment horizontal="center" vertical="center" wrapText="1"/>
    </xf>
    <xf numFmtId="165" fontId="2" fillId="2" borderId="1" xfId="5" applyNumberFormat="1" applyFont="1" applyFill="1" applyBorder="1" applyAlignment="1" applyProtection="1">
      <alignment horizontal="center" vertical="center" wrapText="1"/>
    </xf>
    <xf numFmtId="165" fontId="1" fillId="2" borderId="44" xfId="5" applyNumberFormat="1" applyFont="1" applyFill="1" applyBorder="1" applyAlignment="1" applyProtection="1">
      <alignment horizontal="center" vertical="center" wrapText="1"/>
    </xf>
    <xf numFmtId="0" fontId="43" fillId="8" borderId="30"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21" fillId="0" borderId="13" xfId="0" applyFont="1" applyBorder="1" applyAlignment="1">
      <alignment horizontal="center" vertical="center"/>
    </xf>
    <xf numFmtId="0" fontId="21" fillId="0" borderId="37" xfId="0" applyFont="1" applyBorder="1" applyAlignment="1">
      <alignment horizontal="center" vertical="center" wrapText="1"/>
    </xf>
    <xf numFmtId="0" fontId="60" fillId="0" borderId="0" xfId="0" applyFont="1" applyAlignment="1">
      <alignment vertical="center"/>
    </xf>
    <xf numFmtId="1" fontId="1" fillId="2" borderId="3" xfId="0" applyNumberFormat="1" applyFont="1" applyFill="1" applyBorder="1" applyAlignment="1" applyProtection="1">
      <alignment horizontal="left" vertical="center"/>
      <protection locked="0"/>
    </xf>
    <xf numFmtId="1" fontId="1" fillId="2" borderId="28" xfId="0" applyNumberFormat="1" applyFont="1" applyFill="1" applyBorder="1" applyAlignment="1" applyProtection="1">
      <alignment horizontal="left" vertical="center"/>
      <protection locked="0"/>
    </xf>
    <xf numFmtId="0" fontId="0" fillId="2" borderId="1" xfId="0" applyFill="1" applyBorder="1" applyAlignment="1">
      <alignment vertical="center" wrapText="1"/>
    </xf>
    <xf numFmtId="0" fontId="48" fillId="2" borderId="1" xfId="0" applyFont="1" applyFill="1" applyBorder="1" applyAlignment="1">
      <alignment horizontal="center" vertical="center"/>
    </xf>
    <xf numFmtId="0" fontId="2" fillId="5"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4" xfId="0" applyFont="1" applyFill="1" applyBorder="1" applyAlignment="1" applyProtection="1">
      <alignment horizontal="left" vertical="center" wrapText="1"/>
    </xf>
    <xf numFmtId="0" fontId="1" fillId="2" borderId="15"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wrapText="1"/>
    </xf>
    <xf numFmtId="3" fontId="40" fillId="8" borderId="11" xfId="4" applyNumberFormat="1" applyFont="1" applyBorder="1" applyAlignment="1" applyProtection="1">
      <alignment horizontal="center" vertical="center"/>
      <protection locked="0"/>
    </xf>
    <xf numFmtId="3" fontId="40" fillId="8" borderId="7" xfId="4" applyNumberFormat="1" applyFont="1" applyBorder="1" applyAlignment="1" applyProtection="1">
      <alignment horizontal="center" vertical="center"/>
      <protection locked="0"/>
    </xf>
    <xf numFmtId="3" fontId="35" fillId="8" borderId="11" xfId="4" applyNumberFormat="1" applyFont="1" applyBorder="1" applyAlignment="1" applyProtection="1">
      <alignment horizontal="center" vertical="center"/>
      <protection locked="0"/>
    </xf>
    <xf numFmtId="0" fontId="35" fillId="12" borderId="11"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5" fillId="8" borderId="11" xfId="4" applyBorder="1" applyAlignment="1" applyProtection="1">
      <alignment horizontal="center" vertical="center" wrapText="1"/>
      <protection locked="0"/>
    </xf>
    <xf numFmtId="0" fontId="43" fillId="12" borderId="37" xfId="4" applyFont="1" applyFill="1" applyBorder="1" applyAlignment="1" applyProtection="1">
      <alignment horizontal="center" vertical="center"/>
      <protection locked="0"/>
    </xf>
    <xf numFmtId="15" fontId="1" fillId="2" borderId="2" xfId="0" applyNumberFormat="1" applyFont="1" applyFill="1" applyBorder="1" applyAlignment="1" applyProtection="1">
      <alignment vertical="top" wrapText="1"/>
    </xf>
    <xf numFmtId="15" fontId="1" fillId="2" borderId="3" xfId="0" applyNumberFormat="1" applyFont="1" applyFill="1" applyBorder="1" applyAlignment="1" applyProtection="1">
      <alignment vertical="top" wrapText="1"/>
    </xf>
    <xf numFmtId="0" fontId="13" fillId="2" borderId="15" xfId="0" applyFont="1" applyFill="1" applyBorder="1" applyAlignment="1" applyProtection="1">
      <alignment horizontal="left" vertical="top" wrapText="1"/>
    </xf>
    <xf numFmtId="15" fontId="1" fillId="2" borderId="33" xfId="0" applyNumberFormat="1" applyFont="1" applyFill="1" applyBorder="1" applyAlignment="1" applyProtection="1">
      <alignment vertical="top" wrapText="1"/>
    </xf>
    <xf numFmtId="0" fontId="35" fillId="12" borderId="7" xfId="4" applyFont="1" applyFill="1" applyBorder="1" applyAlignment="1" applyProtection="1">
      <alignment horizontal="center" vertical="center"/>
      <protection locked="0"/>
    </xf>
    <xf numFmtId="10" fontId="35" fillId="12" borderId="11" xfId="4" applyNumberFormat="1" applyFont="1" applyFill="1" applyBorder="1" applyAlignment="1" applyProtection="1">
      <alignment horizontal="center" vertical="center"/>
      <protection locked="0"/>
    </xf>
    <xf numFmtId="10" fontId="35" fillId="12" borderId="7" xfId="4" applyNumberFormat="1" applyFont="1" applyFill="1" applyBorder="1" applyAlignment="1" applyProtection="1">
      <alignment horizontal="center" vertical="center"/>
      <protection locked="0"/>
    </xf>
    <xf numFmtId="0" fontId="0" fillId="9" borderId="1" xfId="0" applyFill="1" applyBorder="1" applyAlignment="1" applyProtection="1">
      <alignment horizontal="left"/>
      <protection locked="0"/>
    </xf>
    <xf numFmtId="0" fontId="43" fillId="12" borderId="52" xfId="4" applyFont="1" applyFill="1" applyBorder="1" applyAlignment="1" applyProtection="1">
      <alignment horizontal="center" vertical="center" wrapText="1"/>
      <protection locked="0"/>
    </xf>
    <xf numFmtId="43" fontId="1" fillId="3" borderId="0" xfId="0" applyNumberFormat="1" applyFont="1" applyFill="1" applyBorder="1" applyAlignment="1" applyProtection="1">
      <alignment vertical="top" wrapText="1"/>
    </xf>
    <xf numFmtId="0" fontId="20" fillId="0" borderId="0" xfId="1" applyAlignment="1" applyProtection="1"/>
    <xf numFmtId="0" fontId="1" fillId="2" borderId="43"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21" fillId="2" borderId="1" xfId="0" applyFont="1" applyFill="1" applyBorder="1" applyAlignment="1">
      <alignment wrapText="1"/>
    </xf>
    <xf numFmtId="0" fontId="21" fillId="2" borderId="1" xfId="0" applyFont="1" applyFill="1" applyBorder="1" applyAlignment="1">
      <alignment horizontal="left" vertical="top" wrapText="1"/>
    </xf>
    <xf numFmtId="0" fontId="20" fillId="2" borderId="1" xfId="1" applyFill="1" applyBorder="1" applyAlignment="1" applyProtection="1">
      <alignment vertical="top" wrapText="1"/>
      <protection locked="0"/>
    </xf>
    <xf numFmtId="0" fontId="0" fillId="0" borderId="1" xfId="0" applyBorder="1" applyAlignment="1">
      <alignment horizontal="left" vertical="center" wrapText="1"/>
    </xf>
    <xf numFmtId="0" fontId="21" fillId="2" borderId="1" xfId="0" applyFont="1" applyFill="1" applyBorder="1" applyAlignment="1">
      <alignment vertical="center"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5" fontId="1" fillId="2" borderId="16" xfId="0" applyNumberFormat="1" applyFont="1" applyFill="1" applyBorder="1" applyAlignment="1" applyProtection="1">
      <alignment horizontal="center"/>
    </xf>
    <xf numFmtId="15" fontId="1" fillId="2" borderId="15" xfId="0" applyNumberFormat="1"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 fillId="2" borderId="42" xfId="0" applyFont="1" applyFill="1" applyBorder="1" applyAlignment="1" applyProtection="1">
      <alignment horizontal="center" vertical="top" wrapText="1"/>
      <protection locked="0"/>
    </xf>
    <xf numFmtId="0" fontId="1" fillId="2" borderId="64" xfId="0" applyFont="1" applyFill="1" applyBorder="1" applyAlignment="1" applyProtection="1">
      <alignment horizontal="center" vertical="top" wrapText="1"/>
      <protection locked="0"/>
    </xf>
    <xf numFmtId="3" fontId="1" fillId="2" borderId="24" xfId="0" applyNumberFormat="1" applyFont="1" applyFill="1" applyBorder="1" applyAlignment="1" applyProtection="1">
      <alignment horizontal="center" vertical="top" wrapText="1"/>
      <protection locked="0"/>
    </xf>
    <xf numFmtId="3" fontId="1" fillId="2" borderId="26" xfId="0" applyNumberFormat="1" applyFont="1" applyFill="1" applyBorder="1" applyAlignment="1" applyProtection="1">
      <alignment horizontal="center" vertical="top" wrapText="1"/>
      <protection locked="0"/>
    </xf>
    <xf numFmtId="4" fontId="14" fillId="2" borderId="19" xfId="0" applyNumberFormat="1" applyFont="1" applyFill="1" applyBorder="1" applyAlignment="1" applyProtection="1">
      <alignment horizontal="center" vertical="center" wrapText="1"/>
      <protection locked="0"/>
    </xf>
    <xf numFmtId="4" fontId="14" fillId="2" borderId="21" xfId="0" applyNumberFormat="1"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5"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3" borderId="0" xfId="0" applyFont="1" applyFill="1" applyBorder="1" applyAlignment="1">
      <alignment horizontal="center" vertical="top"/>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1" fillId="0" borderId="41" xfId="0" applyFont="1" applyFill="1" applyBorder="1" applyAlignment="1">
      <alignment horizontal="left" vertical="center" wrapText="1"/>
    </xf>
    <xf numFmtId="0" fontId="21" fillId="0" borderId="49"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1" fillId="0" borderId="52" xfId="0" applyFont="1" applyFill="1" applyBorder="1" applyAlignment="1">
      <alignment horizontal="center" vertical="center" wrapText="1"/>
    </xf>
    <xf numFmtId="0" fontId="13" fillId="2" borderId="43" xfId="0" applyFont="1" applyFill="1" applyBorder="1" applyAlignment="1" applyProtection="1">
      <alignment vertical="center" wrapText="1"/>
    </xf>
    <xf numFmtId="0" fontId="13" fillId="2" borderId="17" xfId="0" applyFont="1" applyFill="1" applyBorder="1" applyAlignment="1" applyProtection="1">
      <alignment vertical="center" wrapText="1"/>
    </xf>
    <xf numFmtId="0" fontId="13" fillId="2" borderId="31" xfId="0" applyFont="1" applyFill="1" applyBorder="1" applyAlignment="1" applyProtection="1">
      <alignmen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6" fillId="2" borderId="43" xfId="0" applyFont="1" applyFill="1" applyBorder="1" applyAlignment="1" applyProtection="1">
      <alignment horizontal="center" vertical="center" wrapText="1"/>
    </xf>
    <xf numFmtId="0" fontId="0" fillId="0" borderId="17" xfId="0" applyBorder="1" applyAlignment="1">
      <alignment horizontal="center" vertical="center" wrapText="1"/>
    </xf>
    <xf numFmtId="0" fontId="0" fillId="0" borderId="17" xfId="0" applyBorder="1" applyAlignment="1">
      <alignment wrapText="1"/>
    </xf>
    <xf numFmtId="0" fontId="0" fillId="0" borderId="31" xfId="0" applyBorder="1" applyAlignment="1">
      <alignment wrapText="1"/>
    </xf>
    <xf numFmtId="0" fontId="4" fillId="2" borderId="43" xfId="0"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41" fillId="0" borderId="17" xfId="0" applyFont="1" applyBorder="1" applyAlignment="1">
      <alignment horizontal="left" wrapText="1"/>
    </xf>
    <xf numFmtId="0" fontId="41" fillId="0" borderId="31" xfId="0" applyFont="1" applyBorder="1" applyAlignment="1">
      <alignment horizontal="left" wrapText="1"/>
    </xf>
    <xf numFmtId="0" fontId="41" fillId="0" borderId="17" xfId="0" applyFont="1" applyBorder="1" applyAlignment="1">
      <alignment horizontal="lef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3" xfId="1" applyFill="1" applyBorder="1" applyAlignment="1" applyProtection="1">
      <alignment horizontal="center"/>
      <protection locked="0"/>
    </xf>
    <xf numFmtId="0" fontId="0" fillId="0" borderId="17" xfId="0" applyBorder="1" applyAlignment="1"/>
    <xf numFmtId="0" fontId="0" fillId="0" borderId="31" xfId="0" applyBorder="1" applyAlignment="1"/>
    <xf numFmtId="0" fontId="13" fillId="0" borderId="43" xfId="0" applyFont="1" applyFill="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0" fillId="0" borderId="31" xfId="0" applyBorder="1" applyAlignment="1">
      <alignment horizontal="center" vertical="center" wrapText="1"/>
    </xf>
    <xf numFmtId="0" fontId="1" fillId="2" borderId="17"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0" fillId="0" borderId="31" xfId="0" applyBorder="1" applyAlignment="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 fillId="2" borderId="43"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4" fillId="3" borderId="0" xfId="0" applyFont="1" applyFill="1" applyBorder="1" applyAlignment="1" applyProtection="1">
      <alignment horizontal="right" vertical="top" wrapText="1"/>
    </xf>
    <xf numFmtId="0" fontId="1" fillId="2" borderId="31"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10" fillId="3" borderId="20" xfId="0" applyFont="1" applyFill="1" applyBorder="1" applyAlignment="1" applyProtection="1">
      <alignment horizontal="center" wrapText="1"/>
    </xf>
    <xf numFmtId="0" fontId="14"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3" fillId="0" borderId="1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2" fillId="3" borderId="16" xfId="0" applyFont="1" applyFill="1" applyBorder="1" applyAlignment="1" applyProtection="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1" fillId="2" borderId="8" xfId="0" applyFont="1" applyFill="1" applyBorder="1" applyAlignment="1" applyProtection="1">
      <alignment horizontal="left" vertical="center" wrapText="1"/>
    </xf>
    <xf numFmtId="0" fontId="1" fillId="2" borderId="41"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5"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2" borderId="12"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25" fillId="0" borderId="16" xfId="0" applyFont="1" applyFill="1" applyBorder="1" applyAlignment="1">
      <alignment horizontal="center" vertical="center" wrapText="1"/>
    </xf>
    <xf numFmtId="0" fontId="25" fillId="0" borderId="16" xfId="0" applyFont="1" applyFill="1" applyBorder="1" applyAlignment="1">
      <alignment horizontal="left" vertical="top" wrapText="1"/>
    </xf>
    <xf numFmtId="0" fontId="0" fillId="0" borderId="15" xfId="0" applyBorder="1" applyAlignment="1">
      <alignment vertical="top" wrapText="1"/>
    </xf>
    <xf numFmtId="0" fontId="38" fillId="11" borderId="41" xfId="0" applyFont="1" applyFill="1" applyBorder="1" applyAlignment="1" applyProtection="1">
      <alignment horizontal="center" vertical="center"/>
    </xf>
    <xf numFmtId="0" fontId="38" fillId="11" borderId="50" xfId="0" applyFont="1" applyFill="1" applyBorder="1" applyAlignment="1" applyProtection="1">
      <alignment horizontal="center" vertical="center"/>
    </xf>
    <xf numFmtId="0" fontId="35" fillId="12" borderId="30"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38" fillId="11" borderId="49" xfId="0" applyFont="1" applyFill="1" applyBorder="1" applyAlignment="1" applyProtection="1">
      <alignment horizontal="center" vertical="center"/>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8" fillId="11" borderId="59"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5" fillId="8" borderId="53" xfId="4"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8"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35" fillId="8" borderId="40" xfId="4" applyBorder="1" applyAlignment="1" applyProtection="1">
      <alignment horizontal="center" vertical="center" wrapText="1"/>
      <protection locked="0"/>
    </xf>
    <xf numFmtId="0" fontId="35" fillId="8" borderId="60" xfId="4" applyBorder="1" applyAlignment="1" applyProtection="1">
      <alignment horizontal="center" vertical="center" wrapText="1"/>
      <protection locked="0"/>
    </xf>
    <xf numFmtId="0" fontId="35" fillId="8" borderId="37" xfId="4" applyBorder="1" applyAlignment="1" applyProtection="1">
      <alignment horizontal="center" vertical="center" wrapText="1"/>
      <protection locked="0"/>
    </xf>
    <xf numFmtId="0" fontId="35" fillId="8" borderId="44" xfId="4" applyBorder="1" applyAlignment="1" applyProtection="1">
      <alignment horizontal="center" vertical="center" wrapText="1"/>
      <protection locked="0"/>
    </xf>
    <xf numFmtId="0" fontId="35" fillId="12" borderId="40" xfId="4" applyFill="1" applyBorder="1" applyAlignment="1" applyProtection="1">
      <alignment horizontal="center" vertical="center" wrapText="1"/>
      <protection locked="0"/>
    </xf>
    <xf numFmtId="0" fontId="35" fillId="12" borderId="60" xfId="4" applyFill="1" applyBorder="1" applyAlignment="1" applyProtection="1">
      <alignment horizontal="center" vertical="center" wrapText="1"/>
      <protection locked="0"/>
    </xf>
    <xf numFmtId="0" fontId="35" fillId="12" borderId="37" xfId="4" applyFill="1" applyBorder="1" applyAlignment="1" applyProtection="1">
      <alignment horizontal="center" vertical="center" wrapText="1"/>
      <protection locked="0"/>
    </xf>
    <xf numFmtId="0" fontId="35" fillId="12" borderId="44" xfId="4" applyFill="1"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57"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57" fillId="0" borderId="40" xfId="0" applyFont="1" applyBorder="1" applyAlignment="1" applyProtection="1">
      <alignment horizontal="left" vertical="center" wrapText="1"/>
    </xf>
    <xf numFmtId="0" fontId="57" fillId="0" borderId="60" xfId="0" applyFont="1" applyBorder="1" applyAlignment="1" applyProtection="1">
      <alignment horizontal="left" vertical="center" wrapText="1"/>
    </xf>
    <xf numFmtId="0" fontId="58" fillId="11" borderId="30" xfId="0" applyFont="1" applyFill="1" applyBorder="1" applyAlignment="1" applyProtection="1">
      <alignment horizontal="center" vertical="center" wrapText="1"/>
    </xf>
    <xf numFmtId="0" fontId="58" fillId="11" borderId="53" xfId="0" applyFont="1" applyFill="1" applyBorder="1" applyAlignment="1" applyProtection="1">
      <alignment horizontal="center" vertical="center" wrapText="1"/>
    </xf>
    <xf numFmtId="0" fontId="58"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57" fillId="10" borderId="40" xfId="0" applyFont="1" applyFill="1" applyBorder="1" applyAlignment="1" applyProtection="1">
      <alignment horizontal="left" vertical="center" wrapText="1"/>
    </xf>
    <xf numFmtId="0" fontId="57" fillId="10" borderId="60" xfId="0" applyFont="1" applyFill="1" applyBorder="1" applyAlignment="1" applyProtection="1">
      <alignment horizontal="left" vertical="center" wrapText="1"/>
    </xf>
    <xf numFmtId="0" fontId="58" fillId="11" borderId="60" xfId="0" applyFont="1" applyFill="1" applyBorder="1" applyAlignment="1" applyProtection="1">
      <alignment horizontal="center" vertical="center"/>
    </xf>
    <xf numFmtId="0" fontId="58" fillId="11" borderId="2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9" xfId="0" applyFont="1" applyFill="1" applyBorder="1" applyAlignment="1" applyProtection="1">
      <alignment horizontal="center" vertical="center"/>
    </xf>
    <xf numFmtId="0" fontId="58" fillId="11" borderId="49" xfId="0" applyFont="1" applyFill="1" applyBorder="1" applyAlignment="1" applyProtection="1">
      <alignment horizontal="center" vertical="center"/>
    </xf>
    <xf numFmtId="0" fontId="58" fillId="11" borderId="50" xfId="0" applyFont="1" applyFill="1" applyBorder="1" applyAlignment="1" applyProtection="1">
      <alignment horizontal="center" vertical="center"/>
    </xf>
    <xf numFmtId="0" fontId="58"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7" fillId="0" borderId="57" xfId="0" applyFont="1" applyBorder="1" applyAlignment="1" applyProtection="1">
      <alignment horizontal="left" vertical="center" wrapText="1"/>
    </xf>
    <xf numFmtId="0" fontId="58" fillId="11" borderId="56" xfId="0" applyFont="1" applyFill="1" applyBorder="1" applyAlignment="1" applyProtection="1">
      <alignment horizontal="center" vertical="center" wrapText="1"/>
    </xf>
    <xf numFmtId="0" fontId="47" fillId="8" borderId="30" xfId="4" applyFont="1" applyBorder="1" applyAlignment="1" applyProtection="1">
      <alignment horizontal="center" vertical="center"/>
      <protection locked="0"/>
    </xf>
    <xf numFmtId="0" fontId="47" fillId="8" borderId="56" xfId="4" applyFont="1" applyBorder="1" applyAlignment="1" applyProtection="1">
      <alignment horizontal="center" vertical="center"/>
      <protection locked="0"/>
    </xf>
    <xf numFmtId="0" fontId="47" fillId="12" borderId="30" xfId="4" applyFont="1" applyFill="1" applyBorder="1" applyAlignment="1" applyProtection="1">
      <alignment horizontal="center" vertical="center"/>
      <protection locked="0"/>
    </xf>
    <xf numFmtId="0" fontId="47" fillId="12" borderId="56" xfId="4" applyFont="1" applyFill="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6" xfId="4" applyFont="1" applyFill="1" applyBorder="1" applyAlignment="1" applyProtection="1">
      <alignment horizontal="center" vertical="center"/>
      <protection locked="0"/>
    </xf>
  </cellXfs>
  <cellStyles count="6">
    <cellStyle name="Bad" xfId="3" builtinId="27"/>
    <cellStyle name="Comma [0]" xfId="5" builtinId="6"/>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800100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2165350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4226278"/>
              <a:ext cx="1066800" cy="28257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4480278"/>
              <a:ext cx="1066800" cy="4095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4861278"/>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5115278"/>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157611" y="3668889"/>
              <a:ext cx="1066800" cy="585964"/>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157611" y="4231291"/>
              <a:ext cx="1066800" cy="28257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10308167"/>
              <a:ext cx="1066800" cy="282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10562167"/>
              <a:ext cx="1066800" cy="282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0816167"/>
              <a:ext cx="1066800" cy="2825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1070167"/>
              <a:ext cx="1066800" cy="208879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3130389"/>
              <a:ext cx="1066800" cy="212407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15225889"/>
              <a:ext cx="1066800" cy="755297"/>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15952611"/>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17653000"/>
              <a:ext cx="1066800" cy="28257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17907000"/>
              <a:ext cx="1066800" cy="282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18161000"/>
              <a:ext cx="1066800" cy="1136297"/>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157611" y="18161000"/>
              <a:ext cx="1066800" cy="1136297"/>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157611" y="17907000"/>
              <a:ext cx="1066800" cy="282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157611" y="17653000"/>
              <a:ext cx="1066800" cy="28257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157611" y="15952611"/>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157611" y="15225889"/>
              <a:ext cx="1066800" cy="755297"/>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157611" y="13130389"/>
              <a:ext cx="1066800" cy="212407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157611" y="11070167"/>
              <a:ext cx="1066800" cy="208879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157611" y="10816167"/>
              <a:ext cx="1066800" cy="2825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157611" y="10562167"/>
              <a:ext cx="1066800" cy="282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157611" y="10308167"/>
              <a:ext cx="1066800" cy="282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157611" y="5115278"/>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157611" y="4480278"/>
              <a:ext cx="1066800" cy="4095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157611" y="4861278"/>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668889"/>
              <a:ext cx="1066800" cy="585964"/>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27389667"/>
          <a:ext cx="1728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157611" y="22267333"/>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195711" y="27551592"/>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157611" y="38706778"/>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1591" y="15724909"/>
              <a:ext cx="2338770" cy="571500"/>
              <a:chOff x="3047997" y="14817587"/>
              <a:chExt cx="1855306"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7"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4"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40</xdr:row>
          <xdr:rowOff>0</xdr:rowOff>
        </xdr:from>
        <xdr:to>
          <xdr:col>3</xdr:col>
          <xdr:colOff>1219200</xdr:colOff>
          <xdr:row>40</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0899" y="2153285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rmen.grigoryan@undp.org" TargetMode="External"/><Relationship Id="rId3" Type="http://schemas.openxmlformats.org/officeDocument/2006/relationships/hyperlink" Target="mailto:ymirta@gmail.com" TargetMode="External"/><Relationship Id="rId7" Type="http://schemas.openxmlformats.org/officeDocument/2006/relationships/hyperlink" Target="mailto:dljupka@gmail.com" TargetMode="External"/><Relationship Id="rId12" Type="http://schemas.openxmlformats.org/officeDocument/2006/relationships/drawing" Target="../drawings/drawing1.xml"/><Relationship Id="rId2" Type="http://schemas.openxmlformats.org/officeDocument/2006/relationships/hyperlink" Target="mailto:momcilo.blagojevic@mpr.gov.me" TargetMode="External"/><Relationship Id="rId1" Type="http://schemas.openxmlformats.org/officeDocument/2006/relationships/hyperlink" Target="mailto:bojan.kovacevic@undp.org" TargetMode="External"/><Relationship Id="rId6" Type="http://schemas.openxmlformats.org/officeDocument/2006/relationships/hyperlink" Target="mailto:ivana.stojanovic@mrt.gov.me" TargetMode="External"/><Relationship Id="rId11" Type="http://schemas.openxmlformats.org/officeDocument/2006/relationships/printerSettings" Target="../printerSettings/printerSettings1.bin"/><Relationship Id="rId5" Type="http://schemas.openxmlformats.org/officeDocument/2006/relationships/hyperlink" Target="mailto:arduen.karagjozi@ambu.gov.al" TargetMode="External"/><Relationship Id="rId10" Type="http://schemas.openxmlformats.org/officeDocument/2006/relationships/hyperlink" Target="https://www.adaptation-undp.org/projects/integrated-climate-resilient-transboundary-flood-risk-management-drin-river-basin-western" TargetMode="External"/><Relationship Id="rId4" Type="http://schemas.openxmlformats.org/officeDocument/2006/relationships/hyperlink" Target="mailto:gerta.lubonja@ambu.gov.al" TargetMode="External"/><Relationship Id="rId9" Type="http://schemas.openxmlformats.org/officeDocument/2006/relationships/hyperlink" Target="mailto:nataly.olofinskaya@undp.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armen.grigoryan@undp.org" TargetMode="External"/><Relationship Id="rId2" Type="http://schemas.openxmlformats.org/officeDocument/2006/relationships/hyperlink" Target="mailto:Nataly.olofinskaya@undp.org" TargetMode="External"/><Relationship Id="rId1" Type="http://schemas.openxmlformats.org/officeDocument/2006/relationships/hyperlink" Target="mailto:bojan.kovacevic@undp.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2"/>
  <sheetViews>
    <sheetView tabSelected="1" topLeftCell="A18" workbookViewId="0">
      <selection activeCell="G13" sqref="G13"/>
    </sheetView>
  </sheetViews>
  <sheetFormatPr defaultColWidth="102.26953125" defaultRowHeight="14"/>
  <cols>
    <col min="1" max="1" width="2.453125" style="1" customWidth="1"/>
    <col min="2" max="2" width="9.81640625" style="140" customWidth="1"/>
    <col min="3" max="3" width="15.1796875" style="140" customWidth="1"/>
    <col min="4" max="4" width="87.1796875" style="1" customWidth="1"/>
    <col min="5" max="5" width="4.81640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row r="2" spans="2:16" ht="14.5" thickBot="1">
      <c r="B2" s="141"/>
      <c r="C2" s="142"/>
      <c r="D2" s="72"/>
      <c r="E2" s="73"/>
    </row>
    <row r="3" spans="2:16" ht="18" thickBot="1">
      <c r="B3" s="143"/>
      <c r="C3" s="144"/>
      <c r="D3" s="83" t="s">
        <v>769</v>
      </c>
      <c r="E3" s="75"/>
    </row>
    <row r="4" spans="2:16" ht="14.5" thickBot="1">
      <c r="B4" s="143"/>
      <c r="C4" s="144"/>
      <c r="D4" s="74" t="s">
        <v>777</v>
      </c>
      <c r="E4" s="75"/>
    </row>
    <row r="5" spans="2:16" ht="14.5" thickBot="1">
      <c r="B5" s="143"/>
      <c r="C5" s="147" t="s">
        <v>267</v>
      </c>
      <c r="D5" s="455" t="s">
        <v>1033</v>
      </c>
      <c r="E5" s="75"/>
    </row>
    <row r="6" spans="2:16" s="3" customFormat="1" ht="14.5" thickBot="1">
      <c r="B6" s="145"/>
      <c r="C6" s="82"/>
      <c r="D6" s="44"/>
      <c r="E6" s="42"/>
      <c r="G6" s="2"/>
      <c r="H6" s="2"/>
      <c r="I6" s="2"/>
      <c r="J6" s="2"/>
      <c r="K6" s="2"/>
      <c r="L6" s="2"/>
      <c r="M6" s="2"/>
      <c r="N6" s="2"/>
      <c r="O6" s="2"/>
      <c r="P6" s="2"/>
    </row>
    <row r="7" spans="2:16" s="3" customFormat="1" ht="30.75" customHeight="1" thickBot="1">
      <c r="B7" s="145"/>
      <c r="C7" s="76" t="s">
        <v>209</v>
      </c>
      <c r="D7" s="14" t="s">
        <v>833</v>
      </c>
      <c r="E7" s="42"/>
      <c r="G7" s="2"/>
      <c r="H7" s="2"/>
      <c r="I7" s="2"/>
      <c r="J7" s="2"/>
      <c r="K7" s="2"/>
      <c r="L7" s="2"/>
      <c r="M7" s="2"/>
      <c r="N7" s="2"/>
      <c r="O7" s="2"/>
      <c r="P7" s="2"/>
    </row>
    <row r="8" spans="2:16" s="3" customFormat="1" hidden="1">
      <c r="B8" s="143"/>
      <c r="C8" s="144"/>
      <c r="D8" s="74"/>
      <c r="E8" s="42"/>
      <c r="G8" s="2"/>
      <c r="H8" s="2"/>
      <c r="I8" s="2"/>
      <c r="J8" s="2"/>
      <c r="K8" s="2"/>
      <c r="L8" s="2"/>
      <c r="M8" s="2"/>
      <c r="N8" s="2"/>
      <c r="O8" s="2"/>
      <c r="P8" s="2"/>
    </row>
    <row r="9" spans="2:16" s="3" customFormat="1" hidden="1">
      <c r="B9" s="143"/>
      <c r="C9" s="144"/>
      <c r="D9" s="74"/>
      <c r="E9" s="42"/>
      <c r="G9" s="2"/>
      <c r="H9" s="2"/>
      <c r="I9" s="2"/>
      <c r="J9" s="2"/>
      <c r="K9" s="2"/>
      <c r="L9" s="2"/>
      <c r="M9" s="2"/>
      <c r="N9" s="2"/>
      <c r="O9" s="2"/>
      <c r="P9" s="2"/>
    </row>
    <row r="10" spans="2:16" s="3" customFormat="1" hidden="1">
      <c r="B10" s="143"/>
      <c r="C10" s="144"/>
      <c r="D10" s="74"/>
      <c r="E10" s="42"/>
      <c r="G10" s="2"/>
      <c r="H10" s="2"/>
      <c r="I10" s="2"/>
      <c r="J10" s="2"/>
      <c r="K10" s="2"/>
      <c r="L10" s="2"/>
      <c r="M10" s="2"/>
      <c r="N10" s="2"/>
      <c r="O10" s="2"/>
      <c r="P10" s="2"/>
    </row>
    <row r="11" spans="2:16" s="3" customFormat="1" hidden="1">
      <c r="B11" s="143"/>
      <c r="C11" s="144"/>
      <c r="D11" s="74"/>
      <c r="E11" s="42"/>
      <c r="G11" s="2"/>
      <c r="H11" s="2"/>
      <c r="I11" s="2"/>
      <c r="J11" s="2"/>
      <c r="K11" s="2"/>
      <c r="L11" s="2"/>
      <c r="M11" s="2"/>
      <c r="N11" s="2"/>
      <c r="O11" s="2"/>
      <c r="P11" s="2"/>
    </row>
    <row r="12" spans="2:16" s="3" customFormat="1" ht="14.5" thickBot="1">
      <c r="B12" s="145"/>
      <c r="C12" s="82"/>
      <c r="D12" s="44"/>
      <c r="E12" s="42"/>
      <c r="G12" s="2"/>
      <c r="H12" s="2"/>
      <c r="I12" s="2"/>
      <c r="J12" s="2"/>
      <c r="K12" s="2"/>
      <c r="L12" s="2"/>
      <c r="M12" s="2"/>
      <c r="N12" s="2"/>
      <c r="O12" s="2"/>
      <c r="P12" s="2"/>
    </row>
    <row r="13" spans="2:16" s="3" customFormat="1" ht="138.75" customHeight="1" thickBot="1">
      <c r="B13" s="145"/>
      <c r="C13" s="77" t="s">
        <v>0</v>
      </c>
      <c r="D13" s="14" t="s">
        <v>834</v>
      </c>
      <c r="E13" s="42"/>
      <c r="G13" s="2"/>
      <c r="H13" s="2"/>
      <c r="I13" s="2"/>
      <c r="J13" s="2"/>
      <c r="K13" s="2"/>
      <c r="L13" s="2"/>
      <c r="M13" s="2"/>
      <c r="N13" s="2"/>
      <c r="O13" s="2"/>
      <c r="P13" s="2"/>
    </row>
    <row r="14" spans="2:16" s="3" customFormat="1">
      <c r="B14" s="145"/>
      <c r="C14" s="82"/>
      <c r="D14" s="44"/>
      <c r="E14" s="42"/>
      <c r="G14" s="2"/>
      <c r="H14" s="2" t="s">
        <v>1</v>
      </c>
      <c r="I14" s="2" t="s">
        <v>2</v>
      </c>
      <c r="J14" s="2"/>
      <c r="K14" s="2" t="s">
        <v>3</v>
      </c>
      <c r="L14" s="2" t="s">
        <v>4</v>
      </c>
      <c r="M14" s="2" t="s">
        <v>5</v>
      </c>
      <c r="N14" s="2" t="s">
        <v>6</v>
      </c>
      <c r="O14" s="2" t="s">
        <v>7</v>
      </c>
      <c r="P14" s="2" t="s">
        <v>8</v>
      </c>
    </row>
    <row r="15" spans="2:16" s="3" customFormat="1">
      <c r="B15" s="145"/>
      <c r="C15" s="78" t="s">
        <v>200</v>
      </c>
      <c r="D15" s="535" t="s">
        <v>836</v>
      </c>
      <c r="E15" s="42"/>
      <c r="G15" s="2"/>
      <c r="H15" s="4" t="s">
        <v>9</v>
      </c>
      <c r="I15" s="2" t="s">
        <v>10</v>
      </c>
      <c r="J15" s="2" t="s">
        <v>11</v>
      </c>
      <c r="K15" s="2" t="s">
        <v>12</v>
      </c>
      <c r="L15" s="2">
        <v>1</v>
      </c>
      <c r="M15" s="2">
        <v>1</v>
      </c>
      <c r="N15" s="2" t="s">
        <v>13</v>
      </c>
      <c r="O15" s="2" t="s">
        <v>14</v>
      </c>
      <c r="P15" s="2" t="s">
        <v>15</v>
      </c>
    </row>
    <row r="16" spans="2:16" s="3" customFormat="1" ht="29.25" customHeight="1">
      <c r="B16" s="577" t="s">
        <v>257</v>
      </c>
      <c r="C16" s="578"/>
      <c r="D16" s="536" t="s">
        <v>835</v>
      </c>
      <c r="E16" s="42"/>
      <c r="G16" s="2"/>
      <c r="H16" s="4" t="s">
        <v>16</v>
      </c>
      <c r="I16" s="2" t="s">
        <v>17</v>
      </c>
      <c r="J16" s="2" t="s">
        <v>18</v>
      </c>
      <c r="K16" s="2" t="s">
        <v>19</v>
      </c>
      <c r="L16" s="2">
        <v>2</v>
      </c>
      <c r="M16" s="2">
        <v>2</v>
      </c>
      <c r="N16" s="2" t="s">
        <v>20</v>
      </c>
      <c r="O16" s="2" t="s">
        <v>21</v>
      </c>
      <c r="P16" s="2" t="s">
        <v>22</v>
      </c>
    </row>
    <row r="17" spans="2:16" s="3" customFormat="1">
      <c r="B17" s="145"/>
      <c r="C17" s="78" t="s">
        <v>205</v>
      </c>
      <c r="D17" s="536" t="s">
        <v>583</v>
      </c>
      <c r="E17" s="42"/>
      <c r="G17" s="2"/>
      <c r="H17" s="4" t="s">
        <v>23</v>
      </c>
      <c r="I17" s="2" t="s">
        <v>24</v>
      </c>
      <c r="J17" s="2"/>
      <c r="K17" s="2" t="s">
        <v>25</v>
      </c>
      <c r="L17" s="2">
        <v>3</v>
      </c>
      <c r="M17" s="2">
        <v>3</v>
      </c>
      <c r="N17" s="2" t="s">
        <v>26</v>
      </c>
      <c r="O17" s="2" t="s">
        <v>27</v>
      </c>
      <c r="P17" s="2" t="s">
        <v>28</v>
      </c>
    </row>
    <row r="18" spans="2:16" s="3" customFormat="1">
      <c r="B18" s="146"/>
      <c r="C18" s="77" t="s">
        <v>201</v>
      </c>
      <c r="D18" s="536" t="s">
        <v>837</v>
      </c>
      <c r="E18" s="42"/>
      <c r="G18" s="2"/>
      <c r="H18" s="4" t="s">
        <v>29</v>
      </c>
      <c r="I18" s="2"/>
      <c r="J18" s="2"/>
      <c r="K18" s="2" t="s">
        <v>30</v>
      </c>
      <c r="L18" s="2">
        <v>5</v>
      </c>
      <c r="M18" s="2">
        <v>5</v>
      </c>
      <c r="N18" s="2" t="s">
        <v>31</v>
      </c>
      <c r="O18" s="2" t="s">
        <v>32</v>
      </c>
      <c r="P18" s="2" t="s">
        <v>33</v>
      </c>
    </row>
    <row r="19" spans="2:16" s="3" customFormat="1" ht="44.25" customHeight="1" thickBot="1">
      <c r="B19" s="580" t="s">
        <v>202</v>
      </c>
      <c r="C19" s="581"/>
      <c r="D19" s="537" t="s">
        <v>838</v>
      </c>
      <c r="E19" s="42"/>
      <c r="G19" s="2"/>
      <c r="H19" s="4" t="s">
        <v>34</v>
      </c>
      <c r="I19" s="2"/>
      <c r="J19" s="2"/>
      <c r="K19" s="2" t="s">
        <v>35</v>
      </c>
      <c r="L19" s="2"/>
      <c r="M19" s="2"/>
      <c r="N19" s="2"/>
      <c r="O19" s="2" t="s">
        <v>36</v>
      </c>
      <c r="P19" s="2" t="s">
        <v>37</v>
      </c>
    </row>
    <row r="20" spans="2:16" s="3" customFormat="1">
      <c r="B20" s="145"/>
      <c r="C20" s="77"/>
      <c r="D20" s="44"/>
      <c r="E20" s="75"/>
      <c r="F20" s="4"/>
      <c r="G20" s="2"/>
      <c r="H20" s="2"/>
      <c r="J20" s="2"/>
      <c r="K20" s="2"/>
      <c r="L20" s="2"/>
      <c r="M20" s="2" t="s">
        <v>38</v>
      </c>
      <c r="N20" s="2" t="s">
        <v>39</v>
      </c>
    </row>
    <row r="21" spans="2:16" s="3" customFormat="1">
      <c r="B21" s="145"/>
      <c r="C21" s="147" t="s">
        <v>204</v>
      </c>
      <c r="D21" s="44"/>
      <c r="E21" s="75"/>
      <c r="F21" s="4"/>
      <c r="G21" s="2"/>
      <c r="H21" s="2"/>
      <c r="J21" s="2"/>
      <c r="K21" s="2"/>
      <c r="L21" s="2"/>
      <c r="M21" s="2" t="s">
        <v>40</v>
      </c>
      <c r="N21" s="2" t="s">
        <v>41</v>
      </c>
    </row>
    <row r="22" spans="2:16" s="3" customFormat="1" ht="14.5" thickBot="1">
      <c r="B22" s="145"/>
      <c r="C22" s="148" t="s">
        <v>207</v>
      </c>
      <c r="D22" s="44"/>
      <c r="E22" s="42"/>
      <c r="G22" s="2"/>
      <c r="H22" s="4" t="s">
        <v>42</v>
      </c>
      <c r="I22" s="2"/>
      <c r="J22" s="2"/>
      <c r="L22" s="2"/>
      <c r="M22" s="2"/>
      <c r="N22" s="2"/>
      <c r="O22" s="2" t="s">
        <v>43</v>
      </c>
      <c r="P22" s="2" t="s">
        <v>44</v>
      </c>
    </row>
    <row r="23" spans="2:16" s="3" customFormat="1">
      <c r="B23" s="577" t="s">
        <v>206</v>
      </c>
      <c r="C23" s="578"/>
      <c r="D23" s="575">
        <v>43539</v>
      </c>
      <c r="E23" s="42"/>
      <c r="G23" s="2"/>
      <c r="H23" s="4"/>
      <c r="I23" s="2"/>
      <c r="J23" s="2"/>
      <c r="L23" s="2"/>
      <c r="M23" s="2"/>
      <c r="N23" s="2"/>
      <c r="O23" s="2"/>
      <c r="P23" s="2"/>
    </row>
    <row r="24" spans="2:16" s="3" customFormat="1" ht="4.5" customHeight="1">
      <c r="B24" s="577"/>
      <c r="C24" s="578"/>
      <c r="D24" s="576"/>
      <c r="E24" s="42"/>
      <c r="G24" s="2"/>
      <c r="H24" s="4"/>
      <c r="I24" s="2"/>
      <c r="J24" s="2"/>
      <c r="L24" s="2"/>
      <c r="M24" s="2"/>
      <c r="N24" s="2"/>
      <c r="O24" s="2"/>
      <c r="P24" s="2"/>
    </row>
    <row r="25" spans="2:16" s="3" customFormat="1" ht="27.75" customHeight="1">
      <c r="B25" s="577" t="s">
        <v>261</v>
      </c>
      <c r="C25" s="578"/>
      <c r="D25" s="456">
        <v>43760</v>
      </c>
      <c r="E25" s="42"/>
      <c r="F25" s="2"/>
      <c r="G25" s="4"/>
      <c r="H25" s="2"/>
      <c r="I25" s="2"/>
      <c r="K25" s="2"/>
      <c r="L25" s="2"/>
      <c r="M25" s="2"/>
      <c r="N25" s="2" t="s">
        <v>45</v>
      </c>
      <c r="O25" s="2" t="s">
        <v>46</v>
      </c>
    </row>
    <row r="26" spans="2:16" s="3" customFormat="1" ht="32.25" customHeight="1">
      <c r="B26" s="577" t="s">
        <v>208</v>
      </c>
      <c r="C26" s="578"/>
      <c r="D26" s="456">
        <v>43760</v>
      </c>
      <c r="E26" s="42"/>
      <c r="F26" s="2"/>
      <c r="G26" s="4"/>
      <c r="H26" s="2"/>
      <c r="I26" s="2"/>
      <c r="K26" s="2"/>
      <c r="L26" s="2"/>
      <c r="M26" s="2"/>
      <c r="N26" s="2" t="s">
        <v>47</v>
      </c>
      <c r="O26" s="2" t="s">
        <v>48</v>
      </c>
    </row>
    <row r="27" spans="2:16" s="3" customFormat="1" ht="28.5" customHeight="1">
      <c r="B27" s="573" t="s">
        <v>762</v>
      </c>
      <c r="C27" s="579"/>
      <c r="D27" s="458">
        <v>44682</v>
      </c>
      <c r="E27" s="79"/>
      <c r="F27" s="2"/>
      <c r="G27" s="4"/>
      <c r="H27" s="2"/>
      <c r="I27" s="2"/>
      <c r="J27" s="2"/>
      <c r="K27" s="2"/>
      <c r="L27" s="2"/>
      <c r="M27" s="2"/>
      <c r="N27" s="2"/>
      <c r="O27" s="2"/>
    </row>
    <row r="28" spans="2:16" s="3" customFormat="1" ht="14.15" customHeight="1">
      <c r="B28" s="426"/>
      <c r="C28" s="427"/>
      <c r="D28" s="401"/>
      <c r="E28" s="79"/>
      <c r="F28" s="2"/>
      <c r="G28" s="4"/>
      <c r="H28" s="2"/>
      <c r="I28" s="2"/>
      <c r="J28" s="2"/>
      <c r="K28" s="2"/>
      <c r="L28" s="2"/>
      <c r="M28" s="2"/>
      <c r="N28" s="2"/>
      <c r="O28" s="2"/>
    </row>
    <row r="29" spans="2:16" s="3" customFormat="1">
      <c r="B29" s="428"/>
      <c r="C29" s="417" t="s">
        <v>761</v>
      </c>
      <c r="D29" s="457">
        <v>45657</v>
      </c>
      <c r="E29" s="42"/>
      <c r="F29" s="2"/>
      <c r="G29" s="4"/>
      <c r="H29" s="2"/>
      <c r="I29" s="2"/>
      <c r="J29" s="2"/>
      <c r="K29" s="2"/>
      <c r="L29" s="2"/>
      <c r="M29" s="2"/>
      <c r="N29" s="2"/>
      <c r="O29" s="2"/>
    </row>
    <row r="30" spans="2:16" s="3" customFormat="1" ht="38.15" customHeight="1">
      <c r="B30" s="573" t="s">
        <v>763</v>
      </c>
      <c r="C30" s="579"/>
      <c r="D30" s="582" t="s">
        <v>839</v>
      </c>
      <c r="E30" s="400"/>
      <c r="F30" s="2"/>
      <c r="G30" s="4"/>
      <c r="H30" s="2"/>
      <c r="I30" s="2"/>
      <c r="J30" s="2"/>
      <c r="K30" s="2"/>
      <c r="L30" s="2"/>
      <c r="M30" s="2"/>
      <c r="N30" s="2"/>
      <c r="O30" s="2"/>
    </row>
    <row r="31" spans="2:16" s="3" customFormat="1" ht="14.5" thickBot="1">
      <c r="B31" s="428"/>
      <c r="C31" s="429" t="s">
        <v>827</v>
      </c>
      <c r="D31" s="583"/>
      <c r="E31" s="400"/>
      <c r="F31" s="2"/>
      <c r="G31" s="4"/>
      <c r="H31" s="2"/>
      <c r="I31" s="2"/>
      <c r="J31" s="2"/>
      <c r="K31" s="2"/>
      <c r="L31" s="2"/>
      <c r="M31" s="2"/>
      <c r="N31" s="2"/>
      <c r="O31" s="2"/>
    </row>
    <row r="32" spans="2:16" s="3" customFormat="1">
      <c r="B32" s="398"/>
      <c r="C32" s="399"/>
      <c r="D32" s="80"/>
      <c r="E32" s="42"/>
      <c r="F32" s="2"/>
      <c r="G32" s="4"/>
      <c r="H32" s="2"/>
      <c r="I32" s="2"/>
      <c r="J32" s="2"/>
      <c r="K32" s="2"/>
      <c r="L32" s="2"/>
      <c r="M32" s="2"/>
      <c r="N32" s="2"/>
      <c r="O32" s="2"/>
    </row>
    <row r="33" spans="2:16" s="3" customFormat="1" ht="14.5" thickBot="1">
      <c r="B33" s="398"/>
      <c r="C33" s="399"/>
      <c r="D33" s="424" t="s">
        <v>813</v>
      </c>
      <c r="E33" s="42"/>
      <c r="F33" s="2"/>
      <c r="G33" s="4"/>
      <c r="H33" s="2"/>
      <c r="I33" s="2"/>
      <c r="J33" s="2"/>
      <c r="K33" s="2"/>
      <c r="L33" s="2"/>
      <c r="M33" s="2"/>
      <c r="N33" s="2"/>
      <c r="O33" s="2"/>
    </row>
    <row r="34" spans="2:16" s="3" customFormat="1" ht="25" customHeight="1">
      <c r="B34" s="398"/>
      <c r="C34" s="430" t="s">
        <v>778</v>
      </c>
      <c r="D34" s="418"/>
      <c r="E34" s="42"/>
      <c r="F34" s="2"/>
      <c r="G34" s="4"/>
      <c r="H34" s="2"/>
      <c r="I34" s="2"/>
      <c r="J34" s="2"/>
      <c r="K34" s="2"/>
      <c r="L34" s="2"/>
      <c r="M34" s="2"/>
      <c r="N34" s="2"/>
      <c r="O34" s="2"/>
    </row>
    <row r="35" spans="2:16" s="3" customFormat="1" ht="26">
      <c r="B35" s="398"/>
      <c r="C35" s="431" t="s">
        <v>770</v>
      </c>
      <c r="D35" s="416"/>
      <c r="E35" s="42"/>
      <c r="F35" s="2"/>
      <c r="G35" s="4"/>
      <c r="H35" s="2"/>
      <c r="I35" s="2"/>
      <c r="J35" s="2"/>
      <c r="K35" s="2"/>
      <c r="L35" s="2"/>
      <c r="M35" s="2"/>
      <c r="N35" s="2"/>
      <c r="O35" s="2"/>
    </row>
    <row r="36" spans="2:16" s="3" customFormat="1">
      <c r="B36" s="398"/>
      <c r="C36" s="432" t="s">
        <v>227</v>
      </c>
      <c r="D36" s="408"/>
      <c r="E36" s="42"/>
      <c r="F36" s="2"/>
      <c r="G36" s="4"/>
      <c r="H36" s="2"/>
      <c r="I36" s="2"/>
      <c r="J36" s="2"/>
      <c r="K36" s="2"/>
      <c r="L36" s="2"/>
      <c r="M36" s="2"/>
      <c r="N36" s="2"/>
      <c r="O36" s="2"/>
    </row>
    <row r="37" spans="2:16" s="3" customFormat="1" ht="57.65" customHeight="1" thickBot="1">
      <c r="B37" s="398"/>
      <c r="C37" s="433" t="s">
        <v>771</v>
      </c>
      <c r="D37" s="409"/>
      <c r="E37" s="42"/>
      <c r="F37" s="2"/>
      <c r="G37" s="4"/>
      <c r="H37" s="2"/>
      <c r="I37" s="2"/>
      <c r="J37" s="2"/>
      <c r="K37" s="2"/>
      <c r="L37" s="2"/>
      <c r="M37" s="2"/>
      <c r="N37" s="2"/>
      <c r="O37" s="2"/>
    </row>
    <row r="38" spans="2:16" s="3" customFormat="1">
      <c r="B38" s="398"/>
      <c r="C38" s="399"/>
      <c r="D38" s="80"/>
      <c r="E38" s="44"/>
      <c r="F38" s="410"/>
      <c r="G38" s="4"/>
      <c r="H38" s="2"/>
      <c r="I38" s="2"/>
      <c r="J38" s="2"/>
      <c r="K38" s="2"/>
      <c r="L38" s="2"/>
      <c r="M38" s="2"/>
      <c r="N38" s="2"/>
      <c r="O38" s="2"/>
    </row>
    <row r="39" spans="2:16" s="3" customFormat="1" ht="10.5" customHeight="1">
      <c r="B39" s="398"/>
      <c r="C39" s="399"/>
      <c r="D39" s="80"/>
      <c r="E39" s="44"/>
      <c r="F39" s="410"/>
      <c r="G39" s="4"/>
      <c r="H39" s="2"/>
      <c r="I39" s="2"/>
      <c r="J39" s="2"/>
      <c r="K39" s="2"/>
      <c r="L39" s="2"/>
      <c r="M39" s="2"/>
      <c r="N39" s="2"/>
      <c r="O39" s="2"/>
    </row>
    <row r="40" spans="2:16" s="3" customFormat="1" ht="30" customHeight="1" thickBot="1">
      <c r="B40" s="145"/>
      <c r="C40" s="82"/>
      <c r="D40" s="434" t="s">
        <v>814</v>
      </c>
      <c r="E40" s="44"/>
      <c r="F40" s="410"/>
      <c r="G40" s="2"/>
      <c r="H40" s="4" t="s">
        <v>49</v>
      </c>
      <c r="I40" s="2"/>
      <c r="J40" s="2"/>
      <c r="K40" s="2"/>
      <c r="L40" s="2"/>
      <c r="M40" s="2"/>
      <c r="N40" s="2"/>
      <c r="O40" s="2"/>
      <c r="P40" s="2"/>
    </row>
    <row r="41" spans="2:16" s="3" customFormat="1" ht="80.150000000000006" customHeight="1" thickBot="1">
      <c r="B41" s="145"/>
      <c r="C41" s="82"/>
      <c r="D41" s="15" t="s">
        <v>910</v>
      </c>
      <c r="E41" s="42"/>
      <c r="F41" s="5"/>
      <c r="G41" s="2"/>
      <c r="H41" s="4" t="s">
        <v>50</v>
      </c>
      <c r="I41" s="2"/>
      <c r="J41" s="2"/>
      <c r="K41" s="2"/>
      <c r="L41" s="2"/>
      <c r="M41" s="2"/>
      <c r="N41" s="2"/>
      <c r="O41" s="2"/>
      <c r="P41" s="2"/>
    </row>
    <row r="42" spans="2:16" s="3" customFormat="1" ht="32.25" customHeight="1" thickBot="1">
      <c r="B42" s="577" t="s">
        <v>815</v>
      </c>
      <c r="C42" s="584"/>
      <c r="D42" s="44"/>
      <c r="E42" s="42"/>
      <c r="G42" s="2"/>
      <c r="H42" s="4" t="s">
        <v>51</v>
      </c>
      <c r="I42" s="2"/>
      <c r="J42" s="2"/>
      <c r="K42" s="2"/>
      <c r="L42" s="2"/>
      <c r="M42" s="2"/>
      <c r="N42" s="2"/>
      <c r="O42" s="2"/>
      <c r="P42" s="2"/>
    </row>
    <row r="43" spans="2:16" s="3" customFormat="1" ht="17.25" customHeight="1" thickBot="1">
      <c r="B43" s="577"/>
      <c r="C43" s="584"/>
      <c r="D43" s="570" t="s">
        <v>1061</v>
      </c>
      <c r="E43" s="42"/>
      <c r="G43" s="2"/>
      <c r="H43" s="4" t="s">
        <v>52</v>
      </c>
      <c r="I43" s="2"/>
      <c r="J43" s="2"/>
      <c r="K43" s="2"/>
      <c r="L43" s="2"/>
      <c r="M43" s="2"/>
      <c r="N43" s="2"/>
      <c r="O43" s="2"/>
      <c r="P43" s="2"/>
    </row>
    <row r="44" spans="2:16" s="3" customFormat="1">
      <c r="B44" s="145"/>
      <c r="C44" s="82"/>
      <c r="D44" s="44"/>
      <c r="E44" s="42"/>
      <c r="F44" s="5"/>
      <c r="G44" s="2"/>
      <c r="H44" s="4" t="s">
        <v>53</v>
      </c>
      <c r="I44" s="2"/>
      <c r="J44" s="2"/>
      <c r="K44" s="2"/>
      <c r="L44" s="2"/>
      <c r="M44" s="2"/>
      <c r="N44" s="2"/>
      <c r="O44" s="2"/>
      <c r="P44" s="2"/>
    </row>
    <row r="45" spans="2:16" s="3" customFormat="1">
      <c r="B45" s="145"/>
      <c r="C45" s="417" t="s">
        <v>54</v>
      </c>
      <c r="D45" s="44"/>
      <c r="E45" s="42"/>
      <c r="G45" s="2"/>
      <c r="H45" s="4" t="s">
        <v>55</v>
      </c>
      <c r="I45" s="2"/>
      <c r="J45" s="2"/>
      <c r="K45" s="2"/>
      <c r="L45" s="2"/>
      <c r="M45" s="2"/>
      <c r="N45" s="2"/>
      <c r="O45" s="2"/>
      <c r="P45" s="2"/>
    </row>
    <row r="46" spans="2:16" s="3" customFormat="1" ht="31.5" customHeight="1" thickBot="1">
      <c r="B46" s="573" t="s">
        <v>986</v>
      </c>
      <c r="C46" s="574"/>
      <c r="D46" s="44"/>
      <c r="E46" s="42"/>
      <c r="G46" s="2"/>
      <c r="H46" s="4" t="s">
        <v>56</v>
      </c>
      <c r="I46" s="2"/>
      <c r="J46" s="2"/>
      <c r="K46" s="2"/>
      <c r="L46" s="2"/>
      <c r="M46" s="2"/>
      <c r="N46" s="2"/>
      <c r="O46" s="2"/>
      <c r="P46" s="2"/>
    </row>
    <row r="47" spans="2:16" s="3" customFormat="1">
      <c r="B47" s="145"/>
      <c r="C47" s="82" t="s">
        <v>57</v>
      </c>
      <c r="D47" s="16" t="s">
        <v>840</v>
      </c>
      <c r="E47" s="42"/>
      <c r="G47" s="2"/>
      <c r="H47" s="4" t="s">
        <v>58</v>
      </c>
      <c r="I47" s="2"/>
      <c r="J47" s="2"/>
      <c r="K47" s="2"/>
      <c r="L47" s="2"/>
      <c r="M47" s="2"/>
      <c r="N47" s="2"/>
      <c r="O47" s="2"/>
      <c r="P47" s="2"/>
    </row>
    <row r="48" spans="2:16" s="3" customFormat="1" ht="14.5">
      <c r="B48" s="145"/>
      <c r="C48" s="82" t="s">
        <v>59</v>
      </c>
      <c r="D48" s="459" t="s">
        <v>841</v>
      </c>
      <c r="E48" s="42"/>
      <c r="G48" s="2"/>
      <c r="H48" s="4" t="s">
        <v>60</v>
      </c>
      <c r="I48" s="2"/>
      <c r="J48" s="2"/>
      <c r="K48" s="2"/>
      <c r="L48" s="2"/>
      <c r="M48" s="2"/>
      <c r="N48" s="2"/>
      <c r="O48" s="2"/>
      <c r="P48" s="2"/>
    </row>
    <row r="49" spans="2:16" s="3" customFormat="1" ht="14.5" thickBot="1">
      <c r="B49" s="145"/>
      <c r="C49" s="82" t="s">
        <v>61</v>
      </c>
      <c r="D49" s="17">
        <v>44021</v>
      </c>
      <c r="E49" s="42"/>
      <c r="G49" s="2"/>
      <c r="H49" s="4" t="s">
        <v>62</v>
      </c>
      <c r="I49" s="2"/>
      <c r="J49" s="2"/>
      <c r="K49" s="2"/>
      <c r="L49" s="2"/>
      <c r="M49" s="2"/>
      <c r="N49" s="2"/>
      <c r="O49" s="2"/>
      <c r="P49" s="2"/>
    </row>
    <row r="50" spans="2:16" s="3" customFormat="1" ht="3.65" customHeight="1">
      <c r="B50" s="145"/>
      <c r="C50" s="82"/>
      <c r="D50" s="407"/>
      <c r="E50" s="42"/>
      <c r="G50" s="2"/>
      <c r="H50" s="4"/>
      <c r="I50" s="2"/>
      <c r="J50" s="2"/>
      <c r="K50" s="2"/>
      <c r="L50" s="2"/>
      <c r="M50" s="2"/>
      <c r="N50" s="2"/>
      <c r="O50" s="2"/>
      <c r="P50" s="2"/>
    </row>
    <row r="51" spans="2:16" s="3" customFormat="1" ht="27.65" customHeight="1">
      <c r="B51" s="573" t="s">
        <v>828</v>
      </c>
      <c r="C51" s="574"/>
      <c r="D51" s="407"/>
      <c r="E51" s="42"/>
      <c r="G51" s="2"/>
      <c r="H51" s="4"/>
      <c r="I51" s="2"/>
      <c r="J51" s="2"/>
      <c r="K51" s="2"/>
      <c r="L51" s="2"/>
      <c r="M51" s="2"/>
      <c r="N51" s="2"/>
      <c r="O51" s="2"/>
      <c r="P51" s="2"/>
    </row>
    <row r="52" spans="2:16" s="3" customFormat="1" ht="15" customHeight="1" thickBot="1">
      <c r="B52" s="573"/>
      <c r="C52" s="574"/>
      <c r="D52" s="44"/>
      <c r="E52" s="42"/>
      <c r="G52" s="2"/>
      <c r="H52" s="4" t="s">
        <v>63</v>
      </c>
      <c r="I52" s="2"/>
      <c r="J52" s="2"/>
      <c r="K52" s="2"/>
      <c r="L52" s="2"/>
      <c r="M52" s="2"/>
      <c r="N52" s="2"/>
      <c r="O52" s="2"/>
      <c r="P52" s="2"/>
    </row>
    <row r="53" spans="2:16" s="3" customFormat="1">
      <c r="B53" s="145"/>
      <c r="C53" s="82" t="s">
        <v>57</v>
      </c>
      <c r="D53" s="16" t="s">
        <v>901</v>
      </c>
      <c r="E53" s="42"/>
      <c r="G53" s="2"/>
      <c r="H53" s="4" t="s">
        <v>64</v>
      </c>
      <c r="I53" s="2"/>
      <c r="J53" s="2"/>
      <c r="K53" s="2"/>
      <c r="L53" s="2"/>
      <c r="M53" s="2"/>
      <c r="N53" s="2"/>
      <c r="O53" s="2"/>
      <c r="P53" s="2"/>
    </row>
    <row r="54" spans="2:16" s="3" customFormat="1" ht="14.5">
      <c r="B54" s="145"/>
      <c r="C54" s="82" t="s">
        <v>59</v>
      </c>
      <c r="D54" s="459" t="s">
        <v>902</v>
      </c>
      <c r="E54" s="42"/>
      <c r="G54" s="2"/>
      <c r="H54" s="4" t="s">
        <v>65</v>
      </c>
      <c r="I54" s="2"/>
      <c r="J54" s="2"/>
      <c r="K54" s="2"/>
      <c r="L54" s="2"/>
      <c r="M54" s="2"/>
      <c r="N54" s="2"/>
      <c r="O54" s="2"/>
      <c r="P54" s="2"/>
    </row>
    <row r="55" spans="2:16" s="3" customFormat="1">
      <c r="B55" s="145"/>
      <c r="C55" s="82" t="s">
        <v>61</v>
      </c>
      <c r="D55" s="461">
        <v>44162</v>
      </c>
      <c r="E55" s="42"/>
      <c r="G55" s="2"/>
      <c r="H55" s="4"/>
      <c r="I55" s="2"/>
      <c r="J55" s="2"/>
      <c r="K55" s="2"/>
      <c r="L55" s="2"/>
      <c r="M55" s="2"/>
      <c r="N55" s="2"/>
      <c r="O55" s="2"/>
      <c r="P55" s="2"/>
    </row>
    <row r="56" spans="2:16" s="3" customFormat="1">
      <c r="B56" s="145"/>
      <c r="C56" s="82" t="s">
        <v>57</v>
      </c>
      <c r="D56" s="460" t="s">
        <v>842</v>
      </c>
      <c r="E56" s="42"/>
      <c r="G56" s="2"/>
      <c r="H56" s="4"/>
      <c r="I56" s="2"/>
      <c r="J56" s="2"/>
      <c r="K56" s="2"/>
      <c r="L56" s="2"/>
      <c r="M56" s="2"/>
      <c r="N56" s="2"/>
      <c r="O56" s="2"/>
      <c r="P56" s="2"/>
    </row>
    <row r="57" spans="2:16" s="3" customFormat="1" ht="14.5">
      <c r="B57" s="145"/>
      <c r="C57" s="82" t="s">
        <v>59</v>
      </c>
      <c r="D57" s="462" t="s">
        <v>843</v>
      </c>
      <c r="E57" s="42"/>
      <c r="G57" s="2"/>
      <c r="H57" s="4"/>
      <c r="I57" s="2"/>
      <c r="J57" s="2"/>
      <c r="K57" s="2"/>
      <c r="L57" s="2"/>
      <c r="M57" s="2"/>
      <c r="N57" s="2"/>
      <c r="O57" s="2"/>
      <c r="P57" s="2"/>
    </row>
    <row r="58" spans="2:16" s="3" customFormat="1">
      <c r="B58" s="145"/>
      <c r="C58" s="82" t="s">
        <v>61</v>
      </c>
      <c r="D58" s="461">
        <v>43615</v>
      </c>
      <c r="E58" s="42"/>
      <c r="G58" s="2"/>
      <c r="H58" s="4"/>
      <c r="I58" s="2"/>
      <c r="J58" s="2"/>
      <c r="K58" s="2"/>
      <c r="L58" s="2"/>
      <c r="M58" s="2"/>
      <c r="N58" s="2"/>
      <c r="O58" s="2"/>
      <c r="P58" s="2"/>
    </row>
    <row r="59" spans="2:16" s="3" customFormat="1">
      <c r="B59" s="145"/>
      <c r="C59" s="82" t="s">
        <v>57</v>
      </c>
      <c r="D59" s="460" t="s">
        <v>900</v>
      </c>
      <c r="E59" s="42"/>
      <c r="G59" s="2"/>
      <c r="H59" s="4"/>
      <c r="I59" s="2"/>
      <c r="J59" s="2"/>
      <c r="K59" s="2"/>
      <c r="L59" s="2"/>
      <c r="M59" s="2"/>
      <c r="N59" s="2"/>
      <c r="O59" s="2"/>
      <c r="P59" s="2"/>
    </row>
    <row r="60" spans="2:16" s="3" customFormat="1" ht="15" thickBot="1">
      <c r="B60" s="145"/>
      <c r="C60" s="82" t="s">
        <v>59</v>
      </c>
      <c r="D60" s="463" t="s">
        <v>844</v>
      </c>
      <c r="E60" s="42"/>
      <c r="G60" s="2"/>
      <c r="H60" s="4"/>
      <c r="I60" s="2"/>
      <c r="J60" s="2"/>
      <c r="K60" s="2"/>
      <c r="L60" s="2"/>
      <c r="M60" s="2"/>
      <c r="N60" s="2"/>
      <c r="O60" s="2"/>
      <c r="P60" s="2"/>
    </row>
    <row r="61" spans="2:16" s="3" customFormat="1" ht="14.5" thickBot="1">
      <c r="B61" s="145"/>
      <c r="C61" s="82" t="s">
        <v>61</v>
      </c>
      <c r="D61" s="17">
        <v>43615</v>
      </c>
      <c r="E61" s="42"/>
      <c r="G61" s="2"/>
      <c r="H61" s="4" t="s">
        <v>66</v>
      </c>
      <c r="I61" s="2"/>
      <c r="J61" s="2"/>
      <c r="K61" s="2"/>
      <c r="L61" s="2"/>
      <c r="M61" s="2"/>
      <c r="N61" s="2"/>
      <c r="O61" s="2"/>
      <c r="P61" s="2"/>
    </row>
    <row r="62" spans="2:16" s="3" customFormat="1">
      <c r="B62" s="145"/>
      <c r="C62" s="82" t="s">
        <v>57</v>
      </c>
      <c r="D62" s="460" t="s">
        <v>903</v>
      </c>
      <c r="E62" s="42"/>
      <c r="G62" s="2"/>
      <c r="H62" s="4" t="s">
        <v>67</v>
      </c>
      <c r="I62" s="2"/>
      <c r="J62" s="2"/>
      <c r="K62" s="2"/>
      <c r="L62" s="2"/>
      <c r="M62" s="2"/>
      <c r="N62" s="2"/>
      <c r="O62" s="2"/>
      <c r="P62" s="2"/>
    </row>
    <row r="63" spans="2:16" s="3" customFormat="1" ht="15" thickBot="1">
      <c r="B63" s="145"/>
      <c r="C63" s="82" t="s">
        <v>59</v>
      </c>
      <c r="D63" s="463" t="s">
        <v>904</v>
      </c>
      <c r="E63" s="42"/>
      <c r="G63" s="2"/>
      <c r="H63" s="4" t="s">
        <v>68</v>
      </c>
      <c r="I63" s="2"/>
      <c r="J63" s="2"/>
      <c r="K63" s="2"/>
      <c r="L63" s="2"/>
      <c r="M63" s="2"/>
      <c r="N63" s="2"/>
      <c r="O63" s="2"/>
      <c r="P63" s="2"/>
    </row>
    <row r="64" spans="2:16" s="3" customFormat="1" ht="14.5" thickBot="1">
      <c r="B64" s="145"/>
      <c r="C64" s="82" t="s">
        <v>61</v>
      </c>
      <c r="D64" s="17">
        <v>43615</v>
      </c>
      <c r="E64" s="42"/>
      <c r="G64" s="2"/>
      <c r="H64" s="4" t="s">
        <v>69</v>
      </c>
      <c r="I64" s="2"/>
      <c r="J64" s="2"/>
      <c r="K64" s="2"/>
      <c r="L64" s="2"/>
      <c r="M64" s="2"/>
      <c r="N64" s="2"/>
      <c r="O64" s="2"/>
      <c r="P64" s="2"/>
    </row>
    <row r="65" spans="1:8">
      <c r="A65" s="3"/>
      <c r="B65" s="145"/>
      <c r="C65" s="82" t="s">
        <v>57</v>
      </c>
      <c r="D65" s="460" t="s">
        <v>905</v>
      </c>
      <c r="E65" s="42"/>
      <c r="H65" s="4" t="s">
        <v>70</v>
      </c>
    </row>
    <row r="66" spans="1:8" ht="15" thickBot="1">
      <c r="B66" s="145"/>
      <c r="C66" s="82" t="s">
        <v>59</v>
      </c>
      <c r="D66" s="463" t="s">
        <v>906</v>
      </c>
      <c r="E66" s="42"/>
      <c r="H66" s="4" t="s">
        <v>71</v>
      </c>
    </row>
    <row r="67" spans="1:8" ht="14.5" thickBot="1">
      <c r="B67" s="145"/>
      <c r="C67" s="82" t="s">
        <v>61</v>
      </c>
      <c r="D67" s="17">
        <v>43615</v>
      </c>
      <c r="E67" s="42"/>
      <c r="H67" s="4" t="s">
        <v>72</v>
      </c>
    </row>
    <row r="68" spans="1:8">
      <c r="B68" s="145"/>
      <c r="C68" s="82" t="s">
        <v>57</v>
      </c>
      <c r="D68" s="460" t="s">
        <v>907</v>
      </c>
      <c r="E68" s="42"/>
      <c r="H68" s="4" t="s">
        <v>73</v>
      </c>
    </row>
    <row r="69" spans="1:8" ht="15" thickBot="1">
      <c r="B69" s="145"/>
      <c r="C69" s="82" t="s">
        <v>59</v>
      </c>
      <c r="D69" s="463" t="s">
        <v>908</v>
      </c>
      <c r="E69" s="42"/>
      <c r="H69" s="4" t="s">
        <v>74</v>
      </c>
    </row>
    <row r="70" spans="1:8" ht="14.5" thickBot="1">
      <c r="B70" s="145"/>
      <c r="C70" s="82" t="s">
        <v>61</v>
      </c>
      <c r="D70" s="17">
        <v>43615</v>
      </c>
      <c r="E70" s="42"/>
      <c r="H70" s="4" t="s">
        <v>75</v>
      </c>
    </row>
    <row r="71" spans="1:8" ht="14.5" thickBot="1">
      <c r="B71" s="145"/>
      <c r="C71" s="78" t="s">
        <v>203</v>
      </c>
      <c r="D71" s="44"/>
      <c r="E71" s="42"/>
      <c r="H71" s="4" t="s">
        <v>79</v>
      </c>
    </row>
    <row r="72" spans="1:8">
      <c r="B72" s="145"/>
      <c r="C72" s="82" t="s">
        <v>57</v>
      </c>
      <c r="D72" s="16" t="s">
        <v>1013</v>
      </c>
      <c r="E72" s="42"/>
      <c r="H72" s="4" t="s">
        <v>80</v>
      </c>
    </row>
    <row r="73" spans="1:8" ht="14.5">
      <c r="B73" s="145"/>
      <c r="C73" s="82" t="s">
        <v>59</v>
      </c>
      <c r="D73" s="459" t="s">
        <v>997</v>
      </c>
      <c r="E73" s="42"/>
      <c r="H73" s="4" t="s">
        <v>81</v>
      </c>
    </row>
    <row r="74" spans="1:8" ht="14.5" thickBot="1">
      <c r="B74" s="145"/>
      <c r="C74" s="82" t="s">
        <v>61</v>
      </c>
      <c r="D74" s="17"/>
      <c r="E74" s="42"/>
      <c r="H74" s="4" t="s">
        <v>82</v>
      </c>
    </row>
    <row r="75" spans="1:8" ht="14.5" thickBot="1">
      <c r="B75" s="145"/>
      <c r="C75" s="78" t="s">
        <v>996</v>
      </c>
      <c r="D75" s="44"/>
      <c r="E75" s="42"/>
      <c r="H75" s="4" t="s">
        <v>79</v>
      </c>
    </row>
    <row r="76" spans="1:8">
      <c r="B76" s="145"/>
      <c r="C76" s="82" t="s">
        <v>57</v>
      </c>
      <c r="D76" s="16" t="s">
        <v>995</v>
      </c>
      <c r="E76" s="42"/>
      <c r="H76" s="4" t="s">
        <v>80</v>
      </c>
    </row>
    <row r="77" spans="1:8" ht="14.5">
      <c r="B77" s="145"/>
      <c r="C77" s="82" t="s">
        <v>59</v>
      </c>
      <c r="D77" s="459" t="s">
        <v>845</v>
      </c>
      <c r="E77" s="42"/>
      <c r="H77" s="4" t="s">
        <v>81</v>
      </c>
    </row>
    <row r="78" spans="1:8" ht="14.5" thickBot="1">
      <c r="B78" s="145"/>
      <c r="C78" s="82" t="s">
        <v>61</v>
      </c>
      <c r="D78" s="17"/>
      <c r="E78" s="42"/>
      <c r="H78" s="4" t="s">
        <v>82</v>
      </c>
    </row>
    <row r="79" spans="1:8" ht="14.15" customHeight="1" thickBot="1">
      <c r="B79" s="149"/>
      <c r="C79" s="150"/>
      <c r="D79" s="150"/>
      <c r="E79" s="54"/>
      <c r="H79" s="4" t="s">
        <v>86</v>
      </c>
    </row>
    <row r="80" spans="1:8">
      <c r="H80" s="4" t="s">
        <v>87</v>
      </c>
    </row>
    <row r="81" spans="8:8">
      <c r="H81" s="4" t="s">
        <v>88</v>
      </c>
    </row>
    <row r="82" spans="8:8" ht="14.15" customHeight="1">
      <c r="H82" s="4" t="s">
        <v>89</v>
      </c>
    </row>
    <row r="83" spans="8:8">
      <c r="H83" s="4" t="s">
        <v>90</v>
      </c>
    </row>
    <row r="84" spans="8:8">
      <c r="H84" s="4" t="s">
        <v>91</v>
      </c>
    </row>
    <row r="85" spans="8:8">
      <c r="H85" s="4" t="s">
        <v>92</v>
      </c>
    </row>
    <row r="86" spans="8:8">
      <c r="H86" s="4" t="s">
        <v>93</v>
      </c>
    </row>
    <row r="87" spans="8:8">
      <c r="H87" s="4" t="s">
        <v>94</v>
      </c>
    </row>
    <row r="88" spans="8:8">
      <c r="H88" s="4" t="s">
        <v>95</v>
      </c>
    </row>
    <row r="89" spans="8:8">
      <c r="H89" s="4" t="s">
        <v>96</v>
      </c>
    </row>
    <row r="90" spans="8:8">
      <c r="H90" s="4" t="s">
        <v>97</v>
      </c>
    </row>
    <row r="91" spans="8:8">
      <c r="H91" s="4" t="s">
        <v>98</v>
      </c>
    </row>
    <row r="92" spans="8:8">
      <c r="H92" s="4" t="s">
        <v>99</v>
      </c>
    </row>
    <row r="93" spans="8:8">
      <c r="H93" s="4" t="s">
        <v>100</v>
      </c>
    </row>
    <row r="94" spans="8:8">
      <c r="H94" s="4" t="s">
        <v>101</v>
      </c>
    </row>
    <row r="95" spans="8:8">
      <c r="H95" s="4" t="s">
        <v>102</v>
      </c>
    </row>
    <row r="96" spans="8:8">
      <c r="H96" s="4" t="s">
        <v>103</v>
      </c>
    </row>
    <row r="97" spans="8:8">
      <c r="H97" s="4" t="s">
        <v>104</v>
      </c>
    </row>
    <row r="98" spans="8:8">
      <c r="H98" s="4" t="s">
        <v>105</v>
      </c>
    </row>
    <row r="99" spans="8:8">
      <c r="H99" s="4" t="s">
        <v>106</v>
      </c>
    </row>
    <row r="100" spans="8:8">
      <c r="H100" s="4" t="s">
        <v>107</v>
      </c>
    </row>
    <row r="101" spans="8:8">
      <c r="H101" s="4" t="s">
        <v>108</v>
      </c>
    </row>
    <row r="102" spans="8:8">
      <c r="H102" s="4" t="s">
        <v>109</v>
      </c>
    </row>
    <row r="103" spans="8:8">
      <c r="H103" s="4" t="s">
        <v>110</v>
      </c>
    </row>
    <row r="104" spans="8:8">
      <c r="H104" s="4" t="s">
        <v>111</v>
      </c>
    </row>
    <row r="105" spans="8:8">
      <c r="H105" s="4" t="s">
        <v>112</v>
      </c>
    </row>
    <row r="106" spans="8:8">
      <c r="H106" s="4" t="s">
        <v>113</v>
      </c>
    </row>
    <row r="107" spans="8:8">
      <c r="H107" s="4" t="s">
        <v>114</v>
      </c>
    </row>
    <row r="108" spans="8:8">
      <c r="H108" s="4" t="s">
        <v>115</v>
      </c>
    </row>
    <row r="109" spans="8:8">
      <c r="H109" s="4" t="s">
        <v>116</v>
      </c>
    </row>
    <row r="110" spans="8:8">
      <c r="H110" s="4" t="s">
        <v>117</v>
      </c>
    </row>
    <row r="111" spans="8:8">
      <c r="H111" s="4" t="s">
        <v>118</v>
      </c>
    </row>
    <row r="112" spans="8:8">
      <c r="H112" s="4" t="s">
        <v>119</v>
      </c>
    </row>
    <row r="113" spans="8:8">
      <c r="H113" s="4" t="s">
        <v>120</v>
      </c>
    </row>
    <row r="114" spans="8:8">
      <c r="H114" s="4" t="s">
        <v>121</v>
      </c>
    </row>
    <row r="115" spans="8:8">
      <c r="H115" s="4" t="s">
        <v>122</v>
      </c>
    </row>
    <row r="116" spans="8:8">
      <c r="H116" s="4" t="s">
        <v>123</v>
      </c>
    </row>
    <row r="117" spans="8:8">
      <c r="H117" s="4" t="s">
        <v>124</v>
      </c>
    </row>
    <row r="118" spans="8:8">
      <c r="H118" s="4" t="s">
        <v>125</v>
      </c>
    </row>
    <row r="119" spans="8:8">
      <c r="H119" s="4" t="s">
        <v>126</v>
      </c>
    </row>
    <row r="120" spans="8:8">
      <c r="H120" s="4" t="s">
        <v>127</v>
      </c>
    </row>
    <row r="121" spans="8:8">
      <c r="H121" s="4" t="s">
        <v>128</v>
      </c>
    </row>
    <row r="122" spans="8:8">
      <c r="H122" s="4" t="s">
        <v>129</v>
      </c>
    </row>
    <row r="123" spans="8:8">
      <c r="H123" s="4" t="s">
        <v>130</v>
      </c>
    </row>
    <row r="124" spans="8:8">
      <c r="H124" s="4" t="s">
        <v>131</v>
      </c>
    </row>
    <row r="125" spans="8:8">
      <c r="H125" s="4" t="s">
        <v>132</v>
      </c>
    </row>
    <row r="126" spans="8:8">
      <c r="H126" s="4" t="s">
        <v>133</v>
      </c>
    </row>
    <row r="127" spans="8:8">
      <c r="H127" s="4" t="s">
        <v>134</v>
      </c>
    </row>
    <row r="128" spans="8:8">
      <c r="H128" s="4" t="s">
        <v>135</v>
      </c>
    </row>
    <row r="129" spans="8:8">
      <c r="H129" s="4" t="s">
        <v>136</v>
      </c>
    </row>
    <row r="130" spans="8:8">
      <c r="H130" s="4" t="s">
        <v>137</v>
      </c>
    </row>
    <row r="131" spans="8:8">
      <c r="H131" s="4" t="s">
        <v>138</v>
      </c>
    </row>
    <row r="132" spans="8:8">
      <c r="H132" s="4" t="s">
        <v>139</v>
      </c>
    </row>
    <row r="133" spans="8:8">
      <c r="H133" s="4" t="s">
        <v>140</v>
      </c>
    </row>
    <row r="134" spans="8:8">
      <c r="H134" s="4" t="s">
        <v>141</v>
      </c>
    </row>
    <row r="135" spans="8:8">
      <c r="H135" s="4" t="s">
        <v>142</v>
      </c>
    </row>
    <row r="136" spans="8:8">
      <c r="H136" s="4" t="s">
        <v>143</v>
      </c>
    </row>
    <row r="137" spans="8:8">
      <c r="H137" s="4" t="s">
        <v>144</v>
      </c>
    </row>
    <row r="138" spans="8:8">
      <c r="H138" s="4" t="s">
        <v>145</v>
      </c>
    </row>
    <row r="139" spans="8:8">
      <c r="H139" s="4" t="s">
        <v>146</v>
      </c>
    </row>
    <row r="140" spans="8:8">
      <c r="H140" s="4" t="s">
        <v>147</v>
      </c>
    </row>
    <row r="141" spans="8:8">
      <c r="H141" s="4" t="s">
        <v>148</v>
      </c>
    </row>
    <row r="142" spans="8:8">
      <c r="H142" s="4" t="s">
        <v>149</v>
      </c>
    </row>
    <row r="143" spans="8:8">
      <c r="H143" s="4" t="s">
        <v>150</v>
      </c>
    </row>
    <row r="144" spans="8:8">
      <c r="H144" s="4" t="s">
        <v>151</v>
      </c>
    </row>
    <row r="145" spans="8:8">
      <c r="H145" s="4" t="s">
        <v>152</v>
      </c>
    </row>
    <row r="146" spans="8:8">
      <c r="H146" s="4" t="s">
        <v>153</v>
      </c>
    </row>
    <row r="147" spans="8:8">
      <c r="H147" s="4" t="s">
        <v>154</v>
      </c>
    </row>
    <row r="148" spans="8:8">
      <c r="H148" s="4" t="s">
        <v>155</v>
      </c>
    </row>
    <row r="149" spans="8:8">
      <c r="H149" s="4" t="s">
        <v>156</v>
      </c>
    </row>
    <row r="150" spans="8:8">
      <c r="H150" s="4" t="s">
        <v>157</v>
      </c>
    </row>
    <row r="151" spans="8:8">
      <c r="H151" s="4" t="s">
        <v>158</v>
      </c>
    </row>
    <row r="152" spans="8:8">
      <c r="H152" s="4" t="s">
        <v>159</v>
      </c>
    </row>
    <row r="153" spans="8:8">
      <c r="H153" s="4" t="s">
        <v>160</v>
      </c>
    </row>
    <row r="154" spans="8:8">
      <c r="H154" s="4" t="s">
        <v>161</v>
      </c>
    </row>
    <row r="155" spans="8:8">
      <c r="H155" s="4" t="s">
        <v>162</v>
      </c>
    </row>
    <row r="156" spans="8:8">
      <c r="H156" s="4" t="s">
        <v>163</v>
      </c>
    </row>
    <row r="157" spans="8:8">
      <c r="H157" s="4" t="s">
        <v>164</v>
      </c>
    </row>
    <row r="158" spans="8:8">
      <c r="H158" s="4" t="s">
        <v>165</v>
      </c>
    </row>
    <row r="159" spans="8:8">
      <c r="H159" s="4" t="s">
        <v>166</v>
      </c>
    </row>
    <row r="160" spans="8:8">
      <c r="H160" s="4" t="s">
        <v>167</v>
      </c>
    </row>
    <row r="161" spans="8:8">
      <c r="H161" s="4" t="s">
        <v>168</v>
      </c>
    </row>
    <row r="162" spans="8:8">
      <c r="H162" s="4" t="s">
        <v>169</v>
      </c>
    </row>
    <row r="163" spans="8:8">
      <c r="H163" s="4" t="s">
        <v>170</v>
      </c>
    </row>
    <row r="164" spans="8:8">
      <c r="H164" s="4" t="s">
        <v>171</v>
      </c>
    </row>
    <row r="165" spans="8:8">
      <c r="H165" s="4" t="s">
        <v>172</v>
      </c>
    </row>
    <row r="166" spans="8:8">
      <c r="H166" s="4" t="s">
        <v>173</v>
      </c>
    </row>
    <row r="167" spans="8:8">
      <c r="H167" s="4" t="s">
        <v>174</v>
      </c>
    </row>
    <row r="168" spans="8:8">
      <c r="H168" s="4" t="s">
        <v>175</v>
      </c>
    </row>
    <row r="169" spans="8:8">
      <c r="H169" s="4" t="s">
        <v>176</v>
      </c>
    </row>
    <row r="170" spans="8:8">
      <c r="H170" s="4" t="s">
        <v>177</v>
      </c>
    </row>
    <row r="171" spans="8:8">
      <c r="H171" s="4" t="s">
        <v>178</v>
      </c>
    </row>
    <row r="172" spans="8:8">
      <c r="H172" s="4" t="s">
        <v>179</v>
      </c>
    </row>
    <row r="173" spans="8:8">
      <c r="H173" s="4" t="s">
        <v>180</v>
      </c>
    </row>
    <row r="174" spans="8:8">
      <c r="H174" s="4" t="s">
        <v>181</v>
      </c>
    </row>
    <row r="175" spans="8:8">
      <c r="H175" s="4" t="s">
        <v>182</v>
      </c>
    </row>
    <row r="176" spans="8:8">
      <c r="H176" s="4" t="s">
        <v>183</v>
      </c>
    </row>
    <row r="177" spans="8:8">
      <c r="H177" s="4" t="s">
        <v>184</v>
      </c>
    </row>
    <row r="178" spans="8:8">
      <c r="H178" s="4" t="s">
        <v>185</v>
      </c>
    </row>
    <row r="179" spans="8:8">
      <c r="H179" s="4" t="s">
        <v>186</v>
      </c>
    </row>
    <row r="180" spans="8:8">
      <c r="H180" s="4" t="s">
        <v>187</v>
      </c>
    </row>
    <row r="181" spans="8:8">
      <c r="H181" s="4" t="s">
        <v>188</v>
      </c>
    </row>
    <row r="182" spans="8:8">
      <c r="H182" s="4" t="s">
        <v>189</v>
      </c>
    </row>
    <row r="183" spans="8:8">
      <c r="H183" s="4" t="s">
        <v>190</v>
      </c>
    </row>
    <row r="184" spans="8:8">
      <c r="H184" s="4" t="s">
        <v>191</v>
      </c>
    </row>
    <row r="185" spans="8:8">
      <c r="H185" s="4" t="s">
        <v>192</v>
      </c>
    </row>
    <row r="186" spans="8:8">
      <c r="H186" s="4" t="s">
        <v>193</v>
      </c>
    </row>
    <row r="187" spans="8:8">
      <c r="H187" s="4" t="s">
        <v>194</v>
      </c>
    </row>
    <row r="188" spans="8:8">
      <c r="H188" s="4" t="s">
        <v>195</v>
      </c>
    </row>
    <row r="189" spans="8:8">
      <c r="H189" s="4" t="s">
        <v>196</v>
      </c>
    </row>
    <row r="190" spans="8:8">
      <c r="H190" s="4" t="s">
        <v>197</v>
      </c>
    </row>
    <row r="191" spans="8:8">
      <c r="H191" s="4" t="s">
        <v>198</v>
      </c>
    </row>
    <row r="192" spans="8:8">
      <c r="H192" s="4" t="s">
        <v>199</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9" xr:uid="{00000000-0002-0000-0000-000000000000}">
      <formula1>$P$15:$P$26</formula1>
    </dataValidation>
    <dataValidation type="list" allowBlank="1" showInputMessage="1" showErrorMessage="1" sqref="IV65547" xr:uid="{00000000-0002-0000-0000-000001000000}">
      <formula1>$K$15:$K$19</formula1>
    </dataValidation>
    <dataValidation type="list" allowBlank="1" showInputMessage="1" showErrorMessage="1" sqref="D65548" xr:uid="{00000000-0002-0000-0000-000002000000}">
      <formula1>$O$15:$O$26</formula1>
    </dataValidation>
    <dataValidation type="list" allowBlank="1" showInputMessage="1" showErrorMessage="1" sqref="IV65540 D65540" xr:uid="{00000000-0002-0000-0000-000003000000}">
      <formula1>$I$15:$I$17</formula1>
    </dataValidation>
    <dataValidation type="list" allowBlank="1" showInputMessage="1" showErrorMessage="1" sqref="IV65541:IV65545 D65541:D65545" xr:uid="{00000000-0002-0000-0000-000004000000}">
      <formula1>$H$15:$H$192</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8" r:id="rId1" xr:uid="{1A2115D8-FE11-3540-B926-E959923FCF51}"/>
    <hyperlink ref="D57" r:id="rId2" xr:uid="{2ABD756B-08B6-FE40-A8BF-C48C86054811}"/>
    <hyperlink ref="D60" r:id="rId3" xr:uid="{57FFA7AF-47C4-684D-85D0-86716BDCAA4E}"/>
    <hyperlink ref="D54" r:id="rId4" xr:uid="{3B6EDBDB-49A0-E747-963B-CD5CFDF725F5}"/>
    <hyperlink ref="D63" r:id="rId5" xr:uid="{08B9B837-9B9C-D141-85E8-7ADCB6A079F9}"/>
    <hyperlink ref="D66" r:id="rId6" xr:uid="{E69CDB8B-C16F-B940-9F9A-939E7130AAC0}"/>
    <hyperlink ref="D69" r:id="rId7" xr:uid="{139E4E8F-6FDB-A149-BE99-E5D677CED389}"/>
    <hyperlink ref="D73" r:id="rId8" xr:uid="{57B51BA9-82B0-1245-838B-1AFCCDCA2B79}"/>
    <hyperlink ref="D77" r:id="rId9" xr:uid="{0AC3F906-8B93-4A81-A6D5-AEECED739A71}"/>
    <hyperlink ref="D43" r:id="rId10" xr:uid="{E3D3DD6D-4A21-6144-B774-9C862F490269}"/>
  </hyperlinks>
  <pageMargins left="0.7" right="0.7" top="0.75" bottom="0.75" header="0.3" footer="0.3"/>
  <pageSetup orientation="landscape"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6"/>
  <sheetViews>
    <sheetView showGridLines="0" topLeftCell="C95" zoomScale="90" zoomScaleNormal="90" zoomScalePageLayoutView="85" workbookViewId="0">
      <selection activeCell="I336" sqref="I336:J336"/>
    </sheetView>
  </sheetViews>
  <sheetFormatPr defaultColWidth="8.81640625" defaultRowHeight="14.5" outlineLevelRow="1"/>
  <cols>
    <col min="1" max="1" width="3" style="169" customWidth="1"/>
    <col min="2" max="2" width="28.453125" style="169" customWidth="1"/>
    <col min="3" max="3" width="50.453125" style="169" customWidth="1"/>
    <col min="4" max="4" width="34.26953125" style="169" customWidth="1"/>
    <col min="5" max="5" width="32" style="169" customWidth="1"/>
    <col min="6" max="6" width="26.7265625" style="169" customWidth="1"/>
    <col min="7" max="7" width="26.453125" style="169" bestFit="1" customWidth="1"/>
    <col min="8" max="8" width="30" style="169" customWidth="1"/>
    <col min="9" max="9" width="26.1796875" style="169" customWidth="1"/>
    <col min="10" max="10" width="25.81640625" style="169" customWidth="1"/>
    <col min="11" max="11" width="31" style="169" bestFit="1" customWidth="1"/>
    <col min="12" max="12" width="30.26953125" style="169" customWidth="1"/>
    <col min="13" max="13" width="27.1796875" style="169" bestFit="1" customWidth="1"/>
    <col min="14" max="14" width="25" style="169" customWidth="1"/>
    <col min="15" max="15" width="25.81640625" style="169" bestFit="1" customWidth="1"/>
    <col min="16" max="16" width="30.26953125" style="169" customWidth="1"/>
    <col min="17" max="17" width="27.1796875" style="169" bestFit="1" customWidth="1"/>
    <col min="18" max="18" width="24.26953125" style="169" customWidth="1"/>
    <col min="19" max="19" width="23.1796875" style="169" bestFit="1" customWidth="1"/>
    <col min="20" max="20" width="27.7265625" style="169" customWidth="1"/>
    <col min="21" max="16384" width="8.81640625" style="169"/>
  </cols>
  <sheetData>
    <row r="1" spans="2:19" ht="15" thickBot="1"/>
    <row r="2" spans="2:19" ht="26">
      <c r="B2" s="91"/>
      <c r="C2" s="869"/>
      <c r="D2" s="869"/>
      <c r="E2" s="869"/>
      <c r="F2" s="869"/>
      <c r="G2" s="869"/>
      <c r="H2" s="85"/>
      <c r="I2" s="85"/>
      <c r="J2" s="85"/>
      <c r="K2" s="85"/>
      <c r="L2" s="85"/>
      <c r="M2" s="85"/>
      <c r="N2" s="85"/>
      <c r="O2" s="85"/>
      <c r="P2" s="85"/>
      <c r="Q2" s="85"/>
      <c r="R2" s="85"/>
      <c r="S2" s="86"/>
    </row>
    <row r="3" spans="2:19" ht="26">
      <c r="B3" s="92"/>
      <c r="C3" s="876" t="s">
        <v>269</v>
      </c>
      <c r="D3" s="877"/>
      <c r="E3" s="877"/>
      <c r="F3" s="877"/>
      <c r="G3" s="878"/>
      <c r="H3" s="88"/>
      <c r="I3" s="88"/>
      <c r="J3" s="88"/>
      <c r="K3" s="88"/>
      <c r="L3" s="88"/>
      <c r="M3" s="88"/>
      <c r="N3" s="88"/>
      <c r="O3" s="88"/>
      <c r="P3" s="88"/>
      <c r="Q3" s="88"/>
      <c r="R3" s="88"/>
      <c r="S3" s="90"/>
    </row>
    <row r="4" spans="2:19" ht="26">
      <c r="B4" s="92"/>
      <c r="C4" s="93"/>
      <c r="D4" s="93"/>
      <c r="E4" s="93"/>
      <c r="F4" s="93"/>
      <c r="G4" s="93"/>
      <c r="H4" s="88"/>
      <c r="I4" s="88"/>
      <c r="J4" s="88"/>
      <c r="K4" s="88"/>
      <c r="L4" s="88"/>
      <c r="M4" s="88"/>
      <c r="N4" s="88"/>
      <c r="O4" s="88"/>
      <c r="P4" s="88"/>
      <c r="Q4" s="88"/>
      <c r="R4" s="88"/>
      <c r="S4" s="90"/>
    </row>
    <row r="5" spans="2:19" ht="15" thickBot="1">
      <c r="B5" s="87"/>
      <c r="C5" s="88"/>
      <c r="D5" s="88"/>
      <c r="E5" s="88"/>
      <c r="F5" s="88"/>
      <c r="G5" s="88"/>
      <c r="H5" s="88"/>
      <c r="I5" s="88"/>
      <c r="J5" s="88"/>
      <c r="K5" s="88"/>
      <c r="L5" s="88"/>
      <c r="M5" s="88"/>
      <c r="N5" s="88"/>
      <c r="O5" s="88"/>
      <c r="P5" s="88"/>
      <c r="Q5" s="88"/>
      <c r="R5" s="88"/>
      <c r="S5" s="90"/>
    </row>
    <row r="6" spans="2:19" ht="34.5" customHeight="1" thickBot="1">
      <c r="B6" s="870" t="s">
        <v>829</v>
      </c>
      <c r="C6" s="871"/>
      <c r="D6" s="871"/>
      <c r="E6" s="871"/>
      <c r="F6" s="871"/>
      <c r="G6" s="871"/>
      <c r="H6" s="259"/>
      <c r="I6" s="259"/>
      <c r="J6" s="259"/>
      <c r="K6" s="259"/>
      <c r="L6" s="259"/>
      <c r="M6" s="259"/>
      <c r="N6" s="259"/>
      <c r="O6" s="259"/>
      <c r="P6" s="259"/>
      <c r="Q6" s="259"/>
      <c r="R6" s="259"/>
      <c r="S6" s="260"/>
    </row>
    <row r="7" spans="2:19" ht="15.75" customHeight="1">
      <c r="B7" s="872" t="s">
        <v>644</v>
      </c>
      <c r="C7" s="873"/>
      <c r="D7" s="873"/>
      <c r="E7" s="873"/>
      <c r="F7" s="873"/>
      <c r="G7" s="873"/>
      <c r="H7" s="259"/>
      <c r="I7" s="259"/>
      <c r="J7" s="259"/>
      <c r="K7" s="259"/>
      <c r="L7" s="259"/>
      <c r="M7" s="259"/>
      <c r="N7" s="259"/>
      <c r="O7" s="259"/>
      <c r="P7" s="259"/>
      <c r="Q7" s="259"/>
      <c r="R7" s="259"/>
      <c r="S7" s="260"/>
    </row>
    <row r="8" spans="2:19" ht="15.75" customHeight="1" thickBot="1">
      <c r="B8" s="874" t="s">
        <v>831</v>
      </c>
      <c r="C8" s="875"/>
      <c r="D8" s="875"/>
      <c r="E8" s="875"/>
      <c r="F8" s="875"/>
      <c r="G8" s="875"/>
      <c r="H8" s="261"/>
      <c r="I8" s="261"/>
      <c r="J8" s="261"/>
      <c r="K8" s="261"/>
      <c r="L8" s="261"/>
      <c r="M8" s="261"/>
      <c r="N8" s="261"/>
      <c r="O8" s="261"/>
      <c r="P8" s="261"/>
      <c r="Q8" s="261"/>
      <c r="R8" s="261"/>
      <c r="S8" s="262"/>
    </row>
    <row r="10" spans="2:19" ht="21">
      <c r="B10" s="956" t="s">
        <v>294</v>
      </c>
      <c r="C10" s="956"/>
    </row>
    <row r="11" spans="2:19" ht="15" thickBot="1"/>
    <row r="12" spans="2:19" ht="15" customHeight="1" thickBot="1">
      <c r="B12" s="265" t="s">
        <v>295</v>
      </c>
      <c r="C12" s="562">
        <v>6215</v>
      </c>
    </row>
    <row r="13" spans="2:19" ht="15.75" customHeight="1" thickBot="1">
      <c r="B13" s="265" t="s">
        <v>262</v>
      </c>
      <c r="C13" s="170" t="s">
        <v>832</v>
      </c>
    </row>
    <row r="14" spans="2:19" ht="15.75" customHeight="1" thickBot="1">
      <c r="B14" s="265" t="s">
        <v>645</v>
      </c>
      <c r="C14" s="170" t="s">
        <v>583</v>
      </c>
      <c r="F14" s="169">
        <f>50*0.976</f>
        <v>48.8</v>
      </c>
      <c r="G14" s="169">
        <f>J23/1.976</f>
        <v>96153.846153846156</v>
      </c>
    </row>
    <row r="15" spans="2:19" ht="15.75" customHeight="1" thickBot="1">
      <c r="B15" s="265" t="s">
        <v>296</v>
      </c>
      <c r="C15" s="170" t="s">
        <v>16</v>
      </c>
      <c r="G15" s="169">
        <f>J23</f>
        <v>190000</v>
      </c>
      <c r="H15" s="169">
        <f>G14+H18</f>
        <v>190000</v>
      </c>
    </row>
    <row r="16" spans="2:19" ht="15.75" customHeight="1" thickBot="1">
      <c r="B16" s="265" t="s">
        <v>296</v>
      </c>
      <c r="C16" s="170" t="s">
        <v>121</v>
      </c>
    </row>
    <row r="17" spans="2:19" ht="15.75" customHeight="1" thickBot="1">
      <c r="B17" s="265" t="s">
        <v>296</v>
      </c>
      <c r="C17" s="170" t="s">
        <v>635</v>
      </c>
    </row>
    <row r="18" spans="2:19" ht="15" thickBot="1">
      <c r="B18" s="265" t="s">
        <v>297</v>
      </c>
      <c r="C18" s="170" t="s">
        <v>589</v>
      </c>
      <c r="G18" s="169">
        <f>G14/G15</f>
        <v>0.50607287449392713</v>
      </c>
      <c r="H18" s="169">
        <f>G15*(1-G18)</f>
        <v>93846.153846153844</v>
      </c>
    </row>
    <row r="19" spans="2:19" ht="15" thickBot="1">
      <c r="B19" s="265" t="s">
        <v>298</v>
      </c>
      <c r="C19" s="170" t="s">
        <v>456</v>
      </c>
      <c r="G19" s="169">
        <f>1-G18</f>
        <v>0.49392712550607287</v>
      </c>
      <c r="H19" s="169">
        <f>G15*G19</f>
        <v>93846.153846153844</v>
      </c>
    </row>
    <row r="20" spans="2:19" ht="15" thickBot="1"/>
    <row r="21" spans="2:19" ht="15" thickBot="1">
      <c r="D21" s="901" t="s">
        <v>299</v>
      </c>
      <c r="E21" s="902"/>
      <c r="F21" s="902"/>
      <c r="G21" s="903"/>
      <c r="H21" s="901" t="s">
        <v>300</v>
      </c>
      <c r="I21" s="902"/>
      <c r="J21" s="902"/>
      <c r="K21" s="903"/>
      <c r="L21" s="901" t="s">
        <v>301</v>
      </c>
      <c r="M21" s="902"/>
      <c r="N21" s="902"/>
      <c r="O21" s="903"/>
      <c r="P21" s="901" t="s">
        <v>302</v>
      </c>
      <c r="Q21" s="902"/>
      <c r="R21" s="902"/>
      <c r="S21" s="903"/>
    </row>
    <row r="22" spans="2:19" ht="45" customHeight="1" thickBot="1">
      <c r="B22" s="894" t="s">
        <v>303</v>
      </c>
      <c r="C22" s="957" t="s">
        <v>304</v>
      </c>
      <c r="D22" s="171"/>
      <c r="E22" s="172" t="s">
        <v>305</v>
      </c>
      <c r="F22" s="173" t="s">
        <v>306</v>
      </c>
      <c r="G22" s="174" t="s">
        <v>307</v>
      </c>
      <c r="H22" s="171"/>
      <c r="I22" s="172" t="s">
        <v>305</v>
      </c>
      <c r="J22" s="173" t="s">
        <v>306</v>
      </c>
      <c r="K22" s="174" t="s">
        <v>307</v>
      </c>
      <c r="L22" s="171"/>
      <c r="M22" s="172" t="s">
        <v>305</v>
      </c>
      <c r="N22" s="173" t="s">
        <v>306</v>
      </c>
      <c r="O22" s="174" t="s">
        <v>307</v>
      </c>
      <c r="P22" s="171"/>
      <c r="Q22" s="172" t="s">
        <v>305</v>
      </c>
      <c r="R22" s="173" t="s">
        <v>306</v>
      </c>
      <c r="S22" s="174" t="s">
        <v>307</v>
      </c>
    </row>
    <row r="23" spans="2:19" ht="40.5" customHeight="1">
      <c r="B23" s="922"/>
      <c r="C23" s="958"/>
      <c r="D23" s="175" t="s">
        <v>308</v>
      </c>
      <c r="E23" s="550">
        <f>F23+G23</f>
        <v>0</v>
      </c>
      <c r="F23" s="548">
        <v>0</v>
      </c>
      <c r="G23" s="549">
        <v>0</v>
      </c>
      <c r="H23" s="176" t="s">
        <v>308</v>
      </c>
      <c r="I23" s="177">
        <f>J23+K23</f>
        <v>1790000</v>
      </c>
      <c r="J23" s="177">
        <v>190000</v>
      </c>
      <c r="K23" s="559">
        <v>1600000</v>
      </c>
      <c r="L23" s="175" t="s">
        <v>308</v>
      </c>
      <c r="M23" s="177"/>
      <c r="N23" s="178"/>
      <c r="O23" s="179"/>
      <c r="P23" s="175" t="s">
        <v>308</v>
      </c>
      <c r="Q23" s="177"/>
      <c r="R23" s="178"/>
      <c r="S23" s="179"/>
    </row>
    <row r="24" spans="2:19" ht="39.75" customHeight="1">
      <c r="B24" s="922"/>
      <c r="C24" s="958"/>
      <c r="D24" s="180" t="s">
        <v>309</v>
      </c>
      <c r="E24" s="181"/>
      <c r="F24" s="181"/>
      <c r="G24" s="182"/>
      <c r="H24" s="183" t="s">
        <v>309</v>
      </c>
      <c r="I24" s="560">
        <v>0.50600000000000001</v>
      </c>
      <c r="J24" s="560">
        <v>0.50600000000000001</v>
      </c>
      <c r="K24" s="561">
        <v>0.50600000000000001</v>
      </c>
      <c r="L24" s="180" t="s">
        <v>309</v>
      </c>
      <c r="M24" s="184"/>
      <c r="N24" s="184"/>
      <c r="O24" s="185"/>
      <c r="P24" s="180" t="s">
        <v>309</v>
      </c>
      <c r="Q24" s="184"/>
      <c r="R24" s="184"/>
      <c r="S24" s="185"/>
    </row>
    <row r="25" spans="2:19" ht="37.5" customHeight="1">
      <c r="B25" s="895"/>
      <c r="C25" s="959"/>
      <c r="D25" s="180" t="s">
        <v>310</v>
      </c>
      <c r="E25" s="181"/>
      <c r="F25" s="181"/>
      <c r="G25" s="182"/>
      <c r="H25" s="183" t="s">
        <v>310</v>
      </c>
      <c r="I25" s="560">
        <v>0.24</v>
      </c>
      <c r="J25" s="560">
        <v>0.24</v>
      </c>
      <c r="K25" s="561">
        <v>0.24</v>
      </c>
      <c r="L25" s="180" t="s">
        <v>310</v>
      </c>
      <c r="M25" s="184"/>
      <c r="N25" s="184"/>
      <c r="O25" s="185"/>
      <c r="P25" s="180" t="s">
        <v>310</v>
      </c>
      <c r="Q25" s="184"/>
      <c r="R25" s="184"/>
      <c r="S25" s="185"/>
    </row>
    <row r="26" spans="2:19" ht="14.5" customHeight="1" thickBot="1">
      <c r="B26" s="186"/>
      <c r="C26" s="186"/>
      <c r="Q26" s="187"/>
      <c r="R26" s="187"/>
      <c r="S26" s="187"/>
    </row>
    <row r="27" spans="2:19" ht="30" customHeight="1" thickBot="1">
      <c r="B27" s="186"/>
      <c r="C27" s="186"/>
      <c r="D27" s="901" t="s">
        <v>299</v>
      </c>
      <c r="E27" s="902"/>
      <c r="F27" s="902"/>
      <c r="G27" s="903"/>
      <c r="H27" s="901" t="s">
        <v>300</v>
      </c>
      <c r="I27" s="902"/>
      <c r="J27" s="902"/>
      <c r="K27" s="903"/>
      <c r="L27" s="901" t="s">
        <v>301</v>
      </c>
      <c r="M27" s="902"/>
      <c r="N27" s="902"/>
      <c r="O27" s="903"/>
      <c r="P27" s="901" t="s">
        <v>302</v>
      </c>
      <c r="Q27" s="902"/>
      <c r="R27" s="902"/>
      <c r="S27" s="903"/>
    </row>
    <row r="28" spans="2:19" ht="47.25" customHeight="1">
      <c r="B28" s="894" t="s">
        <v>311</v>
      </c>
      <c r="C28" s="894" t="s">
        <v>312</v>
      </c>
      <c r="D28" s="931" t="s">
        <v>313</v>
      </c>
      <c r="E28" s="932"/>
      <c r="F28" s="188" t="s">
        <v>314</v>
      </c>
      <c r="G28" s="189" t="s">
        <v>315</v>
      </c>
      <c r="H28" s="931" t="s">
        <v>313</v>
      </c>
      <c r="I28" s="932"/>
      <c r="J28" s="188" t="s">
        <v>314</v>
      </c>
      <c r="K28" s="189" t="s">
        <v>315</v>
      </c>
      <c r="L28" s="931" t="s">
        <v>313</v>
      </c>
      <c r="M28" s="932"/>
      <c r="N28" s="188" t="s">
        <v>314</v>
      </c>
      <c r="O28" s="189" t="s">
        <v>315</v>
      </c>
      <c r="P28" s="931" t="s">
        <v>313</v>
      </c>
      <c r="Q28" s="932"/>
      <c r="R28" s="188" t="s">
        <v>314</v>
      </c>
      <c r="S28" s="189" t="s">
        <v>315</v>
      </c>
    </row>
    <row r="29" spans="2:19" ht="51" customHeight="1">
      <c r="B29" s="922"/>
      <c r="C29" s="922"/>
      <c r="D29" s="190" t="s">
        <v>308</v>
      </c>
      <c r="E29" s="191"/>
      <c r="F29" s="939" t="s">
        <v>389</v>
      </c>
      <c r="G29" s="941" t="s">
        <v>506</v>
      </c>
      <c r="H29" s="190" t="s">
        <v>308</v>
      </c>
      <c r="I29" s="551">
        <v>190000</v>
      </c>
      <c r="J29" s="943" t="s">
        <v>389</v>
      </c>
      <c r="K29" s="945" t="s">
        <v>492</v>
      </c>
      <c r="L29" s="190" t="s">
        <v>308</v>
      </c>
      <c r="M29" s="192"/>
      <c r="N29" s="935"/>
      <c r="O29" s="937"/>
      <c r="P29" s="190" t="s">
        <v>308</v>
      </c>
      <c r="Q29" s="192"/>
      <c r="R29" s="935"/>
      <c r="S29" s="937"/>
    </row>
    <row r="30" spans="2:19" ht="51" customHeight="1">
      <c r="B30" s="895"/>
      <c r="C30" s="895"/>
      <c r="D30" s="193" t="s">
        <v>316</v>
      </c>
      <c r="E30" s="194"/>
      <c r="F30" s="940"/>
      <c r="G30" s="942"/>
      <c r="H30" s="193" t="s">
        <v>316</v>
      </c>
      <c r="I30" s="195">
        <v>0.50600000000000001</v>
      </c>
      <c r="J30" s="944"/>
      <c r="K30" s="946"/>
      <c r="L30" s="193" t="s">
        <v>316</v>
      </c>
      <c r="M30" s="195"/>
      <c r="N30" s="936"/>
      <c r="O30" s="938"/>
      <c r="P30" s="193" t="s">
        <v>316</v>
      </c>
      <c r="Q30" s="195"/>
      <c r="R30" s="936"/>
      <c r="S30" s="938"/>
    </row>
    <row r="31" spans="2:19" ht="45.65" customHeight="1">
      <c r="B31" s="879" t="s">
        <v>317</v>
      </c>
      <c r="C31" s="896" t="s">
        <v>318</v>
      </c>
      <c r="D31" s="196" t="s">
        <v>319</v>
      </c>
      <c r="E31" s="197" t="s">
        <v>298</v>
      </c>
      <c r="F31" s="197" t="s">
        <v>320</v>
      </c>
      <c r="G31" s="198" t="s">
        <v>321</v>
      </c>
      <c r="H31" s="196" t="s">
        <v>319</v>
      </c>
      <c r="I31" s="197" t="s">
        <v>298</v>
      </c>
      <c r="J31" s="197" t="s">
        <v>320</v>
      </c>
      <c r="K31" s="198" t="s">
        <v>321</v>
      </c>
      <c r="L31" s="196" t="s">
        <v>319</v>
      </c>
      <c r="M31" s="197" t="s">
        <v>298</v>
      </c>
      <c r="N31" s="197" t="s">
        <v>320</v>
      </c>
      <c r="O31" s="198" t="s">
        <v>321</v>
      </c>
      <c r="P31" s="196" t="s">
        <v>319</v>
      </c>
      <c r="Q31" s="197" t="s">
        <v>298</v>
      </c>
      <c r="R31" s="197" t="s">
        <v>320</v>
      </c>
      <c r="S31" s="198" t="s">
        <v>321</v>
      </c>
    </row>
    <row r="32" spans="2:19" ht="30" customHeight="1">
      <c r="B32" s="893"/>
      <c r="C32" s="897"/>
      <c r="D32" s="199"/>
      <c r="E32" s="200" t="s">
        <v>456</v>
      </c>
      <c r="F32" s="200" t="s">
        <v>455</v>
      </c>
      <c r="G32" s="201" t="s">
        <v>522</v>
      </c>
      <c r="H32" s="202"/>
      <c r="I32" s="563" t="s">
        <v>456</v>
      </c>
      <c r="J32" s="202" t="s">
        <v>455</v>
      </c>
      <c r="K32" s="204" t="s">
        <v>528</v>
      </c>
      <c r="L32" s="202"/>
      <c r="M32" s="203"/>
      <c r="N32" s="202"/>
      <c r="O32" s="204"/>
      <c r="P32" s="202"/>
      <c r="Q32" s="203"/>
      <c r="R32" s="202"/>
      <c r="S32" s="204"/>
    </row>
    <row r="33" spans="2:19" ht="36.75" hidden="1" customHeight="1" outlineLevel="1">
      <c r="B33" s="893"/>
      <c r="C33" s="897"/>
      <c r="D33" s="196" t="s">
        <v>319</v>
      </c>
      <c r="E33" s="197" t="s">
        <v>298</v>
      </c>
      <c r="F33" s="197" t="s">
        <v>320</v>
      </c>
      <c r="G33" s="198" t="s">
        <v>321</v>
      </c>
      <c r="H33" s="196" t="s">
        <v>319</v>
      </c>
      <c r="I33" s="197" t="s">
        <v>298</v>
      </c>
      <c r="J33" s="197" t="s">
        <v>320</v>
      </c>
      <c r="K33" s="198" t="s">
        <v>321</v>
      </c>
      <c r="L33" s="196" t="s">
        <v>319</v>
      </c>
      <c r="M33" s="197" t="s">
        <v>298</v>
      </c>
      <c r="N33" s="197" t="s">
        <v>320</v>
      </c>
      <c r="O33" s="198" t="s">
        <v>321</v>
      </c>
      <c r="P33" s="196" t="s">
        <v>319</v>
      </c>
      <c r="Q33" s="197" t="s">
        <v>298</v>
      </c>
      <c r="R33" s="197" t="s">
        <v>320</v>
      </c>
      <c r="S33" s="198" t="s">
        <v>321</v>
      </c>
    </row>
    <row r="34" spans="2:19" ht="30" hidden="1" customHeight="1" outlineLevel="1">
      <c r="B34" s="893"/>
      <c r="C34" s="897"/>
      <c r="D34" s="199"/>
      <c r="E34" s="200"/>
      <c r="F34" s="200"/>
      <c r="G34" s="201"/>
      <c r="H34" s="202"/>
      <c r="I34" s="203"/>
      <c r="J34" s="202"/>
      <c r="K34" s="204"/>
      <c r="L34" s="202"/>
      <c r="M34" s="203"/>
      <c r="N34" s="202"/>
      <c r="O34" s="204"/>
      <c r="P34" s="202"/>
      <c r="Q34" s="203"/>
      <c r="R34" s="202"/>
      <c r="S34" s="204"/>
    </row>
    <row r="35" spans="2:19" ht="36" hidden="1" customHeight="1" outlineLevel="1">
      <c r="B35" s="893"/>
      <c r="C35" s="897"/>
      <c r="D35" s="196" t="s">
        <v>319</v>
      </c>
      <c r="E35" s="197" t="s">
        <v>298</v>
      </c>
      <c r="F35" s="197" t="s">
        <v>320</v>
      </c>
      <c r="G35" s="198" t="s">
        <v>321</v>
      </c>
      <c r="H35" s="196" t="s">
        <v>319</v>
      </c>
      <c r="I35" s="197" t="s">
        <v>298</v>
      </c>
      <c r="J35" s="197" t="s">
        <v>320</v>
      </c>
      <c r="K35" s="198" t="s">
        <v>321</v>
      </c>
      <c r="L35" s="196" t="s">
        <v>319</v>
      </c>
      <c r="M35" s="197" t="s">
        <v>298</v>
      </c>
      <c r="N35" s="197" t="s">
        <v>320</v>
      </c>
      <c r="O35" s="198" t="s">
        <v>321</v>
      </c>
      <c r="P35" s="196" t="s">
        <v>319</v>
      </c>
      <c r="Q35" s="197" t="s">
        <v>298</v>
      </c>
      <c r="R35" s="197" t="s">
        <v>320</v>
      </c>
      <c r="S35" s="198" t="s">
        <v>321</v>
      </c>
    </row>
    <row r="36" spans="2:19" ht="30" hidden="1" customHeight="1" outlineLevel="1">
      <c r="B36" s="893"/>
      <c r="C36" s="897"/>
      <c r="D36" s="199"/>
      <c r="E36" s="200"/>
      <c r="F36" s="200"/>
      <c r="G36" s="201"/>
      <c r="H36" s="202"/>
      <c r="I36" s="203"/>
      <c r="J36" s="202"/>
      <c r="K36" s="204"/>
      <c r="L36" s="202"/>
      <c r="M36" s="203"/>
      <c r="N36" s="202"/>
      <c r="O36" s="204"/>
      <c r="P36" s="202"/>
      <c r="Q36" s="203"/>
      <c r="R36" s="202"/>
      <c r="S36" s="204"/>
    </row>
    <row r="37" spans="2:19" ht="39" hidden="1" customHeight="1" outlineLevel="1">
      <c r="B37" s="893"/>
      <c r="C37" s="897"/>
      <c r="D37" s="196" t="s">
        <v>319</v>
      </c>
      <c r="E37" s="197" t="s">
        <v>298</v>
      </c>
      <c r="F37" s="197" t="s">
        <v>320</v>
      </c>
      <c r="G37" s="198" t="s">
        <v>321</v>
      </c>
      <c r="H37" s="196" t="s">
        <v>319</v>
      </c>
      <c r="I37" s="197" t="s">
        <v>298</v>
      </c>
      <c r="J37" s="197" t="s">
        <v>320</v>
      </c>
      <c r="K37" s="198" t="s">
        <v>321</v>
      </c>
      <c r="L37" s="196" t="s">
        <v>319</v>
      </c>
      <c r="M37" s="197" t="s">
        <v>298</v>
      </c>
      <c r="N37" s="197" t="s">
        <v>320</v>
      </c>
      <c r="O37" s="198" t="s">
        <v>321</v>
      </c>
      <c r="P37" s="196" t="s">
        <v>319</v>
      </c>
      <c r="Q37" s="197" t="s">
        <v>298</v>
      </c>
      <c r="R37" s="197" t="s">
        <v>320</v>
      </c>
      <c r="S37" s="198" t="s">
        <v>321</v>
      </c>
    </row>
    <row r="38" spans="2:19" ht="30" hidden="1" customHeight="1" outlineLevel="1">
      <c r="B38" s="893"/>
      <c r="C38" s="897"/>
      <c r="D38" s="199"/>
      <c r="E38" s="200"/>
      <c r="F38" s="200"/>
      <c r="G38" s="201"/>
      <c r="H38" s="202"/>
      <c r="I38" s="203"/>
      <c r="J38" s="202"/>
      <c r="K38" s="204"/>
      <c r="L38" s="202"/>
      <c r="M38" s="203"/>
      <c r="N38" s="202"/>
      <c r="O38" s="204"/>
      <c r="P38" s="202"/>
      <c r="Q38" s="203"/>
      <c r="R38" s="202"/>
      <c r="S38" s="204"/>
    </row>
    <row r="39" spans="2:19" ht="36.75" hidden="1" customHeight="1" outlineLevel="1">
      <c r="B39" s="893"/>
      <c r="C39" s="897"/>
      <c r="D39" s="196" t="s">
        <v>319</v>
      </c>
      <c r="E39" s="197" t="s">
        <v>298</v>
      </c>
      <c r="F39" s="197" t="s">
        <v>320</v>
      </c>
      <c r="G39" s="198" t="s">
        <v>321</v>
      </c>
      <c r="H39" s="196" t="s">
        <v>319</v>
      </c>
      <c r="I39" s="197" t="s">
        <v>298</v>
      </c>
      <c r="J39" s="197" t="s">
        <v>320</v>
      </c>
      <c r="K39" s="198" t="s">
        <v>321</v>
      </c>
      <c r="L39" s="196" t="s">
        <v>319</v>
      </c>
      <c r="M39" s="197" t="s">
        <v>298</v>
      </c>
      <c r="N39" s="197" t="s">
        <v>320</v>
      </c>
      <c r="O39" s="198" t="s">
        <v>321</v>
      </c>
      <c r="P39" s="196" t="s">
        <v>319</v>
      </c>
      <c r="Q39" s="197" t="s">
        <v>298</v>
      </c>
      <c r="R39" s="197" t="s">
        <v>320</v>
      </c>
      <c r="S39" s="198" t="s">
        <v>321</v>
      </c>
    </row>
    <row r="40" spans="2:19" ht="30" hidden="1" customHeight="1" outlineLevel="1">
      <c r="B40" s="880"/>
      <c r="C40" s="898"/>
      <c r="D40" s="199"/>
      <c r="E40" s="200"/>
      <c r="F40" s="200"/>
      <c r="G40" s="201"/>
      <c r="H40" s="202"/>
      <c r="I40" s="203"/>
      <c r="J40" s="202"/>
      <c r="K40" s="204"/>
      <c r="L40" s="202"/>
      <c r="M40" s="203"/>
      <c r="N40" s="202"/>
      <c r="O40" s="204"/>
      <c r="P40" s="202"/>
      <c r="Q40" s="203"/>
      <c r="R40" s="202"/>
      <c r="S40" s="204"/>
    </row>
    <row r="41" spans="2:19" ht="30" customHeight="1" collapsed="1">
      <c r="B41" s="879" t="s">
        <v>322</v>
      </c>
      <c r="C41" s="879" t="s">
        <v>323</v>
      </c>
      <c r="D41" s="197" t="s">
        <v>324</v>
      </c>
      <c r="E41" s="197" t="s">
        <v>325</v>
      </c>
      <c r="F41" s="173" t="s">
        <v>326</v>
      </c>
      <c r="G41" s="205"/>
      <c r="H41" s="197" t="s">
        <v>324</v>
      </c>
      <c r="I41" s="197" t="s">
        <v>325</v>
      </c>
      <c r="J41" s="173" t="s">
        <v>326</v>
      </c>
      <c r="K41" s="204" t="s">
        <v>389</v>
      </c>
      <c r="L41" s="197" t="s">
        <v>324</v>
      </c>
      <c r="M41" s="197" t="s">
        <v>325</v>
      </c>
      <c r="N41" s="173" t="s">
        <v>326</v>
      </c>
      <c r="O41" s="206"/>
      <c r="P41" s="197" t="s">
        <v>324</v>
      </c>
      <c r="Q41" s="197" t="s">
        <v>325</v>
      </c>
      <c r="R41" s="173" t="s">
        <v>326</v>
      </c>
      <c r="S41" s="206"/>
    </row>
    <row r="42" spans="2:19" ht="30" customHeight="1">
      <c r="B42" s="893"/>
      <c r="C42" s="893"/>
      <c r="D42" s="953"/>
      <c r="E42" s="953" t="s">
        <v>524</v>
      </c>
      <c r="F42" s="173" t="s">
        <v>327</v>
      </c>
      <c r="G42" s="207" t="s">
        <v>455</v>
      </c>
      <c r="H42" s="951">
        <v>3</v>
      </c>
      <c r="I42" s="951" t="s">
        <v>524</v>
      </c>
      <c r="J42" s="173" t="s">
        <v>327</v>
      </c>
      <c r="K42" s="554" t="s">
        <v>455</v>
      </c>
      <c r="L42" s="951"/>
      <c r="M42" s="951"/>
      <c r="N42" s="173" t="s">
        <v>327</v>
      </c>
      <c r="O42" s="208"/>
      <c r="P42" s="951"/>
      <c r="Q42" s="951"/>
      <c r="R42" s="173" t="s">
        <v>327</v>
      </c>
      <c r="S42" s="208"/>
    </row>
    <row r="43" spans="2:19" ht="30" customHeight="1">
      <c r="B43" s="893"/>
      <c r="C43" s="893"/>
      <c r="D43" s="954"/>
      <c r="E43" s="954"/>
      <c r="F43" s="173" t="s">
        <v>328</v>
      </c>
      <c r="G43" s="201"/>
      <c r="H43" s="952"/>
      <c r="I43" s="952"/>
      <c r="J43" s="173" t="s">
        <v>328</v>
      </c>
      <c r="K43" s="204">
        <v>6</v>
      </c>
      <c r="L43" s="952"/>
      <c r="M43" s="952"/>
      <c r="N43" s="173" t="s">
        <v>328</v>
      </c>
      <c r="O43" s="204"/>
      <c r="P43" s="952"/>
      <c r="Q43" s="952"/>
      <c r="R43" s="173" t="s">
        <v>328</v>
      </c>
      <c r="S43" s="204"/>
    </row>
    <row r="44" spans="2:19" ht="30" customHeight="1" outlineLevel="1">
      <c r="B44" s="893"/>
      <c r="C44" s="893"/>
      <c r="D44" s="197" t="s">
        <v>324</v>
      </c>
      <c r="E44" s="197" t="s">
        <v>325</v>
      </c>
      <c r="F44" s="173" t="s">
        <v>326</v>
      </c>
      <c r="G44" s="205" t="s">
        <v>389</v>
      </c>
      <c r="H44" s="197" t="s">
        <v>324</v>
      </c>
      <c r="I44" s="197" t="s">
        <v>325</v>
      </c>
      <c r="J44" s="173" t="s">
        <v>326</v>
      </c>
      <c r="K44" s="204" t="s">
        <v>389</v>
      </c>
      <c r="L44" s="197" t="s">
        <v>324</v>
      </c>
      <c r="M44" s="197" t="s">
        <v>325</v>
      </c>
      <c r="N44" s="173" t="s">
        <v>326</v>
      </c>
      <c r="O44" s="206"/>
      <c r="P44" s="197" t="s">
        <v>324</v>
      </c>
      <c r="Q44" s="197" t="s">
        <v>325</v>
      </c>
      <c r="R44" s="173" t="s">
        <v>326</v>
      </c>
      <c r="S44" s="206"/>
    </row>
    <row r="45" spans="2:19" ht="30" customHeight="1" outlineLevel="1">
      <c r="B45" s="893"/>
      <c r="C45" s="893"/>
      <c r="D45" s="953"/>
      <c r="E45" s="953" t="s">
        <v>527</v>
      </c>
      <c r="F45" s="173" t="s">
        <v>327</v>
      </c>
      <c r="G45" s="207" t="s">
        <v>455</v>
      </c>
      <c r="H45" s="951">
        <v>3</v>
      </c>
      <c r="I45" s="951" t="s">
        <v>527</v>
      </c>
      <c r="J45" s="173" t="s">
        <v>327</v>
      </c>
      <c r="K45" s="554" t="s">
        <v>455</v>
      </c>
      <c r="L45" s="951"/>
      <c r="M45" s="951"/>
      <c r="N45" s="173" t="s">
        <v>327</v>
      </c>
      <c r="O45" s="208"/>
      <c r="P45" s="951"/>
      <c r="Q45" s="951"/>
      <c r="R45" s="173" t="s">
        <v>327</v>
      </c>
      <c r="S45" s="208"/>
    </row>
    <row r="46" spans="2:19" ht="30" customHeight="1" outlineLevel="1">
      <c r="B46" s="893"/>
      <c r="C46" s="893"/>
      <c r="D46" s="954"/>
      <c r="E46" s="954"/>
      <c r="F46" s="173" t="s">
        <v>328</v>
      </c>
      <c r="G46" s="201"/>
      <c r="H46" s="952"/>
      <c r="I46" s="952"/>
      <c r="J46" s="173" t="s">
        <v>328</v>
      </c>
      <c r="K46" s="204">
        <v>14</v>
      </c>
      <c r="L46" s="952"/>
      <c r="M46" s="952"/>
      <c r="N46" s="173" t="s">
        <v>328</v>
      </c>
      <c r="O46" s="204"/>
      <c r="P46" s="952"/>
      <c r="Q46" s="952"/>
      <c r="R46" s="173" t="s">
        <v>328</v>
      </c>
      <c r="S46" s="204"/>
    </row>
    <row r="47" spans="2:19" ht="30" customHeight="1" outlineLevel="1">
      <c r="B47" s="893"/>
      <c r="C47" s="893"/>
      <c r="D47" s="197" t="s">
        <v>324</v>
      </c>
      <c r="E47" s="197" t="s">
        <v>325</v>
      </c>
      <c r="F47" s="173" t="s">
        <v>326</v>
      </c>
      <c r="G47" s="205"/>
      <c r="H47" s="197" t="s">
        <v>324</v>
      </c>
      <c r="I47" s="197" t="s">
        <v>325</v>
      </c>
      <c r="J47" s="173" t="s">
        <v>326</v>
      </c>
      <c r="K47" s="206"/>
      <c r="L47" s="197" t="s">
        <v>324</v>
      </c>
      <c r="M47" s="197" t="s">
        <v>325</v>
      </c>
      <c r="N47" s="173" t="s">
        <v>326</v>
      </c>
      <c r="O47" s="206"/>
      <c r="P47" s="197" t="s">
        <v>324</v>
      </c>
      <c r="Q47" s="197" t="s">
        <v>325</v>
      </c>
      <c r="R47" s="173" t="s">
        <v>326</v>
      </c>
      <c r="S47" s="206"/>
    </row>
    <row r="48" spans="2:19" ht="30" customHeight="1" outlineLevel="1">
      <c r="B48" s="893"/>
      <c r="C48" s="893"/>
      <c r="D48" s="953"/>
      <c r="E48" s="953"/>
      <c r="F48" s="173" t="s">
        <v>327</v>
      </c>
      <c r="G48" s="207"/>
      <c r="H48" s="951"/>
      <c r="I48" s="951"/>
      <c r="J48" s="173" t="s">
        <v>327</v>
      </c>
      <c r="K48" s="208"/>
      <c r="L48" s="951"/>
      <c r="M48" s="951"/>
      <c r="N48" s="173" t="s">
        <v>327</v>
      </c>
      <c r="O48" s="208"/>
      <c r="P48" s="951"/>
      <c r="Q48" s="951"/>
      <c r="R48" s="173" t="s">
        <v>327</v>
      </c>
      <c r="S48" s="208"/>
    </row>
    <row r="49" spans="2:19" ht="30" customHeight="1" outlineLevel="1">
      <c r="B49" s="893"/>
      <c r="C49" s="893"/>
      <c r="D49" s="954"/>
      <c r="E49" s="954"/>
      <c r="F49" s="173" t="s">
        <v>328</v>
      </c>
      <c r="G49" s="201"/>
      <c r="H49" s="952"/>
      <c r="I49" s="952"/>
      <c r="J49" s="173" t="s">
        <v>328</v>
      </c>
      <c r="K49" s="204"/>
      <c r="L49" s="952"/>
      <c r="M49" s="952"/>
      <c r="N49" s="173" t="s">
        <v>328</v>
      </c>
      <c r="O49" s="204"/>
      <c r="P49" s="952"/>
      <c r="Q49" s="952"/>
      <c r="R49" s="173" t="s">
        <v>328</v>
      </c>
      <c r="S49" s="204"/>
    </row>
    <row r="50" spans="2:19" ht="30" customHeight="1" outlineLevel="1">
      <c r="B50" s="893"/>
      <c r="C50" s="893"/>
      <c r="D50" s="197" t="s">
        <v>324</v>
      </c>
      <c r="E50" s="197" t="s">
        <v>325</v>
      </c>
      <c r="F50" s="173" t="s">
        <v>326</v>
      </c>
      <c r="G50" s="205"/>
      <c r="H50" s="197" t="s">
        <v>324</v>
      </c>
      <c r="I50" s="197" t="s">
        <v>325</v>
      </c>
      <c r="J50" s="173" t="s">
        <v>326</v>
      </c>
      <c r="K50" s="206"/>
      <c r="L50" s="197" t="s">
        <v>324</v>
      </c>
      <c r="M50" s="197" t="s">
        <v>325</v>
      </c>
      <c r="N50" s="173" t="s">
        <v>326</v>
      </c>
      <c r="O50" s="206"/>
      <c r="P50" s="197" t="s">
        <v>324</v>
      </c>
      <c r="Q50" s="197" t="s">
        <v>325</v>
      </c>
      <c r="R50" s="173" t="s">
        <v>326</v>
      </c>
      <c r="S50" s="206"/>
    </row>
    <row r="51" spans="2:19" ht="30" customHeight="1" outlineLevel="1">
      <c r="B51" s="893"/>
      <c r="C51" s="893"/>
      <c r="D51" s="953"/>
      <c r="E51" s="953"/>
      <c r="F51" s="173" t="s">
        <v>327</v>
      </c>
      <c r="G51" s="207"/>
      <c r="H51" s="951"/>
      <c r="I51" s="951"/>
      <c r="J51" s="173" t="s">
        <v>327</v>
      </c>
      <c r="K51" s="208"/>
      <c r="L51" s="951"/>
      <c r="M51" s="951"/>
      <c r="N51" s="173" t="s">
        <v>327</v>
      </c>
      <c r="O51" s="208"/>
      <c r="P51" s="951"/>
      <c r="Q51" s="951"/>
      <c r="R51" s="173" t="s">
        <v>327</v>
      </c>
      <c r="S51" s="208"/>
    </row>
    <row r="52" spans="2:19" ht="30" customHeight="1" outlineLevel="1">
      <c r="B52" s="880"/>
      <c r="C52" s="880"/>
      <c r="D52" s="954"/>
      <c r="E52" s="954"/>
      <c r="F52" s="173" t="s">
        <v>328</v>
      </c>
      <c r="G52" s="201"/>
      <c r="H52" s="952"/>
      <c r="I52" s="952"/>
      <c r="J52" s="173" t="s">
        <v>328</v>
      </c>
      <c r="K52" s="204"/>
      <c r="L52" s="952"/>
      <c r="M52" s="952"/>
      <c r="N52" s="173" t="s">
        <v>328</v>
      </c>
      <c r="O52" s="204"/>
      <c r="P52" s="952"/>
      <c r="Q52" s="952"/>
      <c r="R52" s="173" t="s">
        <v>328</v>
      </c>
      <c r="S52" s="204"/>
    </row>
    <row r="53" spans="2:19" ht="30" customHeight="1" thickBot="1">
      <c r="C53" s="209"/>
      <c r="D53" s="210"/>
    </row>
    <row r="54" spans="2:19" ht="30" customHeight="1" thickBot="1">
      <c r="D54" s="901" t="s">
        <v>299</v>
      </c>
      <c r="E54" s="902"/>
      <c r="F54" s="902"/>
      <c r="G54" s="903"/>
      <c r="H54" s="901" t="s">
        <v>300</v>
      </c>
      <c r="I54" s="902"/>
      <c r="J54" s="902"/>
      <c r="K54" s="903"/>
      <c r="L54" s="901" t="s">
        <v>301</v>
      </c>
      <c r="M54" s="902"/>
      <c r="N54" s="902"/>
      <c r="O54" s="903"/>
      <c r="P54" s="901" t="s">
        <v>302</v>
      </c>
      <c r="Q54" s="902"/>
      <c r="R54" s="902"/>
      <c r="S54" s="903"/>
    </row>
    <row r="55" spans="2:19" ht="30" customHeight="1">
      <c r="B55" s="894" t="s">
        <v>329</v>
      </c>
      <c r="C55" s="894" t="s">
        <v>330</v>
      </c>
      <c r="D55" s="850" t="s">
        <v>331</v>
      </c>
      <c r="E55" s="914"/>
      <c r="F55" s="211" t="s">
        <v>298</v>
      </c>
      <c r="G55" s="212" t="s">
        <v>332</v>
      </c>
      <c r="H55" s="850" t="s">
        <v>331</v>
      </c>
      <c r="I55" s="914"/>
      <c r="J55" s="211" t="s">
        <v>298</v>
      </c>
      <c r="K55" s="212" t="s">
        <v>332</v>
      </c>
      <c r="L55" s="850" t="s">
        <v>331</v>
      </c>
      <c r="M55" s="914"/>
      <c r="N55" s="211" t="s">
        <v>298</v>
      </c>
      <c r="O55" s="212" t="s">
        <v>332</v>
      </c>
      <c r="P55" s="850" t="s">
        <v>331</v>
      </c>
      <c r="Q55" s="914"/>
      <c r="R55" s="211" t="s">
        <v>298</v>
      </c>
      <c r="S55" s="212" t="s">
        <v>332</v>
      </c>
    </row>
    <row r="56" spans="2:19" ht="45" customHeight="1">
      <c r="B56" s="922"/>
      <c r="C56" s="922"/>
      <c r="D56" s="190" t="s">
        <v>308</v>
      </c>
      <c r="E56" s="191"/>
      <c r="F56" s="939" t="s">
        <v>456</v>
      </c>
      <c r="G56" s="941" t="s">
        <v>495</v>
      </c>
      <c r="H56" s="190" t="s">
        <v>308</v>
      </c>
      <c r="I56" s="551">
        <v>50</v>
      </c>
      <c r="J56" s="943" t="s">
        <v>456</v>
      </c>
      <c r="K56" s="945" t="s">
        <v>479</v>
      </c>
      <c r="L56" s="190" t="s">
        <v>308</v>
      </c>
      <c r="M56" s="192"/>
      <c r="N56" s="935"/>
      <c r="O56" s="937"/>
      <c r="P56" s="190" t="s">
        <v>308</v>
      </c>
      <c r="Q56" s="192"/>
      <c r="R56" s="935"/>
      <c r="S56" s="937"/>
    </row>
    <row r="57" spans="2:19" ht="45" customHeight="1">
      <c r="B57" s="895"/>
      <c r="C57" s="895"/>
      <c r="D57" s="193" t="s">
        <v>316</v>
      </c>
      <c r="E57" s="194"/>
      <c r="F57" s="940"/>
      <c r="G57" s="942"/>
      <c r="H57" s="193" t="s">
        <v>316</v>
      </c>
      <c r="I57" s="195">
        <v>0.3</v>
      </c>
      <c r="J57" s="944"/>
      <c r="K57" s="946"/>
      <c r="L57" s="193" t="s">
        <v>316</v>
      </c>
      <c r="M57" s="195"/>
      <c r="N57" s="936"/>
      <c r="O57" s="938"/>
      <c r="P57" s="193" t="s">
        <v>316</v>
      </c>
      <c r="Q57" s="195"/>
      <c r="R57" s="936"/>
      <c r="S57" s="938"/>
    </row>
    <row r="58" spans="2:19" ht="30" customHeight="1">
      <c r="B58" s="879" t="s">
        <v>333</v>
      </c>
      <c r="C58" s="879" t="s">
        <v>334</v>
      </c>
      <c r="D58" s="197" t="s">
        <v>335</v>
      </c>
      <c r="E58" s="213" t="s">
        <v>336</v>
      </c>
      <c r="F58" s="856" t="s">
        <v>337</v>
      </c>
      <c r="G58" s="921"/>
      <c r="H58" s="197" t="s">
        <v>335</v>
      </c>
      <c r="I58" s="213" t="s">
        <v>336</v>
      </c>
      <c r="J58" s="856" t="s">
        <v>337</v>
      </c>
      <c r="K58" s="921"/>
      <c r="L58" s="197" t="s">
        <v>335</v>
      </c>
      <c r="M58" s="213" t="s">
        <v>336</v>
      </c>
      <c r="N58" s="856" t="s">
        <v>337</v>
      </c>
      <c r="O58" s="921"/>
      <c r="P58" s="197" t="s">
        <v>335</v>
      </c>
      <c r="Q58" s="213" t="s">
        <v>336</v>
      </c>
      <c r="R58" s="856" t="s">
        <v>337</v>
      </c>
      <c r="S58" s="921"/>
    </row>
    <row r="59" spans="2:19" ht="30" customHeight="1">
      <c r="B59" s="893"/>
      <c r="C59" s="880"/>
      <c r="D59" s="214"/>
      <c r="E59" s="215"/>
      <c r="F59" s="947"/>
      <c r="G59" s="948"/>
      <c r="H59" s="216">
        <v>50</v>
      </c>
      <c r="I59" s="217">
        <v>0.3</v>
      </c>
      <c r="J59" s="949" t="s">
        <v>449</v>
      </c>
      <c r="K59" s="950"/>
      <c r="L59" s="216"/>
      <c r="M59" s="217"/>
      <c r="N59" s="949"/>
      <c r="O59" s="950"/>
      <c r="P59" s="216"/>
      <c r="Q59" s="217"/>
      <c r="R59" s="949"/>
      <c r="S59" s="950"/>
    </row>
    <row r="60" spans="2:19" ht="30" customHeight="1">
      <c r="B60" s="893"/>
      <c r="C60" s="879" t="s">
        <v>338</v>
      </c>
      <c r="D60" s="218" t="s">
        <v>337</v>
      </c>
      <c r="E60" s="219" t="s">
        <v>320</v>
      </c>
      <c r="F60" s="197" t="s">
        <v>298</v>
      </c>
      <c r="G60" s="220" t="s">
        <v>332</v>
      </c>
      <c r="H60" s="218" t="s">
        <v>337</v>
      </c>
      <c r="I60" s="219" t="s">
        <v>320</v>
      </c>
      <c r="J60" s="197" t="s">
        <v>298</v>
      </c>
      <c r="K60" s="220" t="s">
        <v>332</v>
      </c>
      <c r="L60" s="218" t="s">
        <v>337</v>
      </c>
      <c r="M60" s="219" t="s">
        <v>320</v>
      </c>
      <c r="N60" s="197" t="s">
        <v>298</v>
      </c>
      <c r="O60" s="220" t="s">
        <v>332</v>
      </c>
      <c r="P60" s="218" t="s">
        <v>337</v>
      </c>
      <c r="Q60" s="219" t="s">
        <v>320</v>
      </c>
      <c r="R60" s="197" t="s">
        <v>298</v>
      </c>
      <c r="S60" s="220" t="s">
        <v>332</v>
      </c>
    </row>
    <row r="61" spans="2:19" ht="30" customHeight="1">
      <c r="B61" s="880"/>
      <c r="C61" s="934"/>
      <c r="D61" s="214" t="s">
        <v>449</v>
      </c>
      <c r="E61" s="527" t="s">
        <v>455</v>
      </c>
      <c r="F61" s="200" t="s">
        <v>456</v>
      </c>
      <c r="G61" s="221" t="s">
        <v>495</v>
      </c>
      <c r="H61" s="216" t="s">
        <v>449</v>
      </c>
      <c r="I61" s="528" t="s">
        <v>455</v>
      </c>
      <c r="J61" s="202" t="s">
        <v>456</v>
      </c>
      <c r="K61" s="224" t="s">
        <v>479</v>
      </c>
      <c r="L61" s="222"/>
      <c r="M61" s="223"/>
      <c r="N61" s="202"/>
      <c r="O61" s="224"/>
      <c r="P61" s="222"/>
      <c r="Q61" s="223"/>
      <c r="R61" s="202"/>
      <c r="S61" s="224"/>
    </row>
    <row r="62" spans="2:19" ht="30" customHeight="1">
      <c r="B62" s="955" t="s">
        <v>731</v>
      </c>
      <c r="C62" s="955" t="s">
        <v>830</v>
      </c>
      <c r="D62" s="443" t="s">
        <v>823</v>
      </c>
      <c r="E62" s="444" t="s">
        <v>320</v>
      </c>
      <c r="F62" s="445" t="s">
        <v>298</v>
      </c>
      <c r="G62" s="446" t="s">
        <v>332</v>
      </c>
      <c r="H62" s="443" t="s">
        <v>823</v>
      </c>
      <c r="I62" s="444" t="s">
        <v>320</v>
      </c>
      <c r="J62" s="445" t="s">
        <v>298</v>
      </c>
      <c r="K62" s="446" t="s">
        <v>332</v>
      </c>
      <c r="L62" s="443" t="s">
        <v>823</v>
      </c>
      <c r="M62" s="444" t="s">
        <v>320</v>
      </c>
      <c r="N62" s="445" t="s">
        <v>298</v>
      </c>
      <c r="O62" s="446" t="s">
        <v>332</v>
      </c>
      <c r="P62" s="443" t="s">
        <v>823</v>
      </c>
      <c r="Q62" s="444" t="s">
        <v>320</v>
      </c>
      <c r="R62" s="445" t="s">
        <v>298</v>
      </c>
      <c r="S62" s="446" t="s">
        <v>332</v>
      </c>
    </row>
    <row r="63" spans="2:19" ht="52" customHeight="1">
      <c r="B63" s="955"/>
      <c r="C63" s="955"/>
      <c r="D63" s="368"/>
      <c r="E63" s="369" t="s">
        <v>455</v>
      </c>
      <c r="F63" s="370" t="s">
        <v>991</v>
      </c>
      <c r="G63" s="371" t="s">
        <v>495</v>
      </c>
      <c r="H63" s="378">
        <v>6</v>
      </c>
      <c r="I63" s="373" t="s">
        <v>455</v>
      </c>
      <c r="J63" s="374" t="s">
        <v>991</v>
      </c>
      <c r="K63" s="375" t="s">
        <v>487</v>
      </c>
      <c r="L63" s="372"/>
      <c r="M63" s="373"/>
      <c r="N63" s="374"/>
      <c r="O63" s="375"/>
      <c r="P63" s="372"/>
      <c r="Q63" s="373"/>
      <c r="R63" s="374"/>
      <c r="S63" s="375"/>
    </row>
    <row r="64" spans="2:19" ht="30" customHeight="1" thickBot="1">
      <c r="B64" s="186"/>
      <c r="C64" s="225"/>
      <c r="D64" s="210"/>
    </row>
    <row r="65" spans="2:19" ht="30" customHeight="1" thickBot="1">
      <c r="B65" s="186"/>
      <c r="C65" s="186"/>
      <c r="D65" s="901" t="s">
        <v>299</v>
      </c>
      <c r="E65" s="902"/>
      <c r="F65" s="902"/>
      <c r="G65" s="902"/>
      <c r="H65" s="901" t="s">
        <v>300</v>
      </c>
      <c r="I65" s="902"/>
      <c r="J65" s="902"/>
      <c r="K65" s="903"/>
      <c r="L65" s="902" t="s">
        <v>301</v>
      </c>
      <c r="M65" s="902"/>
      <c r="N65" s="902"/>
      <c r="O65" s="902"/>
      <c r="P65" s="901" t="s">
        <v>302</v>
      </c>
      <c r="Q65" s="902"/>
      <c r="R65" s="902"/>
      <c r="S65" s="903"/>
    </row>
    <row r="66" spans="2:19" ht="30" customHeight="1">
      <c r="B66" s="894" t="s">
        <v>992</v>
      </c>
      <c r="C66" s="894" t="s">
        <v>339</v>
      </c>
      <c r="D66" s="931" t="s">
        <v>340</v>
      </c>
      <c r="E66" s="932"/>
      <c r="F66" s="850" t="s">
        <v>298</v>
      </c>
      <c r="G66" s="883"/>
      <c r="H66" s="933" t="s">
        <v>340</v>
      </c>
      <c r="I66" s="932"/>
      <c r="J66" s="850" t="s">
        <v>298</v>
      </c>
      <c r="K66" s="851"/>
      <c r="L66" s="933" t="s">
        <v>340</v>
      </c>
      <c r="M66" s="932"/>
      <c r="N66" s="850" t="s">
        <v>298</v>
      </c>
      <c r="O66" s="851"/>
      <c r="P66" s="933" t="s">
        <v>340</v>
      </c>
      <c r="Q66" s="932"/>
      <c r="R66" s="850" t="s">
        <v>298</v>
      </c>
      <c r="S66" s="851"/>
    </row>
    <row r="67" spans="2:19" ht="36.75" customHeight="1">
      <c r="B67" s="895"/>
      <c r="C67" s="895"/>
      <c r="D67" s="929"/>
      <c r="E67" s="930"/>
      <c r="F67" s="884"/>
      <c r="G67" s="885"/>
      <c r="H67" s="925"/>
      <c r="I67" s="926"/>
      <c r="J67" s="887"/>
      <c r="K67" s="889"/>
      <c r="L67" s="925"/>
      <c r="M67" s="926"/>
      <c r="N67" s="887"/>
      <c r="O67" s="889"/>
      <c r="P67" s="925"/>
      <c r="Q67" s="926"/>
      <c r="R67" s="887"/>
      <c r="S67" s="889"/>
    </row>
    <row r="68" spans="2:19" ht="45" customHeight="1">
      <c r="B68" s="879" t="s">
        <v>341</v>
      </c>
      <c r="C68" s="879" t="s">
        <v>648</v>
      </c>
      <c r="D68" s="197" t="s">
        <v>342</v>
      </c>
      <c r="E68" s="197" t="s">
        <v>343</v>
      </c>
      <c r="F68" s="856" t="s">
        <v>344</v>
      </c>
      <c r="G68" s="921"/>
      <c r="H68" s="226" t="s">
        <v>342</v>
      </c>
      <c r="I68" s="197" t="s">
        <v>343</v>
      </c>
      <c r="J68" s="927" t="s">
        <v>344</v>
      </c>
      <c r="K68" s="921"/>
      <c r="L68" s="226" t="s">
        <v>342</v>
      </c>
      <c r="M68" s="197" t="s">
        <v>343</v>
      </c>
      <c r="N68" s="927" t="s">
        <v>344</v>
      </c>
      <c r="O68" s="921"/>
      <c r="P68" s="226" t="s">
        <v>342</v>
      </c>
      <c r="Q68" s="197" t="s">
        <v>343</v>
      </c>
      <c r="R68" s="927" t="s">
        <v>344</v>
      </c>
      <c r="S68" s="921"/>
    </row>
    <row r="69" spans="2:19" ht="27" customHeight="1">
      <c r="B69" s="880"/>
      <c r="C69" s="880"/>
      <c r="D69" s="214"/>
      <c r="E69" s="215"/>
      <c r="F69" s="928"/>
      <c r="G69" s="928"/>
      <c r="H69" s="216"/>
      <c r="I69" s="217"/>
      <c r="J69" s="924"/>
      <c r="K69" s="853"/>
      <c r="L69" s="216"/>
      <c r="M69" s="217"/>
      <c r="N69" s="924"/>
      <c r="O69" s="853"/>
      <c r="P69" s="216"/>
      <c r="Q69" s="217"/>
      <c r="R69" s="924"/>
      <c r="S69" s="853"/>
    </row>
    <row r="70" spans="2:19" ht="33.75" customHeight="1">
      <c r="B70" s="955" t="s">
        <v>732</v>
      </c>
      <c r="C70" s="960" t="s">
        <v>733</v>
      </c>
      <c r="D70" s="445" t="s">
        <v>734</v>
      </c>
      <c r="E70" s="445" t="s">
        <v>824</v>
      </c>
      <c r="F70" s="962" t="s">
        <v>344</v>
      </c>
      <c r="G70" s="963"/>
      <c r="H70" s="447" t="s">
        <v>735</v>
      </c>
      <c r="I70" s="445" t="s">
        <v>824</v>
      </c>
      <c r="J70" s="964" t="s">
        <v>344</v>
      </c>
      <c r="K70" s="963"/>
      <c r="L70" s="447" t="s">
        <v>735</v>
      </c>
      <c r="M70" s="445" t="s">
        <v>824</v>
      </c>
      <c r="N70" s="964" t="s">
        <v>344</v>
      </c>
      <c r="O70" s="963"/>
      <c r="P70" s="447" t="s">
        <v>735</v>
      </c>
      <c r="Q70" s="445" t="s">
        <v>824</v>
      </c>
      <c r="R70" s="964" t="s">
        <v>344</v>
      </c>
      <c r="S70" s="963"/>
    </row>
    <row r="71" spans="2:19" ht="33.75" customHeight="1">
      <c r="B71" s="955"/>
      <c r="C71" s="961"/>
      <c r="D71" s="376"/>
      <c r="E71" s="377"/>
      <c r="F71" s="965"/>
      <c r="G71" s="965"/>
      <c r="H71" s="378"/>
      <c r="I71" s="379"/>
      <c r="J71" s="966"/>
      <c r="K71" s="967"/>
      <c r="L71" s="378"/>
      <c r="M71" s="379"/>
      <c r="N71" s="966"/>
      <c r="O71" s="967"/>
      <c r="P71" s="378"/>
      <c r="Q71" s="379"/>
      <c r="R71" s="966"/>
      <c r="S71" s="967"/>
    </row>
    <row r="72" spans="2:19" ht="33.75" customHeight="1">
      <c r="B72" s="955"/>
      <c r="C72" s="960" t="s">
        <v>736</v>
      </c>
      <c r="D72" s="445" t="s">
        <v>737</v>
      </c>
      <c r="E72" s="445" t="s">
        <v>337</v>
      </c>
      <c r="F72" s="962" t="s">
        <v>739</v>
      </c>
      <c r="G72" s="963"/>
      <c r="H72" s="447" t="s">
        <v>737</v>
      </c>
      <c r="I72" s="445" t="s">
        <v>738</v>
      </c>
      <c r="J72" s="964" t="s">
        <v>320</v>
      </c>
      <c r="K72" s="963"/>
      <c r="L72" s="447" t="s">
        <v>737</v>
      </c>
      <c r="M72" s="445" t="s">
        <v>738</v>
      </c>
      <c r="N72" s="964" t="s">
        <v>320</v>
      </c>
      <c r="O72" s="963"/>
      <c r="P72" s="447" t="s">
        <v>737</v>
      </c>
      <c r="Q72" s="445" t="s">
        <v>738</v>
      </c>
      <c r="R72" s="964" t="s">
        <v>320</v>
      </c>
      <c r="S72" s="963"/>
    </row>
    <row r="73" spans="2:19" ht="33.75" customHeight="1" thickBot="1">
      <c r="B73" s="955"/>
      <c r="C73" s="961"/>
      <c r="D73" s="376"/>
      <c r="E73" s="377"/>
      <c r="F73" s="965"/>
      <c r="G73" s="965"/>
      <c r="H73" s="378"/>
      <c r="I73" s="379"/>
      <c r="J73" s="966"/>
      <c r="K73" s="967"/>
      <c r="L73" s="378"/>
      <c r="M73" s="379"/>
      <c r="N73" s="966"/>
      <c r="O73" s="967"/>
      <c r="P73" s="378"/>
      <c r="Q73" s="379"/>
      <c r="R73" s="966"/>
      <c r="S73" s="967"/>
    </row>
    <row r="74" spans="2:19" ht="37.5" customHeight="1" thickBot="1">
      <c r="B74" s="186"/>
      <c r="C74" s="186"/>
      <c r="D74" s="901" t="s">
        <v>299</v>
      </c>
      <c r="E74" s="902"/>
      <c r="F74" s="902"/>
      <c r="G74" s="903"/>
      <c r="H74" s="901" t="s">
        <v>300</v>
      </c>
      <c r="I74" s="902"/>
      <c r="J74" s="902"/>
      <c r="K74" s="903"/>
      <c r="L74" s="901" t="s">
        <v>301</v>
      </c>
      <c r="M74" s="902"/>
      <c r="N74" s="902"/>
      <c r="O74" s="902"/>
      <c r="P74" s="902" t="s">
        <v>300</v>
      </c>
      <c r="Q74" s="902"/>
      <c r="R74" s="902"/>
      <c r="S74" s="903"/>
    </row>
    <row r="75" spans="2:19" ht="37.5" customHeight="1">
      <c r="B75" s="894" t="s">
        <v>1010</v>
      </c>
      <c r="C75" s="894" t="s">
        <v>345</v>
      </c>
      <c r="D75" s="227" t="s">
        <v>346</v>
      </c>
      <c r="E75" s="211" t="s">
        <v>347</v>
      </c>
      <c r="F75" s="850" t="s">
        <v>348</v>
      </c>
      <c r="G75" s="851"/>
      <c r="H75" s="227" t="s">
        <v>346</v>
      </c>
      <c r="I75" s="211" t="s">
        <v>347</v>
      </c>
      <c r="J75" s="850" t="s">
        <v>348</v>
      </c>
      <c r="K75" s="851"/>
      <c r="L75" s="227" t="s">
        <v>346</v>
      </c>
      <c r="M75" s="211" t="s">
        <v>347</v>
      </c>
      <c r="N75" s="850" t="s">
        <v>348</v>
      </c>
      <c r="O75" s="851"/>
      <c r="P75" s="227" t="s">
        <v>346</v>
      </c>
      <c r="Q75" s="211" t="s">
        <v>347</v>
      </c>
      <c r="R75" s="850" t="s">
        <v>348</v>
      </c>
      <c r="S75" s="851"/>
    </row>
    <row r="76" spans="2:19" ht="44.25" customHeight="1">
      <c r="B76" s="922"/>
      <c r="C76" s="895"/>
      <c r="D76" s="553" t="s">
        <v>473</v>
      </c>
      <c r="E76" s="229" t="s">
        <v>466</v>
      </c>
      <c r="F76" s="916" t="s">
        <v>503</v>
      </c>
      <c r="G76" s="923"/>
      <c r="H76" s="551" t="s">
        <v>473</v>
      </c>
      <c r="I76" s="552" t="s">
        <v>466</v>
      </c>
      <c r="J76" s="852" t="s">
        <v>489</v>
      </c>
      <c r="K76" s="853"/>
      <c r="L76" s="230"/>
      <c r="M76" s="231"/>
      <c r="N76" s="854"/>
      <c r="O76" s="855"/>
      <c r="P76" s="230"/>
      <c r="Q76" s="231"/>
      <c r="R76" s="854"/>
      <c r="S76" s="855"/>
    </row>
    <row r="77" spans="2:19" ht="36.75" customHeight="1">
      <c r="B77" s="922"/>
      <c r="C77" s="894" t="s">
        <v>646</v>
      </c>
      <c r="D77" s="197" t="s">
        <v>298</v>
      </c>
      <c r="E77" s="196" t="s">
        <v>349</v>
      </c>
      <c r="F77" s="856" t="s">
        <v>350</v>
      </c>
      <c r="G77" s="921"/>
      <c r="H77" s="197" t="s">
        <v>298</v>
      </c>
      <c r="I77" s="196" t="s">
        <v>349</v>
      </c>
      <c r="J77" s="856" t="s">
        <v>350</v>
      </c>
      <c r="K77" s="921"/>
      <c r="L77" s="197" t="s">
        <v>298</v>
      </c>
      <c r="M77" s="196" t="s">
        <v>349</v>
      </c>
      <c r="N77" s="856" t="s">
        <v>350</v>
      </c>
      <c r="O77" s="921"/>
      <c r="P77" s="197" t="s">
        <v>298</v>
      </c>
      <c r="Q77" s="196" t="s">
        <v>349</v>
      </c>
      <c r="R77" s="856" t="s">
        <v>350</v>
      </c>
      <c r="S77" s="921"/>
    </row>
    <row r="78" spans="2:19" ht="47.15" customHeight="1">
      <c r="B78" s="922"/>
      <c r="C78" s="922"/>
      <c r="D78" s="200" t="s">
        <v>473</v>
      </c>
      <c r="E78" s="229" t="s">
        <v>981</v>
      </c>
      <c r="F78" s="884" t="s">
        <v>509</v>
      </c>
      <c r="G78" s="886"/>
      <c r="H78" s="177" t="s">
        <v>473</v>
      </c>
      <c r="I78" s="231" t="s">
        <v>981</v>
      </c>
      <c r="J78" s="887" t="s">
        <v>482</v>
      </c>
      <c r="K78" s="889"/>
      <c r="L78" s="202"/>
      <c r="M78" s="231"/>
      <c r="N78" s="887"/>
      <c r="O78" s="889"/>
      <c r="P78" s="202"/>
      <c r="Q78" s="231"/>
      <c r="R78" s="887"/>
      <c r="S78" s="889"/>
    </row>
    <row r="79" spans="2:19" ht="30" customHeight="1" outlineLevel="1">
      <c r="B79" s="922"/>
      <c r="C79" s="922"/>
      <c r="D79" s="200"/>
      <c r="E79" s="229"/>
      <c r="F79" s="884"/>
      <c r="G79" s="886"/>
      <c r="H79" s="202"/>
      <c r="I79" s="231"/>
      <c r="J79" s="887"/>
      <c r="K79" s="889"/>
      <c r="L79" s="202"/>
      <c r="M79" s="231"/>
      <c r="N79" s="887"/>
      <c r="O79" s="889"/>
      <c r="P79" s="202"/>
      <c r="Q79" s="231"/>
      <c r="R79" s="887"/>
      <c r="S79" s="889"/>
    </row>
    <row r="80" spans="2:19" ht="30" customHeight="1" outlineLevel="1">
      <c r="B80" s="922"/>
      <c r="C80" s="922"/>
      <c r="D80" s="200"/>
      <c r="E80" s="229"/>
      <c r="F80" s="884"/>
      <c r="G80" s="886"/>
      <c r="H80" s="202"/>
      <c r="I80" s="231"/>
      <c r="J80" s="887"/>
      <c r="K80" s="889"/>
      <c r="L80" s="202"/>
      <c r="M80" s="231"/>
      <c r="N80" s="887"/>
      <c r="O80" s="889"/>
      <c r="P80" s="202"/>
      <c r="Q80" s="231"/>
      <c r="R80" s="887"/>
      <c r="S80" s="889"/>
    </row>
    <row r="81" spans="2:19" ht="30" customHeight="1" outlineLevel="1">
      <c r="B81" s="922"/>
      <c r="C81" s="922"/>
      <c r="D81" s="200"/>
      <c r="E81" s="229"/>
      <c r="F81" s="884"/>
      <c r="G81" s="886"/>
      <c r="H81" s="202"/>
      <c r="I81" s="231"/>
      <c r="J81" s="887"/>
      <c r="K81" s="889"/>
      <c r="L81" s="202"/>
      <c r="M81" s="231"/>
      <c r="N81" s="887"/>
      <c r="O81" s="889"/>
      <c r="P81" s="202"/>
      <c r="Q81" s="231"/>
      <c r="R81" s="887"/>
      <c r="S81" s="889"/>
    </row>
    <row r="82" spans="2:19" ht="30" customHeight="1" outlineLevel="1">
      <c r="B82" s="922"/>
      <c r="C82" s="922"/>
      <c r="D82" s="200"/>
      <c r="E82" s="229"/>
      <c r="F82" s="884"/>
      <c r="G82" s="886"/>
      <c r="H82" s="202"/>
      <c r="I82" s="231"/>
      <c r="J82" s="887"/>
      <c r="K82" s="889"/>
      <c r="L82" s="202"/>
      <c r="M82" s="231"/>
      <c r="N82" s="887"/>
      <c r="O82" s="889"/>
      <c r="P82" s="202"/>
      <c r="Q82" s="231"/>
      <c r="R82" s="887"/>
      <c r="S82" s="889"/>
    </row>
    <row r="83" spans="2:19" ht="30" customHeight="1" outlineLevel="1">
      <c r="B83" s="895"/>
      <c r="C83" s="895"/>
      <c r="D83" s="200"/>
      <c r="E83" s="229"/>
      <c r="F83" s="884"/>
      <c r="G83" s="886"/>
      <c r="H83" s="202"/>
      <c r="I83" s="231"/>
      <c r="J83" s="887"/>
      <c r="K83" s="889"/>
      <c r="L83" s="202"/>
      <c r="M83" s="231"/>
      <c r="N83" s="887"/>
      <c r="O83" s="889"/>
      <c r="P83" s="202"/>
      <c r="Q83" s="231"/>
      <c r="R83" s="887"/>
      <c r="S83" s="889"/>
    </row>
    <row r="84" spans="2:19" ht="35.25" customHeight="1">
      <c r="B84" s="879" t="s">
        <v>351</v>
      </c>
      <c r="C84" s="920" t="s">
        <v>647</v>
      </c>
      <c r="D84" s="213" t="s">
        <v>352</v>
      </c>
      <c r="E84" s="856" t="s">
        <v>337</v>
      </c>
      <c r="F84" s="857"/>
      <c r="G84" s="198" t="s">
        <v>298</v>
      </c>
      <c r="H84" s="213" t="s">
        <v>352</v>
      </c>
      <c r="I84" s="856" t="s">
        <v>337</v>
      </c>
      <c r="J84" s="857"/>
      <c r="K84" s="198" t="s">
        <v>298</v>
      </c>
      <c r="L84" s="213" t="s">
        <v>352</v>
      </c>
      <c r="M84" s="856" t="s">
        <v>337</v>
      </c>
      <c r="N84" s="857"/>
      <c r="O84" s="198" t="s">
        <v>298</v>
      </c>
      <c r="P84" s="213" t="s">
        <v>352</v>
      </c>
      <c r="Q84" s="856" t="s">
        <v>337</v>
      </c>
      <c r="R84" s="857"/>
      <c r="S84" s="198" t="s">
        <v>298</v>
      </c>
    </row>
    <row r="85" spans="2:19" ht="35.25" customHeight="1">
      <c r="B85" s="893"/>
      <c r="C85" s="920"/>
      <c r="D85" s="232"/>
      <c r="E85" s="916" t="s">
        <v>445</v>
      </c>
      <c r="F85" s="917"/>
      <c r="G85" s="233" t="s">
        <v>473</v>
      </c>
      <c r="H85" s="234">
        <v>6</v>
      </c>
      <c r="I85" s="852" t="s">
        <v>445</v>
      </c>
      <c r="J85" s="918"/>
      <c r="K85" s="235" t="s">
        <v>473</v>
      </c>
      <c r="L85" s="234"/>
      <c r="M85" s="852"/>
      <c r="N85" s="918"/>
      <c r="O85" s="235"/>
      <c r="P85" s="234"/>
      <c r="Q85" s="852"/>
      <c r="R85" s="918"/>
      <c r="S85" s="235"/>
    </row>
    <row r="86" spans="2:19" ht="35.25" customHeight="1" outlineLevel="1">
      <c r="B86" s="893"/>
      <c r="C86" s="920"/>
      <c r="D86" s="232"/>
      <c r="E86" s="916"/>
      <c r="F86" s="917"/>
      <c r="G86" s="233"/>
      <c r="H86" s="234"/>
      <c r="I86" s="852"/>
      <c r="J86" s="918"/>
      <c r="K86" s="235"/>
      <c r="L86" s="234"/>
      <c r="M86" s="852"/>
      <c r="N86" s="918"/>
      <c r="O86" s="235"/>
      <c r="P86" s="234"/>
      <c r="Q86" s="852"/>
      <c r="R86" s="918"/>
      <c r="S86" s="235"/>
    </row>
    <row r="87" spans="2:19" ht="35.25" customHeight="1" outlineLevel="1">
      <c r="B87" s="893"/>
      <c r="C87" s="920"/>
      <c r="D87" s="232"/>
      <c r="E87" s="916"/>
      <c r="F87" s="917"/>
      <c r="G87" s="233"/>
      <c r="H87" s="234"/>
      <c r="I87" s="852"/>
      <c r="J87" s="918"/>
      <c r="K87" s="235"/>
      <c r="L87" s="234"/>
      <c r="M87" s="852"/>
      <c r="N87" s="918"/>
      <c r="O87" s="235"/>
      <c r="P87" s="234"/>
      <c r="Q87" s="852"/>
      <c r="R87" s="918"/>
      <c r="S87" s="235"/>
    </row>
    <row r="88" spans="2:19" ht="35.25" customHeight="1" outlineLevel="1">
      <c r="B88" s="893"/>
      <c r="C88" s="920"/>
      <c r="D88" s="232"/>
      <c r="E88" s="916"/>
      <c r="F88" s="917"/>
      <c r="G88" s="233"/>
      <c r="H88" s="234"/>
      <c r="I88" s="852"/>
      <c r="J88" s="918"/>
      <c r="K88" s="235"/>
      <c r="L88" s="234"/>
      <c r="M88" s="852"/>
      <c r="N88" s="918"/>
      <c r="O88" s="235"/>
      <c r="P88" s="234"/>
      <c r="Q88" s="852"/>
      <c r="R88" s="918"/>
      <c r="S88" s="235"/>
    </row>
    <row r="89" spans="2:19" ht="35.25" customHeight="1" outlineLevel="1">
      <c r="B89" s="893"/>
      <c r="C89" s="920"/>
      <c r="D89" s="232"/>
      <c r="E89" s="916"/>
      <c r="F89" s="917"/>
      <c r="G89" s="233"/>
      <c r="H89" s="234"/>
      <c r="I89" s="852"/>
      <c r="J89" s="918"/>
      <c r="K89" s="235"/>
      <c r="L89" s="234"/>
      <c r="M89" s="852"/>
      <c r="N89" s="918"/>
      <c r="O89" s="235"/>
      <c r="P89" s="234"/>
      <c r="Q89" s="852"/>
      <c r="R89" s="918"/>
      <c r="S89" s="235"/>
    </row>
    <row r="90" spans="2:19" ht="33" customHeight="1" outlineLevel="1">
      <c r="B90" s="880"/>
      <c r="C90" s="920"/>
      <c r="D90" s="232"/>
      <c r="E90" s="916"/>
      <c r="F90" s="917"/>
      <c r="G90" s="233"/>
      <c r="H90" s="234"/>
      <c r="I90" s="852"/>
      <c r="J90" s="918"/>
      <c r="K90" s="235"/>
      <c r="L90" s="234"/>
      <c r="M90" s="852"/>
      <c r="N90" s="918"/>
      <c r="O90" s="235"/>
      <c r="P90" s="234"/>
      <c r="Q90" s="852"/>
      <c r="R90" s="918"/>
      <c r="S90" s="235"/>
    </row>
    <row r="91" spans="2:19" ht="31.5" customHeight="1" thickBot="1">
      <c r="B91" s="186"/>
      <c r="C91" s="236"/>
      <c r="D91" s="210"/>
    </row>
    <row r="92" spans="2:19" ht="30.75" customHeight="1" thickBot="1">
      <c r="B92" s="186"/>
      <c r="C92" s="186"/>
      <c r="D92" s="901" t="s">
        <v>299</v>
      </c>
      <c r="E92" s="902"/>
      <c r="F92" s="902"/>
      <c r="G92" s="903"/>
      <c r="H92" s="860" t="s">
        <v>299</v>
      </c>
      <c r="I92" s="861"/>
      <c r="J92" s="861"/>
      <c r="K92" s="862"/>
      <c r="L92" s="902" t="s">
        <v>301</v>
      </c>
      <c r="M92" s="902"/>
      <c r="N92" s="902"/>
      <c r="O92" s="902"/>
      <c r="P92" s="902" t="s">
        <v>300</v>
      </c>
      <c r="Q92" s="902"/>
      <c r="R92" s="902"/>
      <c r="S92" s="903"/>
    </row>
    <row r="93" spans="2:19" ht="30.75" customHeight="1">
      <c r="B93" s="894" t="s">
        <v>353</v>
      </c>
      <c r="C93" s="894" t="s">
        <v>354</v>
      </c>
      <c r="D93" s="850" t="s">
        <v>355</v>
      </c>
      <c r="E93" s="914"/>
      <c r="F93" s="211" t="s">
        <v>298</v>
      </c>
      <c r="G93" s="237" t="s">
        <v>337</v>
      </c>
      <c r="H93" s="915" t="s">
        <v>355</v>
      </c>
      <c r="I93" s="914"/>
      <c r="J93" s="211" t="s">
        <v>298</v>
      </c>
      <c r="K93" s="237" t="s">
        <v>337</v>
      </c>
      <c r="L93" s="915" t="s">
        <v>355</v>
      </c>
      <c r="M93" s="914"/>
      <c r="N93" s="211" t="s">
        <v>298</v>
      </c>
      <c r="O93" s="237" t="s">
        <v>337</v>
      </c>
      <c r="P93" s="915" t="s">
        <v>355</v>
      </c>
      <c r="Q93" s="914"/>
      <c r="R93" s="211" t="s">
        <v>298</v>
      </c>
      <c r="S93" s="237" t="s">
        <v>337</v>
      </c>
    </row>
    <row r="94" spans="2:19" ht="29.25" customHeight="1">
      <c r="B94" s="895"/>
      <c r="C94" s="895"/>
      <c r="D94" s="884"/>
      <c r="E94" s="919"/>
      <c r="F94" s="228"/>
      <c r="G94" s="238"/>
      <c r="H94" s="239"/>
      <c r="I94" s="240"/>
      <c r="J94" s="230"/>
      <c r="K94" s="241"/>
      <c r="L94" s="239"/>
      <c r="M94" s="240"/>
      <c r="N94" s="230"/>
      <c r="O94" s="241"/>
      <c r="P94" s="239"/>
      <c r="Q94" s="240"/>
      <c r="R94" s="230"/>
      <c r="S94" s="241"/>
    </row>
    <row r="95" spans="2:19" ht="45" customHeight="1">
      <c r="B95" s="913" t="s">
        <v>993</v>
      </c>
      <c r="C95" s="879" t="s">
        <v>356</v>
      </c>
      <c r="D95" s="197" t="s">
        <v>357</v>
      </c>
      <c r="E95" s="197" t="s">
        <v>358</v>
      </c>
      <c r="F95" s="213" t="s">
        <v>359</v>
      </c>
      <c r="G95" s="198" t="s">
        <v>360</v>
      </c>
      <c r="H95" s="197" t="s">
        <v>357</v>
      </c>
      <c r="I95" s="197" t="s">
        <v>358</v>
      </c>
      <c r="J95" s="213" t="s">
        <v>359</v>
      </c>
      <c r="K95" s="198" t="s">
        <v>360</v>
      </c>
      <c r="L95" s="197" t="s">
        <v>357</v>
      </c>
      <c r="M95" s="197" t="s">
        <v>358</v>
      </c>
      <c r="N95" s="213" t="s">
        <v>359</v>
      </c>
      <c r="O95" s="198" t="s">
        <v>360</v>
      </c>
      <c r="P95" s="197" t="s">
        <v>357</v>
      </c>
      <c r="Q95" s="197" t="s">
        <v>358</v>
      </c>
      <c r="R95" s="213" t="s">
        <v>359</v>
      </c>
      <c r="S95" s="198" t="s">
        <v>360</v>
      </c>
    </row>
    <row r="96" spans="2:19" ht="29.25" customHeight="1">
      <c r="B96" s="913"/>
      <c r="C96" s="893"/>
      <c r="D96" s="907"/>
      <c r="E96" s="909"/>
      <c r="F96" s="907"/>
      <c r="G96" s="911"/>
      <c r="H96" s="863"/>
      <c r="I96" s="863"/>
      <c r="J96" s="863"/>
      <c r="K96" s="865"/>
      <c r="L96" s="863"/>
      <c r="M96" s="863"/>
      <c r="N96" s="863"/>
      <c r="O96" s="865"/>
      <c r="P96" s="863"/>
      <c r="Q96" s="863"/>
      <c r="R96" s="863"/>
      <c r="S96" s="865"/>
    </row>
    <row r="97" spans="2:19" ht="29.25" customHeight="1">
      <c r="B97" s="913"/>
      <c r="C97" s="893"/>
      <c r="D97" s="908"/>
      <c r="E97" s="910"/>
      <c r="F97" s="908"/>
      <c r="G97" s="912"/>
      <c r="H97" s="864"/>
      <c r="I97" s="864"/>
      <c r="J97" s="864"/>
      <c r="K97" s="866"/>
      <c r="L97" s="864"/>
      <c r="M97" s="864"/>
      <c r="N97" s="864"/>
      <c r="O97" s="866"/>
      <c r="P97" s="864"/>
      <c r="Q97" s="864"/>
      <c r="R97" s="864"/>
      <c r="S97" s="866"/>
    </row>
    <row r="98" spans="2:19" ht="24" outlineLevel="1">
      <c r="B98" s="913"/>
      <c r="C98" s="893"/>
      <c r="D98" s="197" t="s">
        <v>357</v>
      </c>
      <c r="E98" s="197" t="s">
        <v>358</v>
      </c>
      <c r="F98" s="213" t="s">
        <v>359</v>
      </c>
      <c r="G98" s="198" t="s">
        <v>360</v>
      </c>
      <c r="H98" s="197" t="s">
        <v>357</v>
      </c>
      <c r="I98" s="197" t="s">
        <v>358</v>
      </c>
      <c r="J98" s="213" t="s">
        <v>359</v>
      </c>
      <c r="K98" s="198" t="s">
        <v>360</v>
      </c>
      <c r="L98" s="197" t="s">
        <v>357</v>
      </c>
      <c r="M98" s="197" t="s">
        <v>358</v>
      </c>
      <c r="N98" s="213" t="s">
        <v>359</v>
      </c>
      <c r="O98" s="198" t="s">
        <v>360</v>
      </c>
      <c r="P98" s="197" t="s">
        <v>357</v>
      </c>
      <c r="Q98" s="197" t="s">
        <v>358</v>
      </c>
      <c r="R98" s="213" t="s">
        <v>359</v>
      </c>
      <c r="S98" s="198" t="s">
        <v>360</v>
      </c>
    </row>
    <row r="99" spans="2:19" ht="29.25" customHeight="1" outlineLevel="1">
      <c r="B99" s="913"/>
      <c r="C99" s="893"/>
      <c r="D99" s="907"/>
      <c r="E99" s="909"/>
      <c r="F99" s="907"/>
      <c r="G99" s="911"/>
      <c r="H99" s="863"/>
      <c r="I99" s="863"/>
      <c r="J99" s="863"/>
      <c r="K99" s="865"/>
      <c r="L99" s="863"/>
      <c r="M99" s="863"/>
      <c r="N99" s="863"/>
      <c r="O99" s="865"/>
      <c r="P99" s="863"/>
      <c r="Q99" s="863"/>
      <c r="R99" s="863"/>
      <c r="S99" s="865"/>
    </row>
    <row r="100" spans="2:19" ht="29.25" customHeight="1" outlineLevel="1">
      <c r="B100" s="913"/>
      <c r="C100" s="893"/>
      <c r="D100" s="908"/>
      <c r="E100" s="910"/>
      <c r="F100" s="908"/>
      <c r="G100" s="912"/>
      <c r="H100" s="864"/>
      <c r="I100" s="864"/>
      <c r="J100" s="864"/>
      <c r="K100" s="866"/>
      <c r="L100" s="864"/>
      <c r="M100" s="864"/>
      <c r="N100" s="864"/>
      <c r="O100" s="866"/>
      <c r="P100" s="864"/>
      <c r="Q100" s="864"/>
      <c r="R100" s="864"/>
      <c r="S100" s="866"/>
    </row>
    <row r="101" spans="2:19" ht="24" outlineLevel="1">
      <c r="B101" s="913"/>
      <c r="C101" s="893"/>
      <c r="D101" s="197" t="s">
        <v>357</v>
      </c>
      <c r="E101" s="197" t="s">
        <v>358</v>
      </c>
      <c r="F101" s="213" t="s">
        <v>359</v>
      </c>
      <c r="G101" s="198" t="s">
        <v>360</v>
      </c>
      <c r="H101" s="197" t="s">
        <v>357</v>
      </c>
      <c r="I101" s="197" t="s">
        <v>358</v>
      </c>
      <c r="J101" s="213" t="s">
        <v>359</v>
      </c>
      <c r="K101" s="198" t="s">
        <v>360</v>
      </c>
      <c r="L101" s="197" t="s">
        <v>357</v>
      </c>
      <c r="M101" s="197" t="s">
        <v>358</v>
      </c>
      <c r="N101" s="213" t="s">
        <v>359</v>
      </c>
      <c r="O101" s="198" t="s">
        <v>360</v>
      </c>
      <c r="P101" s="197" t="s">
        <v>357</v>
      </c>
      <c r="Q101" s="197" t="s">
        <v>358</v>
      </c>
      <c r="R101" s="213" t="s">
        <v>359</v>
      </c>
      <c r="S101" s="198" t="s">
        <v>360</v>
      </c>
    </row>
    <row r="102" spans="2:19" ht="29.25" customHeight="1" outlineLevel="1">
      <c r="B102" s="913"/>
      <c r="C102" s="893"/>
      <c r="D102" s="907"/>
      <c r="E102" s="909"/>
      <c r="F102" s="907"/>
      <c r="G102" s="911"/>
      <c r="H102" s="863"/>
      <c r="I102" s="863"/>
      <c r="J102" s="863"/>
      <c r="K102" s="865"/>
      <c r="L102" s="863"/>
      <c r="M102" s="863"/>
      <c r="N102" s="863"/>
      <c r="O102" s="865"/>
      <c r="P102" s="863"/>
      <c r="Q102" s="863"/>
      <c r="R102" s="863"/>
      <c r="S102" s="865"/>
    </row>
    <row r="103" spans="2:19" ht="29.25" customHeight="1" outlineLevel="1">
      <c r="B103" s="913"/>
      <c r="C103" s="893"/>
      <c r="D103" s="908"/>
      <c r="E103" s="910"/>
      <c r="F103" s="908"/>
      <c r="G103" s="912"/>
      <c r="H103" s="864"/>
      <c r="I103" s="864"/>
      <c r="J103" s="864"/>
      <c r="K103" s="866"/>
      <c r="L103" s="864"/>
      <c r="M103" s="864"/>
      <c r="N103" s="864"/>
      <c r="O103" s="866"/>
      <c r="P103" s="864"/>
      <c r="Q103" s="864"/>
      <c r="R103" s="864"/>
      <c r="S103" s="866"/>
    </row>
    <row r="104" spans="2:19" ht="24" outlineLevel="1">
      <c r="B104" s="913"/>
      <c r="C104" s="893"/>
      <c r="D104" s="197" t="s">
        <v>357</v>
      </c>
      <c r="E104" s="197" t="s">
        <v>358</v>
      </c>
      <c r="F104" s="213" t="s">
        <v>359</v>
      </c>
      <c r="G104" s="198" t="s">
        <v>360</v>
      </c>
      <c r="H104" s="197" t="s">
        <v>357</v>
      </c>
      <c r="I104" s="197" t="s">
        <v>358</v>
      </c>
      <c r="J104" s="213" t="s">
        <v>359</v>
      </c>
      <c r="K104" s="198" t="s">
        <v>360</v>
      </c>
      <c r="L104" s="197" t="s">
        <v>357</v>
      </c>
      <c r="M104" s="197" t="s">
        <v>358</v>
      </c>
      <c r="N104" s="213" t="s">
        <v>359</v>
      </c>
      <c r="O104" s="198" t="s">
        <v>360</v>
      </c>
      <c r="P104" s="197" t="s">
        <v>357</v>
      </c>
      <c r="Q104" s="197" t="s">
        <v>358</v>
      </c>
      <c r="R104" s="213" t="s">
        <v>359</v>
      </c>
      <c r="S104" s="198" t="s">
        <v>360</v>
      </c>
    </row>
    <row r="105" spans="2:19" ht="29.25" customHeight="1" outlineLevel="1">
      <c r="B105" s="913"/>
      <c r="C105" s="893"/>
      <c r="D105" s="907"/>
      <c r="E105" s="909"/>
      <c r="F105" s="907"/>
      <c r="G105" s="911"/>
      <c r="H105" s="863"/>
      <c r="I105" s="863"/>
      <c r="J105" s="863"/>
      <c r="K105" s="865"/>
      <c r="L105" s="863"/>
      <c r="M105" s="863"/>
      <c r="N105" s="863"/>
      <c r="O105" s="865"/>
      <c r="P105" s="863"/>
      <c r="Q105" s="863"/>
      <c r="R105" s="863"/>
      <c r="S105" s="865"/>
    </row>
    <row r="106" spans="2:19" ht="29.25" customHeight="1" outlineLevel="1">
      <c r="B106" s="913"/>
      <c r="C106" s="880"/>
      <c r="D106" s="908"/>
      <c r="E106" s="910"/>
      <c r="F106" s="908"/>
      <c r="G106" s="912"/>
      <c r="H106" s="864"/>
      <c r="I106" s="864"/>
      <c r="J106" s="864"/>
      <c r="K106" s="866"/>
      <c r="L106" s="864"/>
      <c r="M106" s="864"/>
      <c r="N106" s="864"/>
      <c r="O106" s="866"/>
      <c r="P106" s="864"/>
      <c r="Q106" s="864"/>
      <c r="R106" s="864"/>
      <c r="S106" s="866"/>
    </row>
    <row r="107" spans="2:19" ht="15" thickBot="1">
      <c r="B107" s="186"/>
      <c r="C107" s="186"/>
    </row>
    <row r="108" spans="2:19" ht="15" thickBot="1">
      <c r="B108" s="186"/>
      <c r="C108" s="186"/>
      <c r="D108" s="901" t="s">
        <v>299</v>
      </c>
      <c r="E108" s="902"/>
      <c r="F108" s="902"/>
      <c r="G108" s="903"/>
      <c r="H108" s="860" t="s">
        <v>361</v>
      </c>
      <c r="I108" s="861"/>
      <c r="J108" s="861"/>
      <c r="K108" s="862"/>
      <c r="L108" s="860" t="s">
        <v>301</v>
      </c>
      <c r="M108" s="861"/>
      <c r="N108" s="861"/>
      <c r="O108" s="862"/>
      <c r="P108" s="860" t="s">
        <v>302</v>
      </c>
      <c r="Q108" s="861"/>
      <c r="R108" s="861"/>
      <c r="S108" s="862"/>
    </row>
    <row r="109" spans="2:19" ht="33.75" customHeight="1">
      <c r="B109" s="904" t="s">
        <v>994</v>
      </c>
      <c r="C109" s="894" t="s">
        <v>362</v>
      </c>
      <c r="D109" s="242" t="s">
        <v>363</v>
      </c>
      <c r="E109" s="243" t="s">
        <v>364</v>
      </c>
      <c r="F109" s="850" t="s">
        <v>365</v>
      </c>
      <c r="G109" s="851"/>
      <c r="H109" s="242" t="s">
        <v>363</v>
      </c>
      <c r="I109" s="243" t="s">
        <v>364</v>
      </c>
      <c r="J109" s="850" t="s">
        <v>365</v>
      </c>
      <c r="K109" s="851"/>
      <c r="L109" s="242" t="s">
        <v>363</v>
      </c>
      <c r="M109" s="243" t="s">
        <v>364</v>
      </c>
      <c r="N109" s="850" t="s">
        <v>365</v>
      </c>
      <c r="O109" s="851"/>
      <c r="P109" s="242" t="s">
        <v>363</v>
      </c>
      <c r="Q109" s="243" t="s">
        <v>364</v>
      </c>
      <c r="R109" s="850" t="s">
        <v>365</v>
      </c>
      <c r="S109" s="851"/>
    </row>
    <row r="110" spans="2:19" ht="30" customHeight="1">
      <c r="B110" s="905"/>
      <c r="C110" s="895"/>
      <c r="D110" s="244"/>
      <c r="E110" s="245"/>
      <c r="F110" s="884"/>
      <c r="G110" s="886"/>
      <c r="H110" s="246"/>
      <c r="I110" s="247"/>
      <c r="J110" s="867"/>
      <c r="K110" s="868"/>
      <c r="L110" s="246"/>
      <c r="M110" s="247"/>
      <c r="N110" s="867"/>
      <c r="O110" s="868"/>
      <c r="P110" s="246"/>
      <c r="Q110" s="247"/>
      <c r="R110" s="867"/>
      <c r="S110" s="868"/>
    </row>
    <row r="111" spans="2:19" ht="32.25" customHeight="1">
      <c r="B111" s="905"/>
      <c r="C111" s="904" t="s">
        <v>366</v>
      </c>
      <c r="D111" s="248" t="s">
        <v>363</v>
      </c>
      <c r="E111" s="197" t="s">
        <v>364</v>
      </c>
      <c r="F111" s="197" t="s">
        <v>367</v>
      </c>
      <c r="G111" s="220" t="s">
        <v>368</v>
      </c>
      <c r="H111" s="248" t="s">
        <v>363</v>
      </c>
      <c r="I111" s="197" t="s">
        <v>364</v>
      </c>
      <c r="J111" s="197" t="s">
        <v>367</v>
      </c>
      <c r="K111" s="220" t="s">
        <v>368</v>
      </c>
      <c r="L111" s="248" t="s">
        <v>363</v>
      </c>
      <c r="M111" s="197" t="s">
        <v>364</v>
      </c>
      <c r="N111" s="197" t="s">
        <v>367</v>
      </c>
      <c r="O111" s="220" t="s">
        <v>368</v>
      </c>
      <c r="P111" s="248" t="s">
        <v>363</v>
      </c>
      <c r="Q111" s="197" t="s">
        <v>364</v>
      </c>
      <c r="R111" s="197" t="s">
        <v>367</v>
      </c>
      <c r="S111" s="220" t="s">
        <v>368</v>
      </c>
    </row>
    <row r="112" spans="2:19" ht="27.75" customHeight="1">
      <c r="B112" s="905"/>
      <c r="C112" s="905"/>
      <c r="D112" s="244"/>
      <c r="E112" s="215"/>
      <c r="F112" s="229"/>
      <c r="G112" s="238"/>
      <c r="H112" s="246"/>
      <c r="I112" s="217"/>
      <c r="J112" s="231"/>
      <c r="K112" s="241"/>
      <c r="L112" s="246"/>
      <c r="M112" s="217"/>
      <c r="N112" s="231"/>
      <c r="O112" s="241"/>
      <c r="P112" s="246"/>
      <c r="Q112" s="217"/>
      <c r="R112" s="231"/>
      <c r="S112" s="241"/>
    </row>
    <row r="113" spans="2:19" ht="27.75" customHeight="1" outlineLevel="1">
      <c r="B113" s="905"/>
      <c r="C113" s="905"/>
      <c r="D113" s="248" t="s">
        <v>363</v>
      </c>
      <c r="E113" s="197" t="s">
        <v>364</v>
      </c>
      <c r="F113" s="197" t="s">
        <v>367</v>
      </c>
      <c r="G113" s="220" t="s">
        <v>368</v>
      </c>
      <c r="H113" s="248" t="s">
        <v>363</v>
      </c>
      <c r="I113" s="197" t="s">
        <v>364</v>
      </c>
      <c r="J113" s="197" t="s">
        <v>367</v>
      </c>
      <c r="K113" s="220" t="s">
        <v>368</v>
      </c>
      <c r="L113" s="248" t="s">
        <v>363</v>
      </c>
      <c r="M113" s="197" t="s">
        <v>364</v>
      </c>
      <c r="N113" s="197" t="s">
        <v>367</v>
      </c>
      <c r="O113" s="220" t="s">
        <v>368</v>
      </c>
      <c r="P113" s="248" t="s">
        <v>363</v>
      </c>
      <c r="Q113" s="197" t="s">
        <v>364</v>
      </c>
      <c r="R113" s="197" t="s">
        <v>367</v>
      </c>
      <c r="S113" s="220" t="s">
        <v>368</v>
      </c>
    </row>
    <row r="114" spans="2:19" ht="27.75" customHeight="1" outlineLevel="1">
      <c r="B114" s="905"/>
      <c r="C114" s="905"/>
      <c r="D114" s="244"/>
      <c r="E114" s="215"/>
      <c r="F114" s="229"/>
      <c r="G114" s="238"/>
      <c r="H114" s="246"/>
      <c r="I114" s="217"/>
      <c r="J114" s="231"/>
      <c r="K114" s="241"/>
      <c r="L114" s="246"/>
      <c r="M114" s="217"/>
      <c r="N114" s="231"/>
      <c r="O114" s="241"/>
      <c r="P114" s="246"/>
      <c r="Q114" s="217"/>
      <c r="R114" s="231"/>
      <c r="S114" s="241"/>
    </row>
    <row r="115" spans="2:19" ht="27.75" customHeight="1" outlineLevel="1">
      <c r="B115" s="905"/>
      <c r="C115" s="905"/>
      <c r="D115" s="248" t="s">
        <v>363</v>
      </c>
      <c r="E115" s="197" t="s">
        <v>364</v>
      </c>
      <c r="F115" s="197" t="s">
        <v>367</v>
      </c>
      <c r="G115" s="220" t="s">
        <v>368</v>
      </c>
      <c r="H115" s="248" t="s">
        <v>363</v>
      </c>
      <c r="I115" s="197" t="s">
        <v>364</v>
      </c>
      <c r="J115" s="197" t="s">
        <v>367</v>
      </c>
      <c r="K115" s="220" t="s">
        <v>368</v>
      </c>
      <c r="L115" s="248" t="s">
        <v>363</v>
      </c>
      <c r="M115" s="197" t="s">
        <v>364</v>
      </c>
      <c r="N115" s="197" t="s">
        <v>367</v>
      </c>
      <c r="O115" s="220" t="s">
        <v>368</v>
      </c>
      <c r="P115" s="248" t="s">
        <v>363</v>
      </c>
      <c r="Q115" s="197" t="s">
        <v>364</v>
      </c>
      <c r="R115" s="197" t="s">
        <v>367</v>
      </c>
      <c r="S115" s="220" t="s">
        <v>368</v>
      </c>
    </row>
    <row r="116" spans="2:19" ht="27.75" customHeight="1" outlineLevel="1">
      <c r="B116" s="905"/>
      <c r="C116" s="905"/>
      <c r="D116" s="244"/>
      <c r="E116" s="215"/>
      <c r="F116" s="229"/>
      <c r="G116" s="238"/>
      <c r="H116" s="246"/>
      <c r="I116" s="217"/>
      <c r="J116" s="231"/>
      <c r="K116" s="241"/>
      <c r="L116" s="246"/>
      <c r="M116" s="217"/>
      <c r="N116" s="231"/>
      <c r="O116" s="241"/>
      <c r="P116" s="246"/>
      <c r="Q116" s="217"/>
      <c r="R116" s="231"/>
      <c r="S116" s="241"/>
    </row>
    <row r="117" spans="2:19" ht="27.75" customHeight="1" outlineLevel="1">
      <c r="B117" s="905"/>
      <c r="C117" s="905"/>
      <c r="D117" s="248" t="s">
        <v>363</v>
      </c>
      <c r="E117" s="197" t="s">
        <v>364</v>
      </c>
      <c r="F117" s="197" t="s">
        <v>367</v>
      </c>
      <c r="G117" s="220" t="s">
        <v>368</v>
      </c>
      <c r="H117" s="248" t="s">
        <v>363</v>
      </c>
      <c r="I117" s="197" t="s">
        <v>364</v>
      </c>
      <c r="J117" s="197" t="s">
        <v>367</v>
      </c>
      <c r="K117" s="220" t="s">
        <v>368</v>
      </c>
      <c r="L117" s="248" t="s">
        <v>363</v>
      </c>
      <c r="M117" s="197" t="s">
        <v>364</v>
      </c>
      <c r="N117" s="197" t="s">
        <v>367</v>
      </c>
      <c r="O117" s="220" t="s">
        <v>368</v>
      </c>
      <c r="P117" s="248" t="s">
        <v>363</v>
      </c>
      <c r="Q117" s="197" t="s">
        <v>364</v>
      </c>
      <c r="R117" s="197" t="s">
        <v>367</v>
      </c>
      <c r="S117" s="220" t="s">
        <v>368</v>
      </c>
    </row>
    <row r="118" spans="2:19" ht="27.75" customHeight="1" outlineLevel="1">
      <c r="B118" s="906"/>
      <c r="C118" s="906"/>
      <c r="D118" s="244"/>
      <c r="E118" s="215"/>
      <c r="F118" s="229"/>
      <c r="G118" s="238"/>
      <c r="H118" s="246"/>
      <c r="I118" s="217"/>
      <c r="J118" s="231"/>
      <c r="K118" s="241"/>
      <c r="L118" s="246"/>
      <c r="M118" s="217"/>
      <c r="N118" s="231"/>
      <c r="O118" s="241"/>
      <c r="P118" s="246"/>
      <c r="Q118" s="217"/>
      <c r="R118" s="231"/>
      <c r="S118" s="241"/>
    </row>
    <row r="119" spans="2:19" ht="26.25" customHeight="1">
      <c r="B119" s="896" t="s">
        <v>369</v>
      </c>
      <c r="C119" s="899" t="s">
        <v>370</v>
      </c>
      <c r="D119" s="249" t="s">
        <v>371</v>
      </c>
      <c r="E119" s="249" t="s">
        <v>372</v>
      </c>
      <c r="F119" s="249" t="s">
        <v>298</v>
      </c>
      <c r="G119" s="250" t="s">
        <v>373</v>
      </c>
      <c r="H119" s="251" t="s">
        <v>371</v>
      </c>
      <c r="I119" s="249" t="s">
        <v>372</v>
      </c>
      <c r="J119" s="249" t="s">
        <v>298</v>
      </c>
      <c r="K119" s="250" t="s">
        <v>373</v>
      </c>
      <c r="L119" s="249" t="s">
        <v>371</v>
      </c>
      <c r="M119" s="249" t="s">
        <v>372</v>
      </c>
      <c r="N119" s="249" t="s">
        <v>298</v>
      </c>
      <c r="O119" s="250" t="s">
        <v>373</v>
      </c>
      <c r="P119" s="249" t="s">
        <v>371</v>
      </c>
      <c r="Q119" s="249" t="s">
        <v>372</v>
      </c>
      <c r="R119" s="249" t="s">
        <v>298</v>
      </c>
      <c r="S119" s="250" t="s">
        <v>373</v>
      </c>
    </row>
    <row r="120" spans="2:19" ht="32.25" customHeight="1">
      <c r="B120" s="897"/>
      <c r="C120" s="900"/>
      <c r="D120" s="214"/>
      <c r="E120" s="214"/>
      <c r="F120" s="214"/>
      <c r="G120" s="214"/>
      <c r="H120" s="234"/>
      <c r="I120" s="216"/>
      <c r="J120" s="216"/>
      <c r="K120" s="235"/>
      <c r="L120" s="216"/>
      <c r="M120" s="216"/>
      <c r="N120" s="216"/>
      <c r="O120" s="235"/>
      <c r="P120" s="216"/>
      <c r="Q120" s="216"/>
      <c r="R120" s="216"/>
      <c r="S120" s="235"/>
    </row>
    <row r="121" spans="2:19" ht="32.25" customHeight="1">
      <c r="B121" s="897"/>
      <c r="C121" s="896" t="s">
        <v>374</v>
      </c>
      <c r="D121" s="197" t="s">
        <v>375</v>
      </c>
      <c r="E121" s="856" t="s">
        <v>376</v>
      </c>
      <c r="F121" s="857"/>
      <c r="G121" s="198" t="s">
        <v>377</v>
      </c>
      <c r="H121" s="197" t="s">
        <v>375</v>
      </c>
      <c r="I121" s="856" t="s">
        <v>376</v>
      </c>
      <c r="J121" s="857"/>
      <c r="K121" s="198" t="s">
        <v>377</v>
      </c>
      <c r="L121" s="197" t="s">
        <v>375</v>
      </c>
      <c r="M121" s="856" t="s">
        <v>376</v>
      </c>
      <c r="N121" s="857"/>
      <c r="O121" s="198" t="s">
        <v>377</v>
      </c>
      <c r="P121" s="197" t="s">
        <v>375</v>
      </c>
      <c r="Q121" s="197" t="s">
        <v>376</v>
      </c>
      <c r="R121" s="856" t="s">
        <v>376</v>
      </c>
      <c r="S121" s="857"/>
    </row>
    <row r="122" spans="2:19" ht="23.25" customHeight="1">
      <c r="B122" s="897"/>
      <c r="C122" s="897"/>
      <c r="D122" s="252"/>
      <c r="E122" s="881"/>
      <c r="F122" s="882"/>
      <c r="G122" s="201"/>
      <c r="H122" s="253"/>
      <c r="I122" s="858"/>
      <c r="J122" s="859"/>
      <c r="K122" s="224"/>
      <c r="L122" s="253"/>
      <c r="M122" s="858"/>
      <c r="N122" s="859"/>
      <c r="O122" s="204"/>
      <c r="P122" s="253"/>
      <c r="Q122" s="202"/>
      <c r="R122" s="858"/>
      <c r="S122" s="859"/>
    </row>
    <row r="123" spans="2:19" ht="23.25" customHeight="1" outlineLevel="1">
      <c r="B123" s="897"/>
      <c r="C123" s="897"/>
      <c r="D123" s="197" t="s">
        <v>375</v>
      </c>
      <c r="E123" s="856" t="s">
        <v>376</v>
      </c>
      <c r="F123" s="857"/>
      <c r="G123" s="198" t="s">
        <v>377</v>
      </c>
      <c r="H123" s="197" t="s">
        <v>375</v>
      </c>
      <c r="I123" s="856" t="s">
        <v>376</v>
      </c>
      <c r="J123" s="857"/>
      <c r="K123" s="198" t="s">
        <v>377</v>
      </c>
      <c r="L123" s="197" t="s">
        <v>375</v>
      </c>
      <c r="M123" s="856" t="s">
        <v>376</v>
      </c>
      <c r="N123" s="857"/>
      <c r="O123" s="198" t="s">
        <v>377</v>
      </c>
      <c r="P123" s="197" t="s">
        <v>375</v>
      </c>
      <c r="Q123" s="197" t="s">
        <v>376</v>
      </c>
      <c r="R123" s="856" t="s">
        <v>376</v>
      </c>
      <c r="S123" s="857"/>
    </row>
    <row r="124" spans="2:19" ht="23.25" customHeight="1" outlineLevel="1">
      <c r="B124" s="897"/>
      <c r="C124" s="897"/>
      <c r="D124" s="252"/>
      <c r="E124" s="881"/>
      <c r="F124" s="882"/>
      <c r="G124" s="201"/>
      <c r="H124" s="253"/>
      <c r="I124" s="858"/>
      <c r="J124" s="859"/>
      <c r="K124" s="204"/>
      <c r="L124" s="253"/>
      <c r="M124" s="858"/>
      <c r="N124" s="859"/>
      <c r="O124" s="204"/>
      <c r="P124" s="253"/>
      <c r="Q124" s="202"/>
      <c r="R124" s="858"/>
      <c r="S124" s="859"/>
    </row>
    <row r="125" spans="2:19" ht="23.25" customHeight="1" outlineLevel="1">
      <c r="B125" s="897"/>
      <c r="C125" s="897"/>
      <c r="D125" s="197" t="s">
        <v>375</v>
      </c>
      <c r="E125" s="856" t="s">
        <v>376</v>
      </c>
      <c r="F125" s="857"/>
      <c r="G125" s="198" t="s">
        <v>377</v>
      </c>
      <c r="H125" s="197" t="s">
        <v>375</v>
      </c>
      <c r="I125" s="856" t="s">
        <v>376</v>
      </c>
      <c r="J125" s="857"/>
      <c r="K125" s="198" t="s">
        <v>377</v>
      </c>
      <c r="L125" s="197" t="s">
        <v>375</v>
      </c>
      <c r="M125" s="856" t="s">
        <v>376</v>
      </c>
      <c r="N125" s="857"/>
      <c r="O125" s="198" t="s">
        <v>377</v>
      </c>
      <c r="P125" s="197" t="s">
        <v>375</v>
      </c>
      <c r="Q125" s="197" t="s">
        <v>376</v>
      </c>
      <c r="R125" s="856" t="s">
        <v>376</v>
      </c>
      <c r="S125" s="857"/>
    </row>
    <row r="126" spans="2:19" ht="23.25" customHeight="1" outlineLevel="1">
      <c r="B126" s="897"/>
      <c r="C126" s="897"/>
      <c r="D126" s="252"/>
      <c r="E126" s="881"/>
      <c r="F126" s="882"/>
      <c r="G126" s="201"/>
      <c r="H126" s="253"/>
      <c r="I126" s="858"/>
      <c r="J126" s="859"/>
      <c r="K126" s="204"/>
      <c r="L126" s="253"/>
      <c r="M126" s="858"/>
      <c r="N126" s="859"/>
      <c r="O126" s="204"/>
      <c r="P126" s="253"/>
      <c r="Q126" s="202"/>
      <c r="R126" s="858"/>
      <c r="S126" s="859"/>
    </row>
    <row r="127" spans="2:19" ht="23.25" customHeight="1" outlineLevel="1">
      <c r="B127" s="897"/>
      <c r="C127" s="897"/>
      <c r="D127" s="197" t="s">
        <v>375</v>
      </c>
      <c r="E127" s="856" t="s">
        <v>376</v>
      </c>
      <c r="F127" s="857"/>
      <c r="G127" s="198" t="s">
        <v>377</v>
      </c>
      <c r="H127" s="197" t="s">
        <v>375</v>
      </c>
      <c r="I127" s="856" t="s">
        <v>376</v>
      </c>
      <c r="J127" s="857"/>
      <c r="K127" s="198" t="s">
        <v>377</v>
      </c>
      <c r="L127" s="197" t="s">
        <v>375</v>
      </c>
      <c r="M127" s="856" t="s">
        <v>376</v>
      </c>
      <c r="N127" s="857"/>
      <c r="O127" s="198" t="s">
        <v>377</v>
      </c>
      <c r="P127" s="197" t="s">
        <v>375</v>
      </c>
      <c r="Q127" s="197" t="s">
        <v>376</v>
      </c>
      <c r="R127" s="856" t="s">
        <v>376</v>
      </c>
      <c r="S127" s="857"/>
    </row>
    <row r="128" spans="2:19" ht="23.25" customHeight="1" outlineLevel="1">
      <c r="B128" s="898"/>
      <c r="C128" s="898"/>
      <c r="D128" s="252"/>
      <c r="E128" s="881"/>
      <c r="F128" s="882"/>
      <c r="G128" s="201"/>
      <c r="H128" s="253"/>
      <c r="I128" s="858"/>
      <c r="J128" s="859"/>
      <c r="K128" s="204"/>
      <c r="L128" s="253"/>
      <c r="M128" s="858"/>
      <c r="N128" s="859"/>
      <c r="O128" s="204"/>
      <c r="P128" s="253"/>
      <c r="Q128" s="202"/>
      <c r="R128" s="858"/>
      <c r="S128" s="859"/>
    </row>
    <row r="129" spans="2:19" ht="15" thickBot="1">
      <c r="B129" s="186"/>
      <c r="C129" s="186"/>
    </row>
    <row r="130" spans="2:19" ht="15" thickBot="1">
      <c r="B130" s="186"/>
      <c r="C130" s="186"/>
      <c r="D130" s="901" t="s">
        <v>299</v>
      </c>
      <c r="E130" s="902"/>
      <c r="F130" s="902"/>
      <c r="G130" s="903"/>
      <c r="H130" s="901" t="s">
        <v>300</v>
      </c>
      <c r="I130" s="902"/>
      <c r="J130" s="902"/>
      <c r="K130" s="903"/>
      <c r="L130" s="902" t="s">
        <v>301</v>
      </c>
      <c r="M130" s="902"/>
      <c r="N130" s="902"/>
      <c r="O130" s="902"/>
      <c r="P130" s="901" t="s">
        <v>302</v>
      </c>
      <c r="Q130" s="902"/>
      <c r="R130" s="902"/>
      <c r="S130" s="903"/>
    </row>
    <row r="131" spans="2:19">
      <c r="B131" s="894" t="s">
        <v>378</v>
      </c>
      <c r="C131" s="894" t="s">
        <v>379</v>
      </c>
      <c r="D131" s="850" t="s">
        <v>380</v>
      </c>
      <c r="E131" s="883"/>
      <c r="F131" s="883"/>
      <c r="G131" s="851"/>
      <c r="H131" s="850" t="s">
        <v>380</v>
      </c>
      <c r="I131" s="883"/>
      <c r="J131" s="883"/>
      <c r="K131" s="851"/>
      <c r="L131" s="850" t="s">
        <v>380</v>
      </c>
      <c r="M131" s="883"/>
      <c r="N131" s="883"/>
      <c r="O131" s="851"/>
      <c r="P131" s="850" t="s">
        <v>380</v>
      </c>
      <c r="Q131" s="883"/>
      <c r="R131" s="883"/>
      <c r="S131" s="851"/>
    </row>
    <row r="132" spans="2:19" ht="45" customHeight="1">
      <c r="B132" s="895"/>
      <c r="C132" s="895"/>
      <c r="D132" s="884" t="s">
        <v>440</v>
      </c>
      <c r="E132" s="885"/>
      <c r="F132" s="885"/>
      <c r="G132" s="886"/>
      <c r="H132" s="887" t="s">
        <v>431</v>
      </c>
      <c r="I132" s="888"/>
      <c r="J132" s="888"/>
      <c r="K132" s="889"/>
      <c r="L132" s="890"/>
      <c r="M132" s="891"/>
      <c r="N132" s="891"/>
      <c r="O132" s="892"/>
      <c r="P132" s="890"/>
      <c r="Q132" s="891"/>
      <c r="R132" s="891"/>
      <c r="S132" s="892"/>
    </row>
    <row r="133" spans="2:19" ht="32.25" customHeight="1">
      <c r="B133" s="879" t="s">
        <v>381</v>
      </c>
      <c r="C133" s="879" t="s">
        <v>382</v>
      </c>
      <c r="D133" s="249" t="s">
        <v>383</v>
      </c>
      <c r="E133" s="219" t="s">
        <v>298</v>
      </c>
      <c r="F133" s="197" t="s">
        <v>320</v>
      </c>
      <c r="G133" s="198" t="s">
        <v>337</v>
      </c>
      <c r="H133" s="249" t="s">
        <v>383</v>
      </c>
      <c r="I133" s="263" t="s">
        <v>298</v>
      </c>
      <c r="J133" s="197" t="s">
        <v>320</v>
      </c>
      <c r="K133" s="198" t="s">
        <v>337</v>
      </c>
      <c r="L133" s="249" t="s">
        <v>383</v>
      </c>
      <c r="M133" s="263" t="s">
        <v>298</v>
      </c>
      <c r="N133" s="197" t="s">
        <v>320</v>
      </c>
      <c r="O133" s="198" t="s">
        <v>337</v>
      </c>
      <c r="P133" s="249" t="s">
        <v>383</v>
      </c>
      <c r="Q133" s="263" t="s">
        <v>298</v>
      </c>
      <c r="R133" s="197" t="s">
        <v>320</v>
      </c>
      <c r="S133" s="198" t="s">
        <v>337</v>
      </c>
    </row>
    <row r="134" spans="2:19" ht="23.25" customHeight="1">
      <c r="B134" s="893"/>
      <c r="C134" s="880"/>
      <c r="D134" s="214"/>
      <c r="E134" s="254" t="s">
        <v>456</v>
      </c>
      <c r="F134" s="200" t="s">
        <v>455</v>
      </c>
      <c r="G134" s="233" t="s">
        <v>543</v>
      </c>
      <c r="H134" s="216">
        <v>3</v>
      </c>
      <c r="I134" s="266" t="s">
        <v>456</v>
      </c>
      <c r="J134" s="216" t="s">
        <v>455</v>
      </c>
      <c r="K134" s="264" t="s">
        <v>543</v>
      </c>
      <c r="L134" s="216"/>
      <c r="M134" s="266"/>
      <c r="N134" s="216"/>
      <c r="O134" s="264"/>
      <c r="P134" s="216"/>
      <c r="Q134" s="266"/>
      <c r="R134" s="216"/>
      <c r="S134" s="264"/>
    </row>
    <row r="135" spans="2:19" ht="29.25" customHeight="1">
      <c r="B135" s="893"/>
      <c r="C135" s="879" t="s">
        <v>384</v>
      </c>
      <c r="D135" s="197" t="s">
        <v>385</v>
      </c>
      <c r="E135" s="856" t="s">
        <v>386</v>
      </c>
      <c r="F135" s="857"/>
      <c r="G135" s="198" t="s">
        <v>387</v>
      </c>
      <c r="H135" s="197" t="s">
        <v>385</v>
      </c>
      <c r="I135" s="856" t="s">
        <v>386</v>
      </c>
      <c r="J135" s="857"/>
      <c r="K135" s="198" t="s">
        <v>387</v>
      </c>
      <c r="L135" s="197" t="s">
        <v>385</v>
      </c>
      <c r="M135" s="856" t="s">
        <v>386</v>
      </c>
      <c r="N135" s="857"/>
      <c r="O135" s="198" t="s">
        <v>387</v>
      </c>
      <c r="P135" s="197" t="s">
        <v>385</v>
      </c>
      <c r="Q135" s="856" t="s">
        <v>386</v>
      </c>
      <c r="R135" s="857"/>
      <c r="S135" s="198" t="s">
        <v>387</v>
      </c>
    </row>
    <row r="136" spans="2:19" ht="36.65" customHeight="1">
      <c r="B136" s="880"/>
      <c r="C136" s="880"/>
      <c r="D136" s="252"/>
      <c r="E136" s="881" t="s">
        <v>403</v>
      </c>
      <c r="F136" s="882"/>
      <c r="G136" s="201" t="s">
        <v>506</v>
      </c>
      <c r="H136" s="253">
        <v>3</v>
      </c>
      <c r="I136" s="858" t="s">
        <v>398</v>
      </c>
      <c r="J136" s="859"/>
      <c r="K136" s="204" t="s">
        <v>492</v>
      </c>
      <c r="L136" s="253"/>
      <c r="M136" s="858"/>
      <c r="N136" s="859"/>
      <c r="O136" s="204"/>
      <c r="P136" s="253"/>
      <c r="Q136" s="858"/>
      <c r="R136" s="859"/>
      <c r="S136" s="204"/>
    </row>
    <row r="137" spans="2:19" ht="15" thickBot="1"/>
    <row r="138" spans="2:19" hidden="1"/>
    <row r="139" spans="2:19" hidden="1"/>
    <row r="140" spans="2:19" hidden="1"/>
    <row r="141" spans="2:19" hidden="1"/>
    <row r="142" spans="2:19" hidden="1">
      <c r="D142" s="169" t="s">
        <v>388</v>
      </c>
    </row>
    <row r="143" spans="2:19" hidden="1">
      <c r="D143" s="169" t="s">
        <v>389</v>
      </c>
      <c r="E143" s="169" t="s">
        <v>390</v>
      </c>
      <c r="F143" s="169" t="s">
        <v>391</v>
      </c>
      <c r="H143" s="169" t="s">
        <v>392</v>
      </c>
      <c r="I143" s="169" t="s">
        <v>393</v>
      </c>
    </row>
    <row r="144" spans="2:19" hidden="1">
      <c r="D144" s="169" t="s">
        <v>394</v>
      </c>
      <c r="E144" s="169" t="s">
        <v>395</v>
      </c>
      <c r="F144" s="169" t="s">
        <v>396</v>
      </c>
      <c r="H144" s="169" t="s">
        <v>397</v>
      </c>
      <c r="I144" s="169" t="s">
        <v>398</v>
      </c>
    </row>
    <row r="145" spans="2:12" hidden="1">
      <c r="D145" s="169" t="s">
        <v>399</v>
      </c>
      <c r="E145" s="169" t="s">
        <v>400</v>
      </c>
      <c r="F145" s="169" t="s">
        <v>401</v>
      </c>
      <c r="H145" s="169" t="s">
        <v>402</v>
      </c>
      <c r="I145" s="169" t="s">
        <v>403</v>
      </c>
    </row>
    <row r="146" spans="2:12" hidden="1">
      <c r="D146" s="169" t="s">
        <v>404</v>
      </c>
      <c r="F146" s="169" t="s">
        <v>405</v>
      </c>
      <c r="G146" s="169" t="s">
        <v>406</v>
      </c>
      <c r="H146" s="169" t="s">
        <v>407</v>
      </c>
      <c r="I146" s="169" t="s">
        <v>408</v>
      </c>
      <c r="K146" s="169" t="s">
        <v>409</v>
      </c>
    </row>
    <row r="147" spans="2:12" hidden="1">
      <c r="D147" s="169" t="s">
        <v>410</v>
      </c>
      <c r="F147" s="169" t="s">
        <v>411</v>
      </c>
      <c r="G147" s="169" t="s">
        <v>412</v>
      </c>
      <c r="H147" s="169" t="s">
        <v>413</v>
      </c>
      <c r="I147" s="169" t="s">
        <v>414</v>
      </c>
      <c r="K147" s="169" t="s">
        <v>415</v>
      </c>
      <c r="L147" s="169" t="s">
        <v>416</v>
      </c>
    </row>
    <row r="148" spans="2:12" hidden="1">
      <c r="D148" s="169" t="s">
        <v>417</v>
      </c>
      <c r="E148" s="255" t="s">
        <v>418</v>
      </c>
      <c r="G148" s="169" t="s">
        <v>419</v>
      </c>
      <c r="H148" s="169" t="s">
        <v>420</v>
      </c>
      <c r="K148" s="169" t="s">
        <v>421</v>
      </c>
      <c r="L148" s="169" t="s">
        <v>422</v>
      </c>
    </row>
    <row r="149" spans="2:12" hidden="1">
      <c r="D149" s="169" t="s">
        <v>423</v>
      </c>
      <c r="E149" s="256" t="s">
        <v>424</v>
      </c>
      <c r="K149" s="169" t="s">
        <v>425</v>
      </c>
      <c r="L149" s="169" t="s">
        <v>426</v>
      </c>
    </row>
    <row r="150" spans="2:12" hidden="1">
      <c r="E150" s="257" t="s">
        <v>427</v>
      </c>
      <c r="H150" s="169" t="s">
        <v>428</v>
      </c>
      <c r="K150" s="169" t="s">
        <v>429</v>
      </c>
      <c r="L150" s="169" t="s">
        <v>430</v>
      </c>
    </row>
    <row r="151" spans="2:12" hidden="1">
      <c r="H151" s="169" t="s">
        <v>431</v>
      </c>
      <c r="K151" s="169" t="s">
        <v>432</v>
      </c>
      <c r="L151" s="169" t="s">
        <v>433</v>
      </c>
    </row>
    <row r="152" spans="2:12" hidden="1">
      <c r="H152" s="169" t="s">
        <v>434</v>
      </c>
      <c r="K152" s="169" t="s">
        <v>435</v>
      </c>
      <c r="L152" s="169" t="s">
        <v>436</v>
      </c>
    </row>
    <row r="153" spans="2:12" hidden="1">
      <c r="B153" s="169" t="s">
        <v>437</v>
      </c>
      <c r="C153" s="169" t="s">
        <v>438</v>
      </c>
      <c r="D153" s="169" t="s">
        <v>437</v>
      </c>
      <c r="G153" s="169" t="s">
        <v>439</v>
      </c>
      <c r="H153" s="169" t="s">
        <v>440</v>
      </c>
      <c r="J153" s="169" t="s">
        <v>265</v>
      </c>
      <c r="K153" s="169" t="s">
        <v>441</v>
      </c>
      <c r="L153" s="169" t="s">
        <v>442</v>
      </c>
    </row>
    <row r="154" spans="2:12" hidden="1">
      <c r="B154" s="169">
        <v>1</v>
      </c>
      <c r="C154" s="169" t="s">
        <v>443</v>
      </c>
      <c r="D154" s="169" t="s">
        <v>444</v>
      </c>
      <c r="E154" s="169" t="s">
        <v>337</v>
      </c>
      <c r="F154" s="169" t="s">
        <v>11</v>
      </c>
      <c r="G154" s="169" t="s">
        <v>445</v>
      </c>
      <c r="H154" s="169" t="s">
        <v>446</v>
      </c>
      <c r="J154" s="169" t="s">
        <v>421</v>
      </c>
      <c r="K154" s="169" t="s">
        <v>447</v>
      </c>
    </row>
    <row r="155" spans="2:12" hidden="1">
      <c r="B155" s="169">
        <v>2</v>
      </c>
      <c r="C155" s="169" t="s">
        <v>448</v>
      </c>
      <c r="D155" s="169" t="s">
        <v>449</v>
      </c>
      <c r="E155" s="169" t="s">
        <v>320</v>
      </c>
      <c r="F155" s="169" t="s">
        <v>18</v>
      </c>
      <c r="G155" s="169" t="s">
        <v>450</v>
      </c>
      <c r="J155" s="169" t="s">
        <v>451</v>
      </c>
      <c r="K155" s="169" t="s">
        <v>452</v>
      </c>
    </row>
    <row r="156" spans="2:12" hidden="1">
      <c r="B156" s="169">
        <v>3</v>
      </c>
      <c r="C156" s="169" t="s">
        <v>453</v>
      </c>
      <c r="D156" s="169" t="s">
        <v>454</v>
      </c>
      <c r="E156" s="169" t="s">
        <v>298</v>
      </c>
      <c r="G156" s="169" t="s">
        <v>455</v>
      </c>
      <c r="J156" s="169" t="s">
        <v>456</v>
      </c>
      <c r="K156" s="169" t="s">
        <v>457</v>
      </c>
    </row>
    <row r="157" spans="2:12" hidden="1">
      <c r="B157" s="169">
        <v>4</v>
      </c>
      <c r="C157" s="169" t="s">
        <v>446</v>
      </c>
      <c r="H157" s="169" t="s">
        <v>458</v>
      </c>
      <c r="I157" s="169" t="s">
        <v>459</v>
      </c>
      <c r="J157" s="169" t="s">
        <v>460</v>
      </c>
      <c r="K157" s="169" t="s">
        <v>461</v>
      </c>
    </row>
    <row r="158" spans="2:12" hidden="1">
      <c r="D158" s="169" t="s">
        <v>455</v>
      </c>
      <c r="H158" s="169" t="s">
        <v>462</v>
      </c>
      <c r="I158" s="169" t="s">
        <v>463</v>
      </c>
      <c r="J158" s="169" t="s">
        <v>464</v>
      </c>
      <c r="K158" s="169" t="s">
        <v>465</v>
      </c>
    </row>
    <row r="159" spans="2:12" hidden="1">
      <c r="D159" s="169" t="s">
        <v>466</v>
      </c>
      <c r="H159" s="169" t="s">
        <v>467</v>
      </c>
      <c r="I159" s="169" t="s">
        <v>468</v>
      </c>
      <c r="J159" s="169" t="s">
        <v>469</v>
      </c>
      <c r="K159" s="169" t="s">
        <v>470</v>
      </c>
    </row>
    <row r="160" spans="2:12" hidden="1">
      <c r="D160" s="169" t="s">
        <v>471</v>
      </c>
      <c r="H160" s="169" t="s">
        <v>472</v>
      </c>
      <c r="J160" s="169" t="s">
        <v>473</v>
      </c>
      <c r="K160" s="169" t="s">
        <v>474</v>
      </c>
    </row>
    <row r="161" spans="2:11" hidden="1">
      <c r="H161" s="169" t="s">
        <v>475</v>
      </c>
      <c r="J161" s="169" t="s">
        <v>476</v>
      </c>
    </row>
    <row r="162" spans="2:11" ht="58" hidden="1">
      <c r="D162" s="258" t="s">
        <v>477</v>
      </c>
      <c r="E162" s="169" t="s">
        <v>478</v>
      </c>
      <c r="F162" s="169" t="s">
        <v>479</v>
      </c>
      <c r="G162" s="169" t="s">
        <v>480</v>
      </c>
      <c r="H162" s="169" t="s">
        <v>481</v>
      </c>
      <c r="I162" s="169" t="s">
        <v>482</v>
      </c>
      <c r="J162" s="169" t="s">
        <v>483</v>
      </c>
      <c r="K162" s="169" t="s">
        <v>484</v>
      </c>
    </row>
    <row r="163" spans="2:11" ht="72.5" hidden="1">
      <c r="B163" s="169" t="s">
        <v>586</v>
      </c>
      <c r="C163" s="169" t="s">
        <v>585</v>
      </c>
      <c r="D163" s="258" t="s">
        <v>485</v>
      </c>
      <c r="E163" s="169" t="s">
        <v>486</v>
      </c>
      <c r="F163" s="169" t="s">
        <v>487</v>
      </c>
      <c r="G163" s="169" t="s">
        <v>488</v>
      </c>
      <c r="H163" s="169" t="s">
        <v>489</v>
      </c>
      <c r="I163" s="169" t="s">
        <v>490</v>
      </c>
      <c r="J163" s="169" t="s">
        <v>491</v>
      </c>
      <c r="K163" s="169" t="s">
        <v>492</v>
      </c>
    </row>
    <row r="164" spans="2:11" ht="43.5" hidden="1">
      <c r="B164" s="169" t="s">
        <v>587</v>
      </c>
      <c r="C164" s="169" t="s">
        <v>584</v>
      </c>
      <c r="D164" s="258" t="s">
        <v>493</v>
      </c>
      <c r="E164" s="169" t="s">
        <v>494</v>
      </c>
      <c r="F164" s="169" t="s">
        <v>495</v>
      </c>
      <c r="G164" s="169" t="s">
        <v>496</v>
      </c>
      <c r="H164" s="169" t="s">
        <v>497</v>
      </c>
      <c r="I164" s="169" t="s">
        <v>498</v>
      </c>
      <c r="J164" s="169" t="s">
        <v>499</v>
      </c>
      <c r="K164" s="169" t="s">
        <v>500</v>
      </c>
    </row>
    <row r="165" spans="2:11" hidden="1">
      <c r="B165" s="169" t="s">
        <v>588</v>
      </c>
      <c r="C165" s="169" t="s">
        <v>583</v>
      </c>
      <c r="F165" s="169" t="s">
        <v>501</v>
      </c>
      <c r="G165" s="169" t="s">
        <v>502</v>
      </c>
      <c r="H165" s="169" t="s">
        <v>503</v>
      </c>
      <c r="I165" s="169" t="s">
        <v>504</v>
      </c>
      <c r="J165" s="169" t="s">
        <v>505</v>
      </c>
      <c r="K165" s="169" t="s">
        <v>506</v>
      </c>
    </row>
    <row r="166" spans="2:11" hidden="1">
      <c r="B166" s="169" t="s">
        <v>589</v>
      </c>
      <c r="G166" s="169" t="s">
        <v>507</v>
      </c>
      <c r="H166" s="169" t="s">
        <v>508</v>
      </c>
      <c r="I166" s="169" t="s">
        <v>509</v>
      </c>
      <c r="J166" s="169" t="s">
        <v>510</v>
      </c>
      <c r="K166" s="169" t="s">
        <v>511</v>
      </c>
    </row>
    <row r="167" spans="2:11" hidden="1">
      <c r="C167" s="169" t="s">
        <v>512</v>
      </c>
      <c r="J167" s="169" t="s">
        <v>513</v>
      </c>
    </row>
    <row r="168" spans="2:11" hidden="1">
      <c r="C168" s="169" t="s">
        <v>514</v>
      </c>
      <c r="I168" s="169" t="s">
        <v>515</v>
      </c>
      <c r="J168" s="169" t="s">
        <v>516</v>
      </c>
    </row>
    <row r="169" spans="2:11" hidden="1">
      <c r="B169" s="267" t="s">
        <v>590</v>
      </c>
      <c r="C169" s="169" t="s">
        <v>517</v>
      </c>
      <c r="I169" s="169" t="s">
        <v>518</v>
      </c>
      <c r="J169" s="169" t="s">
        <v>519</v>
      </c>
    </row>
    <row r="170" spans="2:11" hidden="1">
      <c r="B170" s="267" t="s">
        <v>29</v>
      </c>
      <c r="C170" s="169" t="s">
        <v>520</v>
      </c>
      <c r="D170" s="169" t="s">
        <v>521</v>
      </c>
      <c r="E170" s="169" t="s">
        <v>522</v>
      </c>
      <c r="I170" s="169" t="s">
        <v>523</v>
      </c>
      <c r="J170" s="169" t="s">
        <v>265</v>
      </c>
    </row>
    <row r="171" spans="2:11" hidden="1">
      <c r="B171" s="267" t="s">
        <v>16</v>
      </c>
      <c r="D171" s="169" t="s">
        <v>524</v>
      </c>
      <c r="E171" s="169" t="s">
        <v>525</v>
      </c>
      <c r="H171" s="169" t="s">
        <v>397</v>
      </c>
      <c r="I171" s="169" t="s">
        <v>526</v>
      </c>
    </row>
    <row r="172" spans="2:11" hidden="1">
      <c r="B172" s="267" t="s">
        <v>34</v>
      </c>
      <c r="D172" s="169" t="s">
        <v>527</v>
      </c>
      <c r="E172" s="169" t="s">
        <v>528</v>
      </c>
      <c r="H172" s="169" t="s">
        <v>407</v>
      </c>
      <c r="I172" s="169" t="s">
        <v>529</v>
      </c>
      <c r="J172" s="169" t="s">
        <v>530</v>
      </c>
    </row>
    <row r="173" spans="2:11" hidden="1">
      <c r="B173" s="267" t="s">
        <v>591</v>
      </c>
      <c r="C173" s="169" t="s">
        <v>531</v>
      </c>
      <c r="D173" s="169" t="s">
        <v>532</v>
      </c>
      <c r="H173" s="169" t="s">
        <v>413</v>
      </c>
      <c r="I173" s="169" t="s">
        <v>533</v>
      </c>
      <c r="J173" s="169" t="s">
        <v>534</v>
      </c>
    </row>
    <row r="174" spans="2:11" hidden="1">
      <c r="B174" s="267" t="s">
        <v>592</v>
      </c>
      <c r="C174" s="169" t="s">
        <v>535</v>
      </c>
      <c r="H174" s="169" t="s">
        <v>420</v>
      </c>
      <c r="I174" s="169" t="s">
        <v>536</v>
      </c>
    </row>
    <row r="175" spans="2:11" hidden="1">
      <c r="B175" s="267" t="s">
        <v>593</v>
      </c>
      <c r="C175" s="169" t="s">
        <v>537</v>
      </c>
      <c r="E175" s="169" t="s">
        <v>538</v>
      </c>
      <c r="H175" s="169" t="s">
        <v>539</v>
      </c>
      <c r="I175" s="169" t="s">
        <v>540</v>
      </c>
    </row>
    <row r="176" spans="2:11" hidden="1">
      <c r="B176" s="267" t="s">
        <v>594</v>
      </c>
      <c r="C176" s="169" t="s">
        <v>541</v>
      </c>
      <c r="E176" s="169" t="s">
        <v>542</v>
      </c>
      <c r="H176" s="169" t="s">
        <v>543</v>
      </c>
      <c r="I176" s="169" t="s">
        <v>544</v>
      </c>
    </row>
    <row r="177" spans="2:9" hidden="1">
      <c r="B177" s="267" t="s">
        <v>595</v>
      </c>
      <c r="C177" s="169" t="s">
        <v>545</v>
      </c>
      <c r="E177" s="169" t="s">
        <v>546</v>
      </c>
      <c r="H177" s="169" t="s">
        <v>547</v>
      </c>
      <c r="I177" s="169" t="s">
        <v>548</v>
      </c>
    </row>
    <row r="178" spans="2:9" hidden="1">
      <c r="B178" s="267" t="s">
        <v>596</v>
      </c>
      <c r="C178" s="169" t="s">
        <v>549</v>
      </c>
      <c r="E178" s="169" t="s">
        <v>550</v>
      </c>
      <c r="H178" s="169" t="s">
        <v>551</v>
      </c>
      <c r="I178" s="169" t="s">
        <v>552</v>
      </c>
    </row>
    <row r="179" spans="2:9" hidden="1">
      <c r="B179" s="267" t="s">
        <v>597</v>
      </c>
      <c r="C179" s="169" t="s">
        <v>553</v>
      </c>
      <c r="E179" s="169" t="s">
        <v>554</v>
      </c>
      <c r="H179" s="169" t="s">
        <v>555</v>
      </c>
      <c r="I179" s="169" t="s">
        <v>556</v>
      </c>
    </row>
    <row r="180" spans="2:9" hidden="1">
      <c r="B180" s="267" t="s">
        <v>598</v>
      </c>
      <c r="C180" s="169" t="s">
        <v>265</v>
      </c>
      <c r="E180" s="169" t="s">
        <v>557</v>
      </c>
      <c r="H180" s="169" t="s">
        <v>558</v>
      </c>
      <c r="I180" s="169" t="s">
        <v>559</v>
      </c>
    </row>
    <row r="181" spans="2:9" hidden="1">
      <c r="B181" s="267" t="s">
        <v>599</v>
      </c>
      <c r="E181" s="169" t="s">
        <v>560</v>
      </c>
      <c r="H181" s="169" t="s">
        <v>561</v>
      </c>
      <c r="I181" s="169" t="s">
        <v>562</v>
      </c>
    </row>
    <row r="182" spans="2:9" hidden="1">
      <c r="B182" s="267" t="s">
        <v>600</v>
      </c>
      <c r="E182" s="169" t="s">
        <v>563</v>
      </c>
      <c r="H182" s="169" t="s">
        <v>564</v>
      </c>
      <c r="I182" s="169" t="s">
        <v>565</v>
      </c>
    </row>
    <row r="183" spans="2:9" hidden="1">
      <c r="B183" s="267" t="s">
        <v>601</v>
      </c>
      <c r="E183" s="169" t="s">
        <v>566</v>
      </c>
      <c r="H183" s="169" t="s">
        <v>567</v>
      </c>
      <c r="I183" s="169" t="s">
        <v>568</v>
      </c>
    </row>
    <row r="184" spans="2:9" hidden="1">
      <c r="B184" s="267" t="s">
        <v>602</v>
      </c>
      <c r="H184" s="169" t="s">
        <v>569</v>
      </c>
      <c r="I184" s="169" t="s">
        <v>570</v>
      </c>
    </row>
    <row r="185" spans="2:9" hidden="1">
      <c r="B185" s="267" t="s">
        <v>603</v>
      </c>
      <c r="H185" s="169" t="s">
        <v>571</v>
      </c>
    </row>
    <row r="186" spans="2:9" hidden="1">
      <c r="B186" s="267" t="s">
        <v>604</v>
      </c>
      <c r="H186" s="169" t="s">
        <v>572</v>
      </c>
    </row>
    <row r="187" spans="2:9" hidden="1">
      <c r="B187" s="267" t="s">
        <v>605</v>
      </c>
      <c r="H187" s="169" t="s">
        <v>573</v>
      </c>
    </row>
    <row r="188" spans="2:9" hidden="1">
      <c r="B188" s="267" t="s">
        <v>606</v>
      </c>
      <c r="H188" s="169" t="s">
        <v>574</v>
      </c>
    </row>
    <row r="189" spans="2:9" hidden="1">
      <c r="B189" s="267" t="s">
        <v>607</v>
      </c>
      <c r="D189" t="s">
        <v>575</v>
      </c>
      <c r="H189" s="169" t="s">
        <v>576</v>
      </c>
    </row>
    <row r="190" spans="2:9" hidden="1">
      <c r="B190" s="267" t="s">
        <v>608</v>
      </c>
      <c r="D190" t="s">
        <v>577</v>
      </c>
      <c r="H190" s="169" t="s">
        <v>578</v>
      </c>
    </row>
    <row r="191" spans="2:9" hidden="1">
      <c r="B191" s="267" t="s">
        <v>609</v>
      </c>
      <c r="D191" t="s">
        <v>579</v>
      </c>
      <c r="H191" s="169" t="s">
        <v>580</v>
      </c>
    </row>
    <row r="192" spans="2:9" hidden="1">
      <c r="B192" s="267" t="s">
        <v>610</v>
      </c>
      <c r="D192" t="s">
        <v>577</v>
      </c>
      <c r="H192" s="169" t="s">
        <v>581</v>
      </c>
    </row>
    <row r="193" spans="2:4" hidden="1">
      <c r="B193" s="267" t="s">
        <v>611</v>
      </c>
      <c r="D193" t="s">
        <v>582</v>
      </c>
    </row>
    <row r="194" spans="2:4" hidden="1">
      <c r="B194" s="267" t="s">
        <v>612</v>
      </c>
      <c r="D194" t="s">
        <v>577</v>
      </c>
    </row>
    <row r="195" spans="2:4" hidden="1">
      <c r="B195" s="267" t="s">
        <v>613</v>
      </c>
    </row>
    <row r="196" spans="2:4" hidden="1">
      <c r="B196" s="267" t="s">
        <v>614</v>
      </c>
    </row>
    <row r="197" spans="2:4" hidden="1">
      <c r="B197" s="267" t="s">
        <v>615</v>
      </c>
    </row>
    <row r="198" spans="2:4" hidden="1">
      <c r="B198" s="267" t="s">
        <v>616</v>
      </c>
    </row>
    <row r="199" spans="2:4" hidden="1">
      <c r="B199" s="267" t="s">
        <v>617</v>
      </c>
    </row>
    <row r="200" spans="2:4" hidden="1">
      <c r="B200" s="267" t="s">
        <v>618</v>
      </c>
    </row>
    <row r="201" spans="2:4" hidden="1">
      <c r="B201" s="267" t="s">
        <v>619</v>
      </c>
    </row>
    <row r="202" spans="2:4" hidden="1">
      <c r="B202" s="267" t="s">
        <v>620</v>
      </c>
    </row>
    <row r="203" spans="2:4" hidden="1">
      <c r="B203" s="267" t="s">
        <v>621</v>
      </c>
    </row>
    <row r="204" spans="2:4" hidden="1">
      <c r="B204" s="267" t="s">
        <v>50</v>
      </c>
    </row>
    <row r="205" spans="2:4" hidden="1">
      <c r="B205" s="267" t="s">
        <v>55</v>
      </c>
    </row>
    <row r="206" spans="2:4" hidden="1">
      <c r="B206" s="267" t="s">
        <v>56</v>
      </c>
    </row>
    <row r="207" spans="2:4" hidden="1">
      <c r="B207" s="267" t="s">
        <v>58</v>
      </c>
    </row>
    <row r="208" spans="2:4" hidden="1">
      <c r="B208" s="267" t="s">
        <v>23</v>
      </c>
    </row>
    <row r="209" spans="2:2" hidden="1">
      <c r="B209" s="267" t="s">
        <v>60</v>
      </c>
    </row>
    <row r="210" spans="2:2" hidden="1">
      <c r="B210" s="267" t="s">
        <v>62</v>
      </c>
    </row>
    <row r="211" spans="2:2" hidden="1">
      <c r="B211" s="267" t="s">
        <v>65</v>
      </c>
    </row>
    <row r="212" spans="2:2" hidden="1">
      <c r="B212" s="267" t="s">
        <v>66</v>
      </c>
    </row>
    <row r="213" spans="2:2" hidden="1">
      <c r="B213" s="267" t="s">
        <v>67</v>
      </c>
    </row>
    <row r="214" spans="2:2" hidden="1">
      <c r="B214" s="267" t="s">
        <v>68</v>
      </c>
    </row>
    <row r="215" spans="2:2" hidden="1">
      <c r="B215" s="267" t="s">
        <v>622</v>
      </c>
    </row>
    <row r="216" spans="2:2" hidden="1">
      <c r="B216" s="267" t="s">
        <v>623</v>
      </c>
    </row>
    <row r="217" spans="2:2" hidden="1">
      <c r="B217" s="267" t="s">
        <v>72</v>
      </c>
    </row>
    <row r="218" spans="2:2" hidden="1">
      <c r="B218" s="267" t="s">
        <v>74</v>
      </c>
    </row>
    <row r="219" spans="2:2" hidden="1">
      <c r="B219" s="267" t="s">
        <v>78</v>
      </c>
    </row>
    <row r="220" spans="2:2" hidden="1">
      <c r="B220" s="267" t="s">
        <v>624</v>
      </c>
    </row>
    <row r="221" spans="2:2" hidden="1">
      <c r="B221" s="267" t="s">
        <v>625</v>
      </c>
    </row>
    <row r="222" spans="2:2" hidden="1">
      <c r="B222" s="267" t="s">
        <v>626</v>
      </c>
    </row>
    <row r="223" spans="2:2" hidden="1">
      <c r="B223" s="267" t="s">
        <v>76</v>
      </c>
    </row>
    <row r="224" spans="2:2" hidden="1">
      <c r="B224" s="267" t="s">
        <v>77</v>
      </c>
    </row>
    <row r="225" spans="2:2" hidden="1">
      <c r="B225" s="267" t="s">
        <v>80</v>
      </c>
    </row>
    <row r="226" spans="2:2" hidden="1">
      <c r="B226" s="267" t="s">
        <v>82</v>
      </c>
    </row>
    <row r="227" spans="2:2" hidden="1">
      <c r="B227" s="267" t="s">
        <v>627</v>
      </c>
    </row>
    <row r="228" spans="2:2" hidden="1">
      <c r="B228" s="267" t="s">
        <v>81</v>
      </c>
    </row>
    <row r="229" spans="2:2" hidden="1">
      <c r="B229" s="267" t="s">
        <v>83</v>
      </c>
    </row>
    <row r="230" spans="2:2" hidden="1">
      <c r="B230" s="267" t="s">
        <v>85</v>
      </c>
    </row>
    <row r="231" spans="2:2" hidden="1">
      <c r="B231" s="267" t="s">
        <v>84</v>
      </c>
    </row>
    <row r="232" spans="2:2" hidden="1">
      <c r="B232" s="267" t="s">
        <v>628</v>
      </c>
    </row>
    <row r="233" spans="2:2" hidden="1">
      <c r="B233" s="267" t="s">
        <v>91</v>
      </c>
    </row>
    <row r="234" spans="2:2" hidden="1">
      <c r="B234" s="267" t="s">
        <v>93</v>
      </c>
    </row>
    <row r="235" spans="2:2" hidden="1">
      <c r="B235" s="267" t="s">
        <v>94</v>
      </c>
    </row>
    <row r="236" spans="2:2" hidden="1">
      <c r="B236" s="267" t="s">
        <v>95</v>
      </c>
    </row>
    <row r="237" spans="2:2" hidden="1">
      <c r="B237" s="267" t="s">
        <v>629</v>
      </c>
    </row>
    <row r="238" spans="2:2" hidden="1">
      <c r="B238" s="267" t="s">
        <v>630</v>
      </c>
    </row>
    <row r="239" spans="2:2" hidden="1">
      <c r="B239" s="267" t="s">
        <v>96</v>
      </c>
    </row>
    <row r="240" spans="2:2" hidden="1">
      <c r="B240" s="267" t="s">
        <v>150</v>
      </c>
    </row>
    <row r="241" spans="2:2" hidden="1">
      <c r="B241" s="267" t="s">
        <v>631</v>
      </c>
    </row>
    <row r="242" spans="2:2" ht="29" hidden="1">
      <c r="B242" s="267" t="s">
        <v>632</v>
      </c>
    </row>
    <row r="243" spans="2:2" hidden="1">
      <c r="B243" s="267" t="s">
        <v>101</v>
      </c>
    </row>
    <row r="244" spans="2:2" hidden="1">
      <c r="B244" s="267" t="s">
        <v>103</v>
      </c>
    </row>
    <row r="245" spans="2:2" hidden="1">
      <c r="B245" s="267" t="s">
        <v>633</v>
      </c>
    </row>
    <row r="246" spans="2:2" hidden="1">
      <c r="B246" s="267" t="s">
        <v>151</v>
      </c>
    </row>
    <row r="247" spans="2:2" hidden="1">
      <c r="B247" s="267" t="s">
        <v>168</v>
      </c>
    </row>
    <row r="248" spans="2:2" hidden="1">
      <c r="B248" s="267" t="s">
        <v>102</v>
      </c>
    </row>
    <row r="249" spans="2:2" hidden="1">
      <c r="B249" s="267" t="s">
        <v>106</v>
      </c>
    </row>
    <row r="250" spans="2:2" hidden="1">
      <c r="B250" s="267" t="s">
        <v>100</v>
      </c>
    </row>
    <row r="251" spans="2:2" hidden="1">
      <c r="B251" s="267" t="s">
        <v>122</v>
      </c>
    </row>
    <row r="252" spans="2:2" hidden="1">
      <c r="B252" s="267" t="s">
        <v>634</v>
      </c>
    </row>
    <row r="253" spans="2:2" hidden="1">
      <c r="B253" s="267" t="s">
        <v>108</v>
      </c>
    </row>
    <row r="254" spans="2:2" hidden="1">
      <c r="B254" s="267" t="s">
        <v>111</v>
      </c>
    </row>
    <row r="255" spans="2:2" hidden="1">
      <c r="B255" s="267" t="s">
        <v>117</v>
      </c>
    </row>
    <row r="256" spans="2:2" hidden="1">
      <c r="B256" s="267" t="s">
        <v>114</v>
      </c>
    </row>
    <row r="257" spans="2:2" ht="29" hidden="1">
      <c r="B257" s="267" t="s">
        <v>635</v>
      </c>
    </row>
    <row r="258" spans="2:2" hidden="1">
      <c r="B258" s="267" t="s">
        <v>112</v>
      </c>
    </row>
    <row r="259" spans="2:2" hidden="1">
      <c r="B259" s="267" t="s">
        <v>113</v>
      </c>
    </row>
    <row r="260" spans="2:2" hidden="1">
      <c r="B260" s="267" t="s">
        <v>124</v>
      </c>
    </row>
    <row r="261" spans="2:2" hidden="1">
      <c r="B261" s="267" t="s">
        <v>121</v>
      </c>
    </row>
    <row r="262" spans="2:2" hidden="1">
      <c r="B262" s="267" t="s">
        <v>120</v>
      </c>
    </row>
    <row r="263" spans="2:2" hidden="1">
      <c r="B263" s="267" t="s">
        <v>123</v>
      </c>
    </row>
    <row r="264" spans="2:2" hidden="1">
      <c r="B264" s="267" t="s">
        <v>115</v>
      </c>
    </row>
    <row r="265" spans="2:2" hidden="1">
      <c r="B265" s="267" t="s">
        <v>116</v>
      </c>
    </row>
    <row r="266" spans="2:2" hidden="1">
      <c r="B266" s="267" t="s">
        <v>109</v>
      </c>
    </row>
    <row r="267" spans="2:2" hidden="1">
      <c r="B267" s="267" t="s">
        <v>110</v>
      </c>
    </row>
    <row r="268" spans="2:2" hidden="1">
      <c r="B268" s="267" t="s">
        <v>125</v>
      </c>
    </row>
    <row r="269" spans="2:2" hidden="1">
      <c r="B269" s="267" t="s">
        <v>131</v>
      </c>
    </row>
    <row r="270" spans="2:2" hidden="1">
      <c r="B270" s="267" t="s">
        <v>132</v>
      </c>
    </row>
    <row r="271" spans="2:2" hidden="1">
      <c r="B271" s="267" t="s">
        <v>130</v>
      </c>
    </row>
    <row r="272" spans="2:2" hidden="1">
      <c r="B272" s="267" t="s">
        <v>636</v>
      </c>
    </row>
    <row r="273" spans="2:2" hidden="1">
      <c r="B273" s="267" t="s">
        <v>127</v>
      </c>
    </row>
    <row r="274" spans="2:2" hidden="1">
      <c r="B274" s="267" t="s">
        <v>126</v>
      </c>
    </row>
    <row r="275" spans="2:2" hidden="1">
      <c r="B275" s="267" t="s">
        <v>134</v>
      </c>
    </row>
    <row r="276" spans="2:2" hidden="1">
      <c r="B276" s="267" t="s">
        <v>135</v>
      </c>
    </row>
    <row r="277" spans="2:2" hidden="1">
      <c r="B277" s="267" t="s">
        <v>137</v>
      </c>
    </row>
    <row r="278" spans="2:2" hidden="1">
      <c r="B278" s="267" t="s">
        <v>140</v>
      </c>
    </row>
    <row r="279" spans="2:2" hidden="1">
      <c r="B279" s="267" t="s">
        <v>141</v>
      </c>
    </row>
    <row r="280" spans="2:2" hidden="1">
      <c r="B280" s="267" t="s">
        <v>136</v>
      </c>
    </row>
    <row r="281" spans="2:2" hidden="1">
      <c r="B281" s="267" t="s">
        <v>138</v>
      </c>
    </row>
    <row r="282" spans="2:2" hidden="1">
      <c r="B282" s="267" t="s">
        <v>142</v>
      </c>
    </row>
    <row r="283" spans="2:2" hidden="1">
      <c r="B283" s="267" t="s">
        <v>637</v>
      </c>
    </row>
    <row r="284" spans="2:2" hidden="1">
      <c r="B284" s="267" t="s">
        <v>139</v>
      </c>
    </row>
    <row r="285" spans="2:2" hidden="1">
      <c r="B285" s="267" t="s">
        <v>147</v>
      </c>
    </row>
    <row r="286" spans="2:2" hidden="1">
      <c r="B286" s="267" t="s">
        <v>148</v>
      </c>
    </row>
    <row r="287" spans="2:2" hidden="1">
      <c r="B287" s="267" t="s">
        <v>149</v>
      </c>
    </row>
    <row r="288" spans="2:2" hidden="1">
      <c r="B288" s="267" t="s">
        <v>156</v>
      </c>
    </row>
    <row r="289" spans="2:2" hidden="1">
      <c r="B289" s="267" t="s">
        <v>169</v>
      </c>
    </row>
    <row r="290" spans="2:2" hidden="1">
      <c r="B290" s="267" t="s">
        <v>157</v>
      </c>
    </row>
    <row r="291" spans="2:2" hidden="1">
      <c r="B291" s="267" t="s">
        <v>164</v>
      </c>
    </row>
    <row r="292" spans="2:2" hidden="1">
      <c r="B292" s="267" t="s">
        <v>160</v>
      </c>
    </row>
    <row r="293" spans="2:2" hidden="1">
      <c r="B293" s="267" t="s">
        <v>63</v>
      </c>
    </row>
    <row r="294" spans="2:2" hidden="1">
      <c r="B294" s="267" t="s">
        <v>154</v>
      </c>
    </row>
    <row r="295" spans="2:2" hidden="1">
      <c r="B295" s="267" t="s">
        <v>158</v>
      </c>
    </row>
    <row r="296" spans="2:2" hidden="1">
      <c r="B296" s="267" t="s">
        <v>155</v>
      </c>
    </row>
    <row r="297" spans="2:2" hidden="1">
      <c r="B297" s="267" t="s">
        <v>170</v>
      </c>
    </row>
    <row r="298" spans="2:2" hidden="1">
      <c r="B298" s="267" t="s">
        <v>638</v>
      </c>
    </row>
    <row r="299" spans="2:2" hidden="1">
      <c r="B299" s="267" t="s">
        <v>163</v>
      </c>
    </row>
    <row r="300" spans="2:2" hidden="1">
      <c r="B300" s="267" t="s">
        <v>171</v>
      </c>
    </row>
    <row r="301" spans="2:2" hidden="1">
      <c r="B301" s="267" t="s">
        <v>159</v>
      </c>
    </row>
    <row r="302" spans="2:2" hidden="1">
      <c r="B302" s="267" t="s">
        <v>174</v>
      </c>
    </row>
    <row r="303" spans="2:2" hidden="1">
      <c r="B303" s="267" t="s">
        <v>639</v>
      </c>
    </row>
    <row r="304" spans="2:2" hidden="1">
      <c r="B304" s="267" t="s">
        <v>179</v>
      </c>
    </row>
    <row r="305" spans="2:2" hidden="1">
      <c r="B305" s="267" t="s">
        <v>176</v>
      </c>
    </row>
    <row r="306" spans="2:2" hidden="1">
      <c r="B306" s="267" t="s">
        <v>175</v>
      </c>
    </row>
    <row r="307" spans="2:2" hidden="1">
      <c r="B307" s="267" t="s">
        <v>184</v>
      </c>
    </row>
    <row r="308" spans="2:2" hidden="1">
      <c r="B308" s="267" t="s">
        <v>180</v>
      </c>
    </row>
    <row r="309" spans="2:2" hidden="1">
      <c r="B309" s="267" t="s">
        <v>181</v>
      </c>
    </row>
    <row r="310" spans="2:2" hidden="1">
      <c r="B310" s="267" t="s">
        <v>182</v>
      </c>
    </row>
    <row r="311" spans="2:2" hidden="1">
      <c r="B311" s="267" t="s">
        <v>183</v>
      </c>
    </row>
    <row r="312" spans="2:2" hidden="1">
      <c r="B312" s="267" t="s">
        <v>185</v>
      </c>
    </row>
    <row r="313" spans="2:2" hidden="1">
      <c r="B313" s="267" t="s">
        <v>640</v>
      </c>
    </row>
    <row r="314" spans="2:2" hidden="1">
      <c r="B314" s="267" t="s">
        <v>186</v>
      </c>
    </row>
    <row r="315" spans="2:2" hidden="1">
      <c r="B315" s="267" t="s">
        <v>187</v>
      </c>
    </row>
    <row r="316" spans="2:2" hidden="1">
      <c r="B316" s="267" t="s">
        <v>192</v>
      </c>
    </row>
    <row r="317" spans="2:2" hidden="1">
      <c r="B317" s="267" t="s">
        <v>193</v>
      </c>
    </row>
    <row r="318" spans="2:2" ht="29" hidden="1">
      <c r="B318" s="267" t="s">
        <v>152</v>
      </c>
    </row>
    <row r="319" spans="2:2" hidden="1">
      <c r="B319" s="267" t="s">
        <v>641</v>
      </c>
    </row>
    <row r="320" spans="2:2" hidden="1">
      <c r="B320" s="267" t="s">
        <v>642</v>
      </c>
    </row>
    <row r="321" spans="2:20" hidden="1">
      <c r="B321" s="267" t="s">
        <v>194</v>
      </c>
    </row>
    <row r="322" spans="2:20" hidden="1">
      <c r="B322" s="267" t="s">
        <v>153</v>
      </c>
    </row>
    <row r="323" spans="2:20" hidden="1">
      <c r="B323" s="267" t="s">
        <v>643</v>
      </c>
    </row>
    <row r="324" spans="2:20" hidden="1">
      <c r="B324" s="267" t="s">
        <v>166</v>
      </c>
    </row>
    <row r="325" spans="2:20" hidden="1">
      <c r="B325" s="267" t="s">
        <v>198</v>
      </c>
    </row>
    <row r="326" spans="2:20" hidden="1">
      <c r="B326" s="267" t="s">
        <v>199</v>
      </c>
    </row>
    <row r="327" spans="2:20" hidden="1">
      <c r="B327" s="267" t="s">
        <v>178</v>
      </c>
    </row>
    <row r="328" spans="2:20" hidden="1"/>
    <row r="329" spans="2:20" ht="15" hidden="1" thickBot="1"/>
    <row r="330" spans="2:20" ht="15" thickBot="1">
      <c r="B330" s="186"/>
      <c r="C330" s="186"/>
      <c r="D330" s="901" t="s">
        <v>299</v>
      </c>
      <c r="E330" s="902"/>
      <c r="F330" s="902"/>
      <c r="G330" s="903"/>
      <c r="H330" s="901" t="s">
        <v>300</v>
      </c>
      <c r="I330" s="902"/>
      <c r="J330" s="902"/>
      <c r="K330" s="903"/>
      <c r="L330" s="902" t="s">
        <v>301</v>
      </c>
      <c r="M330" s="902"/>
      <c r="N330" s="902"/>
      <c r="O330" s="902"/>
      <c r="P330" s="901" t="s">
        <v>302</v>
      </c>
      <c r="Q330" s="902"/>
      <c r="R330" s="902"/>
      <c r="S330" s="903"/>
    </row>
    <row r="331" spans="2:20">
      <c r="B331" s="968" t="s">
        <v>740</v>
      </c>
      <c r="C331" s="968" t="s">
        <v>741</v>
      </c>
      <c r="D331" s="448" t="s">
        <v>742</v>
      </c>
      <c r="E331" s="448" t="s">
        <v>743</v>
      </c>
      <c r="F331" s="970" t="s">
        <v>337</v>
      </c>
      <c r="G331" s="971"/>
      <c r="H331" s="449" t="s">
        <v>744</v>
      </c>
      <c r="I331" s="448" t="s">
        <v>745</v>
      </c>
      <c r="J331" s="972" t="s">
        <v>337</v>
      </c>
      <c r="K331" s="973"/>
      <c r="L331" s="450" t="s">
        <v>744</v>
      </c>
      <c r="M331" s="451" t="s">
        <v>745</v>
      </c>
      <c r="N331" s="974" t="s">
        <v>337</v>
      </c>
      <c r="O331" s="975"/>
      <c r="P331" s="452" t="s">
        <v>746</v>
      </c>
      <c r="Q331" s="452" t="s">
        <v>747</v>
      </c>
      <c r="R331" s="976" t="s">
        <v>337</v>
      </c>
      <c r="S331" s="975"/>
    </row>
    <row r="332" spans="2:20" ht="43" customHeight="1">
      <c r="B332" s="969"/>
      <c r="C332" s="969"/>
      <c r="D332" s="381"/>
      <c r="E332" s="382"/>
      <c r="F332" s="977" t="s">
        <v>982</v>
      </c>
      <c r="G332" s="978"/>
      <c r="H332" s="383" t="s">
        <v>456</v>
      </c>
      <c r="I332" s="384" t="s">
        <v>466</v>
      </c>
      <c r="J332" s="979" t="s">
        <v>982</v>
      </c>
      <c r="K332" s="980"/>
      <c r="L332" s="383"/>
      <c r="M332" s="384"/>
      <c r="N332" s="979"/>
      <c r="O332" s="980"/>
      <c r="P332" s="383"/>
      <c r="Q332" s="384"/>
      <c r="R332" s="979"/>
      <c r="S332" s="980"/>
      <c r="T332" s="392"/>
    </row>
    <row r="333" spans="2:20" ht="24">
      <c r="B333" s="960" t="s">
        <v>748</v>
      </c>
      <c r="C333" s="960" t="s">
        <v>749</v>
      </c>
      <c r="D333" s="453" t="s">
        <v>750</v>
      </c>
      <c r="E333" s="444" t="s">
        <v>298</v>
      </c>
      <c r="F333" s="445" t="s">
        <v>321</v>
      </c>
      <c r="G333" s="454" t="s">
        <v>387</v>
      </c>
      <c r="H333" s="445" t="s">
        <v>750</v>
      </c>
      <c r="I333" s="444" t="s">
        <v>298</v>
      </c>
      <c r="J333" s="445" t="s">
        <v>321</v>
      </c>
      <c r="K333" s="454" t="s">
        <v>387</v>
      </c>
      <c r="L333" s="445" t="s">
        <v>750</v>
      </c>
      <c r="M333" s="444" t="s">
        <v>298</v>
      </c>
      <c r="N333" s="445" t="s">
        <v>321</v>
      </c>
      <c r="O333" s="454" t="s">
        <v>387</v>
      </c>
      <c r="P333" s="445" t="s">
        <v>750</v>
      </c>
      <c r="Q333" s="444" t="s">
        <v>298</v>
      </c>
      <c r="R333" s="445" t="s">
        <v>321</v>
      </c>
      <c r="S333" s="454" t="s">
        <v>387</v>
      </c>
    </row>
    <row r="334" spans="2:20" ht="28" customHeight="1">
      <c r="B334" s="981"/>
      <c r="C334" s="961"/>
      <c r="D334" s="376"/>
      <c r="E334" s="385" t="s">
        <v>456</v>
      </c>
      <c r="F334" s="376" t="s">
        <v>984</v>
      </c>
      <c r="G334" s="386" t="s">
        <v>506</v>
      </c>
      <c r="H334" s="378">
        <v>3</v>
      </c>
      <c r="I334" s="387" t="s">
        <v>456</v>
      </c>
      <c r="J334" s="378" t="s">
        <v>983</v>
      </c>
      <c r="K334" s="380" t="s">
        <v>492</v>
      </c>
      <c r="L334" s="378"/>
      <c r="M334" s="387"/>
      <c r="N334" s="378"/>
      <c r="O334" s="380"/>
      <c r="P334" s="378"/>
      <c r="Q334" s="387"/>
      <c r="R334" s="378"/>
      <c r="S334" s="380"/>
    </row>
    <row r="335" spans="2:20">
      <c r="B335" s="981"/>
      <c r="C335" s="960" t="s">
        <v>768</v>
      </c>
      <c r="D335" s="445" t="s">
        <v>751</v>
      </c>
      <c r="E335" s="962" t="s">
        <v>337</v>
      </c>
      <c r="F335" s="982"/>
      <c r="G335" s="454" t="s">
        <v>387</v>
      </c>
      <c r="H335" s="445" t="s">
        <v>751</v>
      </c>
      <c r="I335" s="962" t="s">
        <v>337</v>
      </c>
      <c r="J335" s="982"/>
      <c r="K335" s="454" t="s">
        <v>387</v>
      </c>
      <c r="L335" s="445" t="s">
        <v>751</v>
      </c>
      <c r="M335" s="962" t="s">
        <v>738</v>
      </c>
      <c r="N335" s="982"/>
      <c r="O335" s="454" t="s">
        <v>387</v>
      </c>
      <c r="P335" s="445" t="s">
        <v>751</v>
      </c>
      <c r="Q335" s="962" t="s">
        <v>738</v>
      </c>
      <c r="R335" s="982"/>
      <c r="S335" s="454" t="s">
        <v>387</v>
      </c>
    </row>
    <row r="336" spans="2:20" ht="37.5" customHeight="1">
      <c r="B336" s="961"/>
      <c r="C336" s="961"/>
      <c r="D336" s="388"/>
      <c r="E336" s="983" t="s">
        <v>985</v>
      </c>
      <c r="F336" s="984"/>
      <c r="G336" s="389" t="s">
        <v>511</v>
      </c>
      <c r="H336" s="390">
        <v>6</v>
      </c>
      <c r="I336" s="985" t="s">
        <v>985</v>
      </c>
      <c r="J336" s="986"/>
      <c r="K336" s="391" t="s">
        <v>492</v>
      </c>
      <c r="L336" s="390"/>
      <c r="M336" s="987"/>
      <c r="N336" s="988"/>
      <c r="O336" s="391"/>
      <c r="P336" s="390"/>
      <c r="Q336" s="987"/>
      <c r="R336" s="988"/>
      <c r="S336" s="391"/>
    </row>
  </sheetData>
  <dataConsolidate/>
  <mergeCells count="398">
    <mergeCell ref="B333:B336"/>
    <mergeCell ref="C333:C334"/>
    <mergeCell ref="C335:C336"/>
    <mergeCell ref="E335:F335"/>
    <mergeCell ref="I335:J335"/>
    <mergeCell ref="M335:N335"/>
    <mergeCell ref="Q335:R335"/>
    <mergeCell ref="E336:F336"/>
    <mergeCell ref="I336:J336"/>
    <mergeCell ref="M336:N336"/>
    <mergeCell ref="Q336:R336"/>
    <mergeCell ref="D330:G330"/>
    <mergeCell ref="H330:K330"/>
    <mergeCell ref="L330:O330"/>
    <mergeCell ref="P330:S330"/>
    <mergeCell ref="B331:B332"/>
    <mergeCell ref="C331:C332"/>
    <mergeCell ref="F331:G331"/>
    <mergeCell ref="J331:K331"/>
    <mergeCell ref="N331:O331"/>
    <mergeCell ref="R331:S331"/>
    <mergeCell ref="F332:G332"/>
    <mergeCell ref="J332:K332"/>
    <mergeCell ref="R332:S332"/>
    <mergeCell ref="N332:O332"/>
    <mergeCell ref="B70:B73"/>
    <mergeCell ref="C70:C71"/>
    <mergeCell ref="F70:G70"/>
    <mergeCell ref="J70:K70"/>
    <mergeCell ref="N70:O70"/>
    <mergeCell ref="R70:S70"/>
    <mergeCell ref="F71:G71"/>
    <mergeCell ref="J71:K71"/>
    <mergeCell ref="N71:O71"/>
    <mergeCell ref="R71:S71"/>
    <mergeCell ref="C72:C73"/>
    <mergeCell ref="F72:G72"/>
    <mergeCell ref="J72:K72"/>
    <mergeCell ref="N72:O72"/>
    <mergeCell ref="R72:S72"/>
    <mergeCell ref="F73:G73"/>
    <mergeCell ref="J73:K73"/>
    <mergeCell ref="N73:O73"/>
    <mergeCell ref="R73:S73"/>
    <mergeCell ref="B62:B63"/>
    <mergeCell ref="C62:C63"/>
    <mergeCell ref="B10:C10"/>
    <mergeCell ref="D21:G21"/>
    <mergeCell ref="H21:K21"/>
    <mergeCell ref="L21:O21"/>
    <mergeCell ref="P21:S21"/>
    <mergeCell ref="B22:B25"/>
    <mergeCell ref="C22:C25"/>
    <mergeCell ref="D27:G27"/>
    <mergeCell ref="H27:K27"/>
    <mergeCell ref="L27:O27"/>
    <mergeCell ref="P27:S27"/>
    <mergeCell ref="L28:M28"/>
    <mergeCell ref="P28:Q28"/>
    <mergeCell ref="R29:R30"/>
    <mergeCell ref="S29:S30"/>
    <mergeCell ref="B31:B40"/>
    <mergeCell ref="C31:C40"/>
    <mergeCell ref="K29:K30"/>
    <mergeCell ref="N29:N30"/>
    <mergeCell ref="O29:O30"/>
    <mergeCell ref="B41:B52"/>
    <mergeCell ref="C41:C52"/>
    <mergeCell ref="B28:B30"/>
    <mergeCell ref="C28:C30"/>
    <mergeCell ref="D28:E28"/>
    <mergeCell ref="H28:I28"/>
    <mergeCell ref="L42:L43"/>
    <mergeCell ref="M42:M43"/>
    <mergeCell ref="P42:P43"/>
    <mergeCell ref="Q42:Q43"/>
    <mergeCell ref="D45:D46"/>
    <mergeCell ref="E45:E46"/>
    <mergeCell ref="H45:H46"/>
    <mergeCell ref="I45:I46"/>
    <mergeCell ref="L45:L46"/>
    <mergeCell ref="M45:M46"/>
    <mergeCell ref="P45:P46"/>
    <mergeCell ref="Q45:Q46"/>
    <mergeCell ref="D42:D43"/>
    <mergeCell ref="E42:E43"/>
    <mergeCell ref="H42:H43"/>
    <mergeCell ref="I42:I43"/>
    <mergeCell ref="F29:F30"/>
    <mergeCell ref="G29:G30"/>
    <mergeCell ref="J29:J30"/>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D48:D49"/>
    <mergeCell ref="E48:E49"/>
    <mergeCell ref="H48:H49"/>
    <mergeCell ref="I48:I49"/>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D66:E66"/>
    <mergeCell ref="F66:G66"/>
    <mergeCell ref="H66:I66"/>
    <mergeCell ref="J66:K66"/>
    <mergeCell ref="C60:C61"/>
    <mergeCell ref="D65:G65"/>
    <mergeCell ref="H65:K65"/>
    <mergeCell ref="L65:O65"/>
    <mergeCell ref="P65:S65"/>
    <mergeCell ref="L66:M66"/>
    <mergeCell ref="N66:O66"/>
    <mergeCell ref="P66:Q66"/>
    <mergeCell ref="R66:S66"/>
    <mergeCell ref="N69:O69"/>
    <mergeCell ref="R69:S69"/>
    <mergeCell ref="D74:G74"/>
    <mergeCell ref="H74:K74"/>
    <mergeCell ref="L74:O74"/>
    <mergeCell ref="P74:S74"/>
    <mergeCell ref="P67:Q67"/>
    <mergeCell ref="R67:S67"/>
    <mergeCell ref="B68:B69"/>
    <mergeCell ref="C68:C69"/>
    <mergeCell ref="F68:G68"/>
    <mergeCell ref="J68:K68"/>
    <mergeCell ref="N68:O68"/>
    <mergeCell ref="R68:S68"/>
    <mergeCell ref="F69:G69"/>
    <mergeCell ref="J69:K69"/>
    <mergeCell ref="B66:B67"/>
    <mergeCell ref="C66:C67"/>
    <mergeCell ref="D67:E67"/>
    <mergeCell ref="F67:G67"/>
    <mergeCell ref="H67:I67"/>
    <mergeCell ref="J67:K67"/>
    <mergeCell ref="L67:M67"/>
    <mergeCell ref="N67:O67"/>
    <mergeCell ref="J77:K77"/>
    <mergeCell ref="N77:O77"/>
    <mergeCell ref="R77:S77"/>
    <mergeCell ref="F78:G78"/>
    <mergeCell ref="J78:K78"/>
    <mergeCell ref="N78:O78"/>
    <mergeCell ref="R78:S78"/>
    <mergeCell ref="B75:B83"/>
    <mergeCell ref="C75:C76"/>
    <mergeCell ref="F75:G75"/>
    <mergeCell ref="F76:G76"/>
    <mergeCell ref="C77:C83"/>
    <mergeCell ref="F77:G77"/>
    <mergeCell ref="F79:G79"/>
    <mergeCell ref="F81:G81"/>
    <mergeCell ref="F83:G83"/>
    <mergeCell ref="J81:K81"/>
    <mergeCell ref="N81:O81"/>
    <mergeCell ref="R81:S81"/>
    <mergeCell ref="F82:G82"/>
    <mergeCell ref="J82:K82"/>
    <mergeCell ref="N82:O82"/>
    <mergeCell ref="R82:S82"/>
    <mergeCell ref="J79:K79"/>
    <mergeCell ref="N79:O79"/>
    <mergeCell ref="R79:S79"/>
    <mergeCell ref="F80:G80"/>
    <mergeCell ref="J80:K80"/>
    <mergeCell ref="N80:O80"/>
    <mergeCell ref="R80:S80"/>
    <mergeCell ref="J83:K83"/>
    <mergeCell ref="N83:O83"/>
    <mergeCell ref="R83:S83"/>
    <mergeCell ref="I87:J87"/>
    <mergeCell ref="M87:N87"/>
    <mergeCell ref="Q87:R87"/>
    <mergeCell ref="E88:F88"/>
    <mergeCell ref="I88:J88"/>
    <mergeCell ref="M88:N88"/>
    <mergeCell ref="Q88:R88"/>
    <mergeCell ref="I85:J85"/>
    <mergeCell ref="M85:N85"/>
    <mergeCell ref="Q85:R85"/>
    <mergeCell ref="E86:F86"/>
    <mergeCell ref="I86:J86"/>
    <mergeCell ref="M86:N86"/>
    <mergeCell ref="Q86:R86"/>
    <mergeCell ref="P92:S92"/>
    <mergeCell ref="B93:B94"/>
    <mergeCell ref="C93:C94"/>
    <mergeCell ref="D93:E93"/>
    <mergeCell ref="H93:I93"/>
    <mergeCell ref="L93:M93"/>
    <mergeCell ref="P93:Q93"/>
    <mergeCell ref="E89:F89"/>
    <mergeCell ref="I89:J89"/>
    <mergeCell ref="M89:N89"/>
    <mergeCell ref="Q89:R89"/>
    <mergeCell ref="E90:F90"/>
    <mergeCell ref="I90:J90"/>
    <mergeCell ref="M90:N90"/>
    <mergeCell ref="Q90:R90"/>
    <mergeCell ref="D94:E94"/>
    <mergeCell ref="B84:B90"/>
    <mergeCell ref="C84:C90"/>
    <mergeCell ref="E84:F84"/>
    <mergeCell ref="I84:J84"/>
    <mergeCell ref="M84:N84"/>
    <mergeCell ref="Q84:R84"/>
    <mergeCell ref="E85:F85"/>
    <mergeCell ref="E87:F87"/>
    <mergeCell ref="B95:B106"/>
    <mergeCell ref="C95:C106"/>
    <mergeCell ref="D96:D97"/>
    <mergeCell ref="E96:E97"/>
    <mergeCell ref="F96:F97"/>
    <mergeCell ref="D92:G92"/>
    <mergeCell ref="H92:K92"/>
    <mergeCell ref="L92:O92"/>
    <mergeCell ref="S96:S97"/>
    <mergeCell ref="D99:D100"/>
    <mergeCell ref="E99:E100"/>
    <mergeCell ref="F99:F100"/>
    <mergeCell ref="G99:G100"/>
    <mergeCell ref="H99:H100"/>
    <mergeCell ref="I99:I100"/>
    <mergeCell ref="J99:J100"/>
    <mergeCell ref="K99:K100"/>
    <mergeCell ref="L99:L100"/>
    <mergeCell ref="M96:M97"/>
    <mergeCell ref="N96:N97"/>
    <mergeCell ref="O96:O97"/>
    <mergeCell ref="P96:P97"/>
    <mergeCell ref="Q96:Q97"/>
    <mergeCell ref="R96:R97"/>
    <mergeCell ref="G96:G97"/>
    <mergeCell ref="H96:H97"/>
    <mergeCell ref="I96:I97"/>
    <mergeCell ref="J96:J97"/>
    <mergeCell ref="K96:K97"/>
    <mergeCell ref="L96:L97"/>
    <mergeCell ref="S99:S100"/>
    <mergeCell ref="D102:D103"/>
    <mergeCell ref="E102:E103"/>
    <mergeCell ref="F102:F103"/>
    <mergeCell ref="G102:G103"/>
    <mergeCell ref="H102:H103"/>
    <mergeCell ref="I102:I103"/>
    <mergeCell ref="J102:J103"/>
    <mergeCell ref="K102:K103"/>
    <mergeCell ref="L102:L103"/>
    <mergeCell ref="M99:M100"/>
    <mergeCell ref="N99:N100"/>
    <mergeCell ref="O99:O100"/>
    <mergeCell ref="P99:P100"/>
    <mergeCell ref="Q99:Q100"/>
    <mergeCell ref="R99:R100"/>
    <mergeCell ref="S102:S103"/>
    <mergeCell ref="M102:M103"/>
    <mergeCell ref="B109:B118"/>
    <mergeCell ref="C109:C110"/>
    <mergeCell ref="F109:G109"/>
    <mergeCell ref="J109:K109"/>
    <mergeCell ref="N109:O109"/>
    <mergeCell ref="M105:M106"/>
    <mergeCell ref="N105:N106"/>
    <mergeCell ref="O105:O106"/>
    <mergeCell ref="P105:P106"/>
    <mergeCell ref="F110:G110"/>
    <mergeCell ref="J110:K110"/>
    <mergeCell ref="N110:O110"/>
    <mergeCell ref="C111:C118"/>
    <mergeCell ref="D108:G108"/>
    <mergeCell ref="H108:K108"/>
    <mergeCell ref="L108:O108"/>
    <mergeCell ref="D105:D106"/>
    <mergeCell ref="E105:E106"/>
    <mergeCell ref="F105:F106"/>
    <mergeCell ref="G105:G106"/>
    <mergeCell ref="H105:H106"/>
    <mergeCell ref="I105:I106"/>
    <mergeCell ref="J105:J106"/>
    <mergeCell ref="K105:K106"/>
    <mergeCell ref="L130:O130"/>
    <mergeCell ref="P130:S130"/>
    <mergeCell ref="M126:N126"/>
    <mergeCell ref="M127:N127"/>
    <mergeCell ref="M128:N128"/>
    <mergeCell ref="R123:S123"/>
    <mergeCell ref="R124:S124"/>
    <mergeCell ref="R125:S125"/>
    <mergeCell ref="R126:S126"/>
    <mergeCell ref="R127:S127"/>
    <mergeCell ref="R128:S128"/>
    <mergeCell ref="H131:K131"/>
    <mergeCell ref="L131:O131"/>
    <mergeCell ref="B119:B128"/>
    <mergeCell ref="C119:C120"/>
    <mergeCell ref="C121:C128"/>
    <mergeCell ref="E121:F121"/>
    <mergeCell ref="E122:F122"/>
    <mergeCell ref="E123:F123"/>
    <mergeCell ref="E124:F124"/>
    <mergeCell ref="E125:F125"/>
    <mergeCell ref="E126:F126"/>
    <mergeCell ref="E127:F127"/>
    <mergeCell ref="I123:J123"/>
    <mergeCell ref="I124:J124"/>
    <mergeCell ref="I125:J125"/>
    <mergeCell ref="I126:J126"/>
    <mergeCell ref="I127:J127"/>
    <mergeCell ref="I128:J128"/>
    <mergeCell ref="M123:N123"/>
    <mergeCell ref="M124:N124"/>
    <mergeCell ref="M125:N125"/>
    <mergeCell ref="E128:F128"/>
    <mergeCell ref="D130:G130"/>
    <mergeCell ref="H130:K130"/>
    <mergeCell ref="C2:G2"/>
    <mergeCell ref="B6:G6"/>
    <mergeCell ref="B7:G7"/>
    <mergeCell ref="B8:G8"/>
    <mergeCell ref="C3:G3"/>
    <mergeCell ref="M136:N136"/>
    <mergeCell ref="Q136:R136"/>
    <mergeCell ref="C135:C136"/>
    <mergeCell ref="E135:F135"/>
    <mergeCell ref="I135:J135"/>
    <mergeCell ref="M135:N135"/>
    <mergeCell ref="Q135:R135"/>
    <mergeCell ref="E136:F136"/>
    <mergeCell ref="I136:J136"/>
    <mergeCell ref="P131:S131"/>
    <mergeCell ref="D132:G132"/>
    <mergeCell ref="H132:K132"/>
    <mergeCell ref="L132:O132"/>
    <mergeCell ref="P132:S132"/>
    <mergeCell ref="B133:B136"/>
    <mergeCell ref="C133:C134"/>
    <mergeCell ref="B131:B132"/>
    <mergeCell ref="C131:C132"/>
    <mergeCell ref="D131:G131"/>
    <mergeCell ref="J75:K75"/>
    <mergeCell ref="J76:K76"/>
    <mergeCell ref="N75:O75"/>
    <mergeCell ref="N76:O76"/>
    <mergeCell ref="R75:S75"/>
    <mergeCell ref="R76:S76"/>
    <mergeCell ref="I121:J121"/>
    <mergeCell ref="I122:J122"/>
    <mergeCell ref="M121:N121"/>
    <mergeCell ref="M122:N122"/>
    <mergeCell ref="R122:S122"/>
    <mergeCell ref="R121:S121"/>
    <mergeCell ref="P108:S108"/>
    <mergeCell ref="Q105:Q106"/>
    <mergeCell ref="R105:R106"/>
    <mergeCell ref="N102:N103"/>
    <mergeCell ref="O102:O103"/>
    <mergeCell ref="P102:P103"/>
    <mergeCell ref="Q102:Q103"/>
    <mergeCell ref="R102:R103"/>
    <mergeCell ref="R109:S109"/>
    <mergeCell ref="R110:S110"/>
    <mergeCell ref="S105:S106"/>
    <mergeCell ref="L105:L106"/>
  </mergeCells>
  <conditionalFormatting sqref="E143">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4" xr:uid="{00000000-0002-0000-0700-000000000000}">
      <formula1>$H$171:$H$192</formula1>
    </dataValidation>
    <dataValidation type="list" allowBlank="1" showInputMessage="1" showErrorMessage="1" prompt="Select type of assets" sqref="E120 I120 M120 Q120" xr:uid="{00000000-0002-0000-0700-000001000000}">
      <formula1>$L$147:$L$153</formula1>
    </dataValidation>
    <dataValidation type="whole" allowBlank="1" showInputMessage="1" showErrorMessage="1" error="Please enter a number here" prompt="Enter No. of development strategies" sqref="D136 H136 L136 P136" xr:uid="{00000000-0002-0000-0700-000002000000}">
      <formula1>0</formula1>
      <formula2>999999999</formula2>
    </dataValidation>
    <dataValidation type="whole" allowBlank="1" showInputMessage="1" showErrorMessage="1" error="Please enter a number" prompt="Enter No. of policy introduced or adjusted" sqref="D134 H134 L134 P134" xr:uid="{00000000-0002-0000-0700-000003000000}">
      <formula1>0</formula1>
      <formula2>999999999999</formula2>
    </dataValidation>
    <dataValidation type="decimal" allowBlank="1" showInputMessage="1" showErrorMessage="1" error="Please enter a number" prompt="Enter income level of households" sqref="O128 G128 K128 G122 G124 G126 K122 K124 K126 O122 O124 O126" xr:uid="{00000000-0002-0000-0700-000004000000}">
      <formula1>0</formula1>
      <formula2>9999999999999</formula2>
    </dataValidation>
    <dataValidation type="whole" allowBlank="1" showInputMessage="1" showErrorMessage="1" prompt="Enter number of households" sqref="L128 D128 H128 D122 D124 D126 H122 H124 H126 L122 L124 L126 P122 P124 P126 P128" xr:uid="{00000000-0002-0000-0700-000005000000}">
      <formula1>0</formula1>
      <formula2>999999999999</formula2>
    </dataValidation>
    <dataValidation type="whole" allowBlank="1" showInputMessage="1" showErrorMessage="1" prompt="Enter number of assets" sqref="D120 P120 L120 H120" xr:uid="{00000000-0002-0000-0700-000006000000}">
      <formula1>0</formula1>
      <formula2>9999999999999</formula2>
    </dataValidation>
    <dataValidation type="whole" allowBlank="1" showInputMessage="1" showErrorMessage="1" error="Please enter a number here" prompt="Please enter the No. of targeted households" sqref="D110 L118 H110 D118 H118 L110 P110 D112 D114 D116 H112 H114 H116 L112 L114 L116 P112 P114 P116 P118"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6:E97 E99:E100 E102:E103 E105:E106 I96:I97 M99:M100 I99:I100 I102:I103 I105:I106 M105:M106 M102:M103 M96:M97 Q96:Q97 Q99:Q100 Q102:Q103 Q105:Q106" xr:uid="{00000000-0002-0000-0700-000008000000}">
      <formula1>0</formula1>
    </dataValidation>
    <dataValidation type="whole" allowBlank="1" showInputMessage="1" showErrorMessage="1" error="Please enter a number here" prompt="Please enter a number" sqref="D85:D90 H85:H90 L85:L90 P85:P90" xr:uid="{00000000-0002-0000-0700-000009000000}">
      <formula1>0</formula1>
      <formula2>9999999999999990</formula2>
    </dataValidation>
    <dataValidation type="decimal" allowBlank="1" showInputMessage="1" showErrorMessage="1" errorTitle="Invalid data" error="Please enter a number" prompt="Please enter a number here" sqref="E56 I56 D69 H69 L69 P69 H71 L71 P71 D71 H73 L73 P73 D73" xr:uid="{00000000-0002-0000-0700-00000A000000}">
      <formula1>0</formula1>
      <formula2>9999999999</formula2>
    </dataValidation>
    <dataValidation type="decimal" allowBlank="1" showInputMessage="1" showErrorMessage="1" errorTitle="Invalid data" error="Please enter a number" prompt="Enter total number of staff trained" sqref="D59" xr:uid="{00000000-0002-0000-0700-00000B000000}">
      <formula1>0</formula1>
      <formula2>9999999999</formula2>
    </dataValidation>
    <dataValidation type="decimal" allowBlank="1" showInputMessage="1" showErrorMessage="1" errorTitle="Invalid data" error="Please enter a number" sqref="Q56 P59 L59 H59 M56"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700-00000D000000}">
      <formula1>0</formula1>
      <formula2>9999999</formula2>
    </dataValidation>
    <dataValidation type="list" allowBlank="1" showInputMessage="1" showErrorMessage="1" error="Select from the drop-down list" prompt="Select the geographical coverage of the Early Warning System" sqref="G42 G45 G48 G51 K42 K45 K48 K51 O42 O45 O48 O51 S42 S45 S48 S51" xr:uid="{00000000-0002-0000-0700-00000E000000}">
      <formula1>$D$158:$D$160</formula1>
    </dataValidation>
    <dataValidation type="decimal" allowBlank="1" showInputMessage="1" showErrorMessage="1" errorTitle="Invalid data" error="Please enter a number here" prompt="Enter the number of adopted Early Warning Systems" sqref="D42:D43 D45:D46 D48:D49 D51:D52 H42:H43 H45:H46 H48:H49 H51:H52 L42:L43 L45:L46 L48:L49 L51:L52 P42:P43 P45:P46 P48:P49 P51:P52" xr:uid="{00000000-0002-0000-0700-00000F000000}">
      <formula1>0</formula1>
      <formula2>9999999999</formula2>
    </dataValidation>
    <dataValidation type="list" allowBlank="1" showInputMessage="1" showErrorMessage="1" prompt="Select income source" sqref="E122:F122 E128:F128 E126:F126 E124:F124 I122 M122 R122 I124 I126 I128 M124 M126 M128 R124 R126 R128" xr:uid="{00000000-0002-0000-0700-000010000000}">
      <formula1>$K$146:$K$160</formula1>
    </dataValidation>
    <dataValidation type="list" allowBlank="1" showInputMessage="1" showErrorMessage="1" prompt="Please select the alternate source" sqref="G118 O118 G112 K118 G114 G116 K112 K114 K116 O112 O114 O116 S112 S114 S116 S118" xr:uid="{00000000-0002-0000-0700-000011000000}">
      <formula1>$K$146:$K$160</formula1>
    </dataValidation>
    <dataValidation type="list" allowBlank="1" showInputMessage="1" showErrorMessage="1" prompt="Select % increase in income level" sqref="F118 N118 F112 J118 F114 F116 J112 J114 J116 N112 N114 N116 R112 R114 R116 R118" xr:uid="{00000000-0002-0000-0700-000012000000}">
      <formula1>$E$175:$E$183</formula1>
    </dataValidation>
    <dataValidation type="list" allowBlank="1" showInputMessage="1" showErrorMessage="1" prompt="Select type of natural assets protected or rehabilitated" sqref="D96:D97 P96:P97 L96:L97 P105:P106 P102:P103 P99:P100 L105:L106 L102:L103 L99:L100 H105:H106 H102:H103 H99:H100 H96:H97 D105:D106 D102:D103 D99:D100" xr:uid="{00000000-0002-0000-0700-000013000000}">
      <formula1>$C$173:$C$180</formula1>
    </dataValidation>
    <dataValidation type="list" allowBlank="1" showInputMessage="1" showErrorMessage="1" prompt="Enter the unit and type of the natural asset of ecosystem restored" sqref="F96:F97 J96:J97 N96:N97 F99:F100 F102:F103 F105:F106 N105:N106 N102:N103 N99:N100 J105:J106 J102:J103 J99:J100" xr:uid="{00000000-0002-0000-0700-000014000000}">
      <formula1>$C$167:$C$170</formula1>
    </dataValidation>
    <dataValidation type="list" allowBlank="1" showInputMessage="1" showErrorMessage="1" prompt="Select targeted asset" sqref="E78:E83 Q78:Q83 M78:M83 I78:I83" xr:uid="{00000000-0002-0000-0700-000015000000}">
      <formula1>$J$172:$J$173</formula1>
    </dataValidation>
    <dataValidation type="list" allowBlank="1" showInputMessage="1" showErrorMessage="1" error="Select from the drop-down list" prompt="Select category of early warning systems_x000a__x000a_" sqref="E42:E43 M42:M43 M45:M46 M51:M52 I42:I43 I45:I46 I51:I52 E45:E46 M48:M49 I48:I49 E51:E52 E48:E49 Q42:Q43 Q45:Q46 Q51:Q52 Q48:Q49" xr:uid="{00000000-0002-0000-0700-000016000000}">
      <formula1>$D$170:$D$173</formula1>
    </dataValidation>
    <dataValidation type="list" allowBlank="1" showInputMessage="1" showErrorMessage="1" prompt="Select status" sqref="O40 K40 G38 G32 G34 G36 G40 K32 K34 K36 K38 O32 O34 O36 O38 S32 S34 S36 S38 S40" xr:uid="{00000000-0002-0000-0700-000017000000}">
      <formula1>$E$170:$E$172</formula1>
    </dataValidation>
    <dataValidation type="list" allowBlank="1" showInputMessage="1" showErrorMessage="1" sqref="E149:E150" xr:uid="{00000000-0002-0000-0700-000018000000}">
      <formula1>$D$18:$D$20</formula1>
    </dataValidation>
    <dataValidation type="list" allowBlank="1" showInputMessage="1" showErrorMessage="1" prompt="Select effectiveness" sqref="G136 K136 O136 S136" xr:uid="{00000000-0002-0000-0700-000019000000}">
      <formula1>$K$162:$K$166</formula1>
    </dataValidation>
    <dataValidation type="list" allowBlank="1" showInputMessage="1" showErrorMessage="1" prompt="Select a sector" sqref="F67:G67 J67:K67 N67:O67 R67:S67" xr:uid="{00000000-0002-0000-0700-00001A000000}">
      <formula1>$J$153:$J$161</formula1>
    </dataValidation>
    <dataValidation type="decimal" allowBlank="1" showInputMessage="1" showErrorMessage="1" errorTitle="Invalid data" error="Please enter a number between 0 and 9999999" prompt="Enter a number here" sqref="E23:G23 E29 I23:K23 Q23:S23 M29 I29 M23:O23 Q29"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4:G25 J24:K25 R24:S25 N24:O25"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4:E25 E69 I24:I25 M24:M25 M30 I30 Q24:Q25 E30 E57 E110 I57 M57 M59 I59 Q30 E59 Q59 I69 M69 Q69 Q110 M118 I118 M110 I110 E118 Q57 D67:E67 E112 E114 E116 I112 I114 I116 M112 M114 M116 Q112 Q114 Q116 Q118 H67:I67 L67:M67 P67:Q67" xr:uid="{00000000-0002-0000-0700-00001D000000}">
      <formula1>0</formula1>
      <formula2>100</formula2>
    </dataValidation>
    <dataValidation type="list" allowBlank="1" showInputMessage="1" showErrorMessage="1" prompt="Select type of policy" sqref="S134 K134 O134" xr:uid="{00000000-0002-0000-0700-00001E000000}">
      <formula1>policy</formula1>
    </dataValidation>
    <dataValidation type="list" allowBlank="1" showInputMessage="1" showErrorMessage="1" prompt="Select income source" sqref="Q122 Q126 Q128 Q124" xr:uid="{00000000-0002-0000-0700-00001F000000}">
      <formula1>incomesource</formula1>
    </dataValidation>
    <dataValidation type="list" allowBlank="1" showInputMessage="1" showErrorMessage="1" prompt="Select the effectiveness of protection/rehabilitation" sqref="S105 S99 S102 S96" xr:uid="{00000000-0002-0000-0700-000020000000}">
      <formula1>effectiveness</formula1>
    </dataValidation>
    <dataValidation type="list" allowBlank="1" showInputMessage="1" showErrorMessage="1" prompt="Select programme/sector" sqref="F94 J94 N94 R94" xr:uid="{00000000-0002-0000-0700-000021000000}">
      <formula1>$J$153:$J$161</formula1>
    </dataValidation>
    <dataValidation type="list" allowBlank="1" showInputMessage="1" showErrorMessage="1" prompt="Select level of improvements" sqref="I94 M94 Q94" xr:uid="{00000000-0002-0000-0700-000022000000}">
      <formula1>effectiveness</formula1>
    </dataValidation>
    <dataValidation type="list" allowBlank="1" showInputMessage="1" showErrorMessage="1" prompt="Select changes in asset" sqref="F78:G83 J78:K83 N78:O83 R78:S83" xr:uid="{00000000-0002-0000-0700-000023000000}">
      <formula1>$I$162:$I$166</formula1>
    </dataValidation>
    <dataValidation type="list" allowBlank="1" showInputMessage="1" showErrorMessage="1" prompt="Select response level" sqref="F76 J76 N76 R76" xr:uid="{00000000-0002-0000-0700-000024000000}">
      <formula1>$H$162:$H$166</formula1>
    </dataValidation>
    <dataValidation type="list" allowBlank="1" showInputMessage="1" showErrorMessage="1" prompt="Select geographical scale" sqref="E76 I76 M76 Q76" xr:uid="{00000000-0002-0000-0700-000025000000}">
      <formula1>$D$158:$D$160</formula1>
    </dataValidation>
    <dataValidation type="list" allowBlank="1" showInputMessage="1" showErrorMessage="1" prompt="Select project/programme sector" sqref="D76 H76 L76 P76 E32 E34 E36 E38 E40 I40 I38 I36 I34 I32 M32 M34 M36 M38 M40 Q40 Q38 Q36 Q34 Q32" xr:uid="{00000000-0002-0000-0700-000026000000}">
      <formula1>$J$153:$J$161</formula1>
    </dataValidation>
    <dataValidation type="list" allowBlank="1" showInputMessage="1" showErrorMessage="1" prompt="Select level of awarness" sqref="F69:G69 J69:K69 N69:O69 R69:S69" xr:uid="{00000000-0002-0000-0700-000027000000}">
      <formula1>$G$162:$G$166</formula1>
    </dataValidation>
    <dataValidation type="list" allowBlank="1" showInputMessage="1" showErrorMessage="1" prompt="Select scale" sqref="G61 O61 K61 S61" xr:uid="{00000000-0002-0000-0700-000028000000}">
      <formula1>$F$162:$F$165</formula1>
    </dataValidation>
    <dataValidation type="list" allowBlank="1" showInputMessage="1" showErrorMessage="1" prompt="Select scale" sqref="F134 J134 N134 R134 F32 F34 F36 F38 F40 J32 J34 J36 J38 J40 N40 N38 N36 N34 N32 R32 R34 R36 R38 R40 E61 I61 M61 Q61" xr:uid="{00000000-0002-0000-0700-000029000000}">
      <formula1>$D$158:$D$160</formula1>
    </dataValidation>
    <dataValidation type="list" allowBlank="1" showInputMessage="1" showErrorMessage="1" prompt="Select capacity level" sqref="G56 O56 K56 S56" xr:uid="{00000000-0002-0000-0700-00002A000000}">
      <formula1>$F$162:$F$165</formula1>
    </dataValidation>
    <dataValidation type="list" allowBlank="1" showInputMessage="1" showErrorMessage="1" prompt="Select sector" sqref="F56 F61 M134 N56 J56 I134 N61 J61 D78:D83 G85:G90 H78:H83 K85:K90 L78:L83 O85:O90 P78:P83 S85:S90 E134 R61 F120 J120 N120 R120 R56 Q134" xr:uid="{00000000-0002-0000-0700-00002B000000}">
      <formula1>$J$153:$J$161</formula1>
    </dataValidation>
    <dataValidation type="list" allowBlank="1" showInputMessage="1" showErrorMessage="1" sqref="I133 O119 K84 I84 G84 K133 M133 Q84 S84 E133 O133 F119 G133 S119 O84 M84 K119 S133 Q133 I333 K333 M333 E333 O333 G333 S333 Q333" xr:uid="{00000000-0002-0000-0700-00002C000000}">
      <formula1>group</formula1>
    </dataValidation>
    <dataValidation type="list" allowBlank="1" showInputMessage="1" showErrorMessage="1" sqref="B70:B72" xr:uid="{118D440D-FB83-4A2C-8F4F-480A823D4A37}">
      <formula1>selectyn</formula1>
    </dataValidation>
    <dataValidation type="list" allowBlank="1" showInputMessage="1" showErrorMessage="1" error="Select from the drop-down list" prompt="Select type of hazards information generated from the drop-down list_x000a_" sqref="F29:F30 J29:J30 N29:N30 R29:R30" xr:uid="{00000000-0002-0000-0700-00002E000000}">
      <formula1>$D$142:$D$149</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41 S44 S47 S50 O50 O47 O44 O41 K41 K44 K47 K50 G50 G47 G44 G41" xr:uid="{00000000-0002-0000-0700-000030000000}">
      <formula1>$D$142:$D$149</formula1>
    </dataValidation>
    <dataValidation type="list" allowBlank="1" showInputMessage="1" showErrorMessage="1" prompt="Select type" sqref="F59:G59 J59:K59 N59:O59 R59:S59 D61 H61 L61 P61" xr:uid="{00000000-0002-0000-0700-000031000000}">
      <formula1>$D$154:$D$156</formula1>
    </dataValidation>
    <dataValidation type="list" allowBlank="1" showInputMessage="1" showErrorMessage="1" sqref="E85:F90 I85:J90 M85:N90 Q85:R90" xr:uid="{00000000-0002-0000-0700-000032000000}">
      <formula1>type1</formula1>
    </dataValidation>
    <dataValidation type="list" allowBlank="1" showInputMessage="1" showErrorMessage="1" prompt="Select level of improvements" sqref="D94:E94 H94 L94 P94" xr:uid="{00000000-0002-0000-0700-000033000000}">
      <formula1>$K$162:$K$166</formula1>
    </dataValidation>
    <dataValidation type="list" allowBlank="1" showInputMessage="1" showErrorMessage="1" prompt="Select type" sqref="G94 K94 S94 O94" xr:uid="{00000000-0002-0000-0700-000034000000}">
      <formula1>$F$143:$F$147</formula1>
    </dataValidation>
    <dataValidation type="list" allowBlank="1" showInputMessage="1" showErrorMessage="1" error="Please select a level of effectiveness from the drop-down list" prompt="Select the level of effectiveness of protection/rehabilitation" sqref="G96:G97 G99:G100 G102:G103 G105:G106 K105:K106 K102:K103 K99:K100 K96:K97 O96:O97 O99:O100 O102:O103 O105:O106 R105:R106 R102:R103 R99:R100 R96:R97" xr:uid="{00000000-0002-0000-0700-000035000000}">
      <formula1>$K$162:$K$166</formula1>
    </dataValidation>
    <dataValidation type="list" allowBlank="1" showInputMessage="1" showErrorMessage="1" error="Please select improvement level from the drop-down list" prompt="Select improvement level" sqref="F110:G110 J110:K110 N110:O110 R110:S110" xr:uid="{00000000-0002-0000-0700-000036000000}">
      <formula1>$H$157:$H$161</formula1>
    </dataValidation>
    <dataValidation type="list" allowBlank="1" showInputMessage="1" showErrorMessage="1" prompt="Select adaptation strategy" sqref="G120 K120 O120 S120" xr:uid="{00000000-0002-0000-0700-000037000000}">
      <formula1>$I$168:$I$184</formula1>
    </dataValidation>
    <dataValidation type="list" allowBlank="1" showInputMessage="1" showErrorMessage="1" prompt="Select integration level" sqref="D132:S132" xr:uid="{00000000-0002-0000-0700-000038000000}">
      <formula1>$H$150:$H$154</formula1>
    </dataValidation>
    <dataValidation type="list" allowBlank="1" showInputMessage="1" showErrorMessage="1" prompt="Select state of enforcement" sqref="E136:F136 I136:J136 M136:N136 Q136:R136" xr:uid="{00000000-0002-0000-0700-000039000000}">
      <formula1>$I$143:$I$147</formula1>
    </dataValidation>
    <dataValidation type="list" allowBlank="1" showInputMessage="1" showErrorMessage="1" error="Please select the from the drop-down list_x000a_" prompt="Please select from the drop-down list" sqref="C19" xr:uid="{00000000-0002-0000-0700-00003A000000}">
      <formula1>$J$154:$J$161</formula1>
    </dataValidation>
    <dataValidation type="list" allowBlank="1" showInputMessage="1" showErrorMessage="1" error="Please select from the drop-down list" prompt="Please select from the drop-down list" sqref="C14" xr:uid="{00000000-0002-0000-0700-00003B000000}">
      <formula1>$C$163:$C$165</formula1>
    </dataValidation>
    <dataValidation type="list" allowBlank="1" showInputMessage="1" showErrorMessage="1" error="Select from the drop-down list" prompt="Select from the drop-down list" sqref="C18" xr:uid="{00000000-0002-0000-0700-00003C000000}">
      <formula1>$B$163:$B$166</formula1>
    </dataValidation>
    <dataValidation type="list" allowBlank="1" showInputMessage="1" showErrorMessage="1" error="Select from the drop-down list" prompt="Select from the drop-down list" sqref="C15:C17" xr:uid="{00000000-0002-0000-0700-00003D000000}">
      <formula1>$B$169:$B$327</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9:G30 S29:S30 O29:O30 K29:K30" xr:uid="{00000000-0002-0000-0700-000040000000}">
      <formula1>$K$162:$K$166</formula1>
    </dataValidation>
    <dataValidation allowBlank="1" showInputMessage="1" showErrorMessage="1" prompt="Please include number of institutions" sqref="P63 D63 H63 L63" xr:uid="{EBF31C11-AC79-412A-81B7-6191D55FD8D8}"/>
    <dataValidation type="list" allowBlank="1" showInputMessage="1" showErrorMessage="1" prompt="Select scale" sqref="G63 K63 O63 S63" xr:uid="{86244691-81EF-4DEB-8DBF-56CE43E8B13D}">
      <formula1>"4: High capacity, 3: Medium capacity, 2: Low capacity, 1: No capacity"</formula1>
    </dataValidation>
    <dataValidation type="list" allowBlank="1" showInputMessage="1" showErrorMessage="1" prompt="Select scale" sqref="E63 I63 M63 Q63" xr:uid="{5AE4C740-3F17-41D4-B5CF-A905AA1FB1A8}">
      <formula1>"National, Local"</formula1>
    </dataValidation>
    <dataValidation type="list" allowBlank="1" showInputMessage="1" showErrorMessage="1" prompt="Select sector" sqref="R63"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3"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3"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3"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3" xr:uid="{E3AF2213-F2FD-421F-936F-B9B52C3CB346}">
      <formula1>"Training manuals, handbooks, technical guidelines"</formula1>
    </dataValidation>
    <dataValidation type="list" allowBlank="1" showInputMessage="1" showErrorMessage="1" prompt="Select level of awarness" sqref="F71:G71 J71:K71 N71:O71 R71:S71" xr:uid="{2C698B9A-936A-49F5-9B61-33BCAD6261C0}">
      <formula1>"5: Fully aware, 4: Mostly aware, 3: Partially aware, 2: Partially not aware, 1: Aware of neither"</formula1>
    </dataValidation>
    <dataValidation type="list" allowBlank="1" showInputMessage="1" showErrorMessage="1" prompt="Select level of awarness" sqref="F73:G73" xr:uid="{477B5C32-3E99-4393-8ADD-759805BEEC4B}">
      <formula1>"Regional, National, Sub-national, Local"</formula1>
    </dataValidation>
    <dataValidation type="list" allowBlank="1" showInputMessage="1" showErrorMessage="1" errorTitle="Invalid data" error="Please enter a number between 0 and 100" sqref="I73 M73 Q73" xr:uid="{2BCBD5F2-50BA-4E4F-9CF9-9D32FB69CDB3}">
      <formula1>"Training manuals, Handbooks, Technical guidelines"</formula1>
    </dataValidation>
    <dataValidation type="list" allowBlank="1" showInputMessage="1" showErrorMessage="1" sqref="J73:K73 R73:S73 N73:O73" xr:uid="{8A34FA51-B26D-44CB-82BA-20485DFEB76F}">
      <formula1>"Regional, National, Sub-national, Local"</formula1>
    </dataValidation>
    <dataValidation type="list" allowBlank="1" showInputMessage="1" showErrorMessage="1" prompt="Select type" sqref="E336:F336 I336:J336 M336:N336 Q336:R336" xr:uid="{D8ECCCF3-723D-45D0-9D8A-4639A5331DF3}">
      <formula1>"Innovative practice, Innovative product, Innovative technology "</formula1>
    </dataValidation>
    <dataValidation type="list" allowBlank="1" showInputMessage="1" showErrorMessage="1" prompt="Select status" sqref="J334 N334 F334 R334" xr:uid="{BE6BA75C-4390-4EA1-89EB-E6EEC9BD4A30}">
      <formula1>"No innovative practices, Undertaking innovative practices, Completed innovation practices"</formula1>
    </dataValidation>
    <dataValidation type="list" allowBlank="1" showInputMessage="1" showErrorMessage="1" prompt="Select integration level" sqref="R332:S332 N332:O332" xr:uid="{8CD08F53-9710-498C-82E7-30EDF47AC6B9}">
      <formula1>"Innovation rolled out, Innovation accelerated, Innovation scaled-up, Innovation replicated"</formula1>
    </dataValidation>
    <dataValidation type="list" allowBlank="1" showInputMessage="1" showErrorMessage="1" prompt="Select integration level" sqref="P332 H332 L332"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2" xr:uid="{48385B3C-41A2-42F9-A705-03320687E843}">
      <formula1>"Regional, National, Subnational, Community"</formula1>
    </dataValidation>
    <dataValidation type="list" allowBlank="1" showInputMessage="1" showErrorMessage="1" prompt="Select sector" sqref="Q334 E334 I334 M334"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6 G336 O334 G334 K334 S334 K336 O336" xr:uid="{8A68C21A-1013-4136-B613-4A18E7C3C628}">
      <formula1>"5: Very effective, 4: Effective, 3: Moderately effective, 2: Partially effective, 1: Ineffective"</formula1>
    </dataValidation>
    <dataValidation type="list" allowBlank="1" showInputMessage="1" showErrorMessage="1" prompt="Select integration level" sqref="I332 M332 Q332" xr:uid="{8EE7A359-1CAA-4C9D-98A7-FA1BCD83AB78}">
      <formula1>"Regional, National, Sub-national, Community"</formula1>
    </dataValidation>
    <dataValidation type="list" allowBlank="1" showInputMessage="1" showErrorMessage="1" sqref="J332:K332"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4 L334 P334" xr:uid="{EF97A7B1-CE99-4D44-9EA9-B892F742DE7C}">
      <formula1>0</formula1>
      <formula2>999999999999</formula2>
    </dataValidation>
    <dataValidation type="list" allowBlank="1" showInputMessage="1" showErrorMessage="1" sqref="D332"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4" xr:uid="{6FE92763-6D08-4769-AA3E-B7EC9019F9D5}">
      <formula1>0</formula1>
      <formula2>999999999999</formula2>
    </dataValidation>
    <dataValidation type="whole" allowBlank="1" showInputMessage="1" showErrorMessage="1" error="Please enter a number here" prompt="Enter number of key findings" sqref="D336 H336 L336 P336"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71 E71 I71 M71" xr:uid="{E40152C3-FB54-4066-B109-A88CAEBCE3AE}">
      <formula1>"20% to 39%, 40% to 60%, 61% to 80%"</formula1>
    </dataValidation>
    <dataValidation type="list" allowBlank="1" showInputMessage="1" showErrorMessage="1" prompt="Select integration level" sqref="F332:G332" xr:uid="{8AEFD5B6-3015-4AFF-97C8-A144C2F97D94}">
      <formula1>"Innovation rolled out,Innovation accelerated, Innovation scaled-up, Innovation replicated"</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R62"/>
  <sheetViews>
    <sheetView topLeftCell="A29" zoomScale="81" zoomScaleNormal="81" workbookViewId="0">
      <selection activeCell="E10" sqref="E10:F10"/>
    </sheetView>
  </sheetViews>
  <sheetFormatPr defaultColWidth="8.7265625" defaultRowHeight="14"/>
  <cols>
    <col min="1" max="1" width="1.453125" style="19" customWidth="1"/>
    <col min="2" max="2" width="1.453125" style="18" customWidth="1"/>
    <col min="3" max="3" width="10.26953125" style="18" customWidth="1"/>
    <col min="4" max="4" width="21" style="18" customWidth="1"/>
    <col min="5" max="5" width="27.453125" style="19" customWidth="1"/>
    <col min="6" max="6" width="34.81640625" style="464" customWidth="1"/>
    <col min="7" max="7" width="19.26953125" style="464" customWidth="1"/>
    <col min="8" max="8" width="20.453125" style="464" customWidth="1"/>
    <col min="9" max="9" width="19.453125" style="464" customWidth="1"/>
    <col min="10" max="10" width="19.1796875" style="464" customWidth="1"/>
    <col min="11" max="11" width="15" style="19" customWidth="1"/>
    <col min="12" max="12" width="1.81640625" style="19" customWidth="1"/>
    <col min="13" max="13" width="11.1796875" style="19" customWidth="1"/>
    <col min="14" max="14" width="6.1796875" style="19" customWidth="1"/>
    <col min="15" max="16" width="18.1796875" style="19" customWidth="1"/>
    <col min="17" max="17" width="27.7265625" style="19" customWidth="1"/>
    <col min="18" max="18" width="18.453125" style="19" customWidth="1"/>
    <col min="19" max="19" width="14.1796875" style="19" customWidth="1"/>
    <col min="20" max="20" width="1.81640625" style="19" customWidth="1"/>
    <col min="21" max="21" width="10.1796875" style="19" customWidth="1"/>
    <col min="22" max="23" width="8.7265625" style="19"/>
    <col min="24" max="24" width="23" style="19" customWidth="1"/>
    <col min="25" max="25" width="28.1796875" style="19" customWidth="1"/>
    <col min="26" max="26" width="23.81640625" style="19" customWidth="1"/>
    <col min="27" max="27" width="12.1796875" style="19" customWidth="1"/>
    <col min="28" max="28" width="2.1796875" style="19" customWidth="1"/>
    <col min="29" max="29" width="10.81640625" style="19" customWidth="1"/>
    <col min="30" max="30" width="5.81640625" style="19" customWidth="1"/>
    <col min="31" max="31" width="4.7265625" style="19" customWidth="1"/>
    <col min="32" max="32" width="24.81640625" style="19" customWidth="1"/>
    <col min="33" max="33" width="22.453125" style="19" customWidth="1"/>
    <col min="34" max="34" width="30.453125" style="19" customWidth="1"/>
    <col min="35" max="35" width="13.453125" style="19" customWidth="1"/>
    <col min="36" max="36" width="2.7265625" style="19" customWidth="1"/>
    <col min="37" max="37" width="10.81640625" style="19" customWidth="1"/>
    <col min="38" max="38" width="4.81640625" style="19" customWidth="1"/>
    <col min="39" max="39" width="5" style="19" customWidth="1"/>
    <col min="40" max="40" width="23.1796875" style="19" customWidth="1"/>
    <col min="41" max="41" width="21" style="19" customWidth="1"/>
    <col min="42" max="42" width="32.1796875" style="19" customWidth="1"/>
    <col min="43" max="43" width="14.1796875" style="19" customWidth="1"/>
    <col min="44" max="44" width="2.81640625" style="19" customWidth="1"/>
    <col min="45" max="16384" width="8.7265625" style="19"/>
  </cols>
  <sheetData>
    <row r="1" spans="2:44" ht="14.5" thickBot="1"/>
    <row r="2" spans="2:44" ht="14.5" thickBot="1">
      <c r="B2" s="61"/>
      <c r="C2" s="62"/>
      <c r="D2" s="62"/>
      <c r="E2" s="63"/>
      <c r="F2" s="465"/>
      <c r="G2" s="465"/>
      <c r="H2" s="465"/>
      <c r="I2" s="465"/>
      <c r="J2" s="465"/>
      <c r="K2" s="63"/>
      <c r="L2" s="64"/>
      <c r="N2" s="61"/>
      <c r="O2" s="62"/>
      <c r="P2" s="62"/>
      <c r="Q2" s="63"/>
      <c r="R2" s="63"/>
      <c r="S2" s="63"/>
      <c r="T2" s="64"/>
      <c r="V2" s="61"/>
      <c r="W2" s="62"/>
      <c r="X2" s="62"/>
      <c r="Y2" s="63"/>
      <c r="Z2" s="63"/>
      <c r="AA2" s="63"/>
      <c r="AB2" s="64"/>
      <c r="AD2" s="61"/>
      <c r="AE2" s="62"/>
      <c r="AF2" s="62"/>
      <c r="AG2" s="63"/>
      <c r="AH2" s="63"/>
      <c r="AI2" s="63"/>
      <c r="AJ2" s="64"/>
      <c r="AL2" s="61"/>
      <c r="AM2" s="62"/>
      <c r="AN2" s="62"/>
      <c r="AO2" s="63"/>
      <c r="AP2" s="63"/>
      <c r="AQ2" s="63"/>
      <c r="AR2" s="64"/>
    </row>
    <row r="3" spans="2:44" ht="20.5" customHeight="1" thickBot="1">
      <c r="B3" s="65"/>
      <c r="C3" s="594" t="s">
        <v>1034</v>
      </c>
      <c r="D3" s="595"/>
      <c r="E3" s="595"/>
      <c r="F3" s="595"/>
      <c r="G3" s="595"/>
      <c r="H3" s="595"/>
      <c r="I3" s="595"/>
      <c r="J3" s="595"/>
      <c r="K3" s="596"/>
      <c r="L3" s="66"/>
      <c r="N3" s="65"/>
      <c r="O3" s="594" t="s">
        <v>772</v>
      </c>
      <c r="P3" s="595"/>
      <c r="Q3" s="595"/>
      <c r="R3" s="595"/>
      <c r="S3" s="596"/>
      <c r="T3" s="66"/>
      <c r="V3" s="65"/>
      <c r="W3" s="594" t="s">
        <v>773</v>
      </c>
      <c r="X3" s="595"/>
      <c r="Y3" s="595"/>
      <c r="Z3" s="595"/>
      <c r="AA3" s="596"/>
      <c r="AB3" s="66"/>
      <c r="AD3" s="65"/>
      <c r="AE3" s="594" t="s">
        <v>774</v>
      </c>
      <c r="AF3" s="595"/>
      <c r="AG3" s="595"/>
      <c r="AH3" s="595"/>
      <c r="AI3" s="596"/>
      <c r="AJ3" s="66"/>
      <c r="AL3" s="65"/>
      <c r="AM3" s="594" t="s">
        <v>775</v>
      </c>
      <c r="AN3" s="595"/>
      <c r="AO3" s="595"/>
      <c r="AP3" s="595"/>
      <c r="AQ3" s="596"/>
      <c r="AR3" s="66"/>
    </row>
    <row r="4" spans="2:44" ht="14.5" customHeight="1">
      <c r="B4" s="623"/>
      <c r="C4" s="598"/>
      <c r="D4" s="598"/>
      <c r="E4" s="598"/>
      <c r="F4" s="598"/>
      <c r="G4" s="478"/>
      <c r="H4" s="478"/>
      <c r="I4" s="478"/>
      <c r="J4" s="478"/>
      <c r="K4" s="68"/>
      <c r="L4" s="66"/>
      <c r="N4" s="597"/>
      <c r="O4" s="598"/>
      <c r="P4" s="598"/>
      <c r="Q4" s="598"/>
      <c r="R4" s="598"/>
      <c r="S4" s="68"/>
      <c r="T4" s="66"/>
      <c r="V4" s="597"/>
      <c r="W4" s="598"/>
      <c r="X4" s="598"/>
      <c r="Y4" s="598"/>
      <c r="Z4" s="598"/>
      <c r="AA4" s="68"/>
      <c r="AB4" s="66"/>
      <c r="AD4" s="597"/>
      <c r="AE4" s="598"/>
      <c r="AF4" s="598"/>
      <c r="AG4" s="598"/>
      <c r="AH4" s="598"/>
      <c r="AI4" s="68"/>
      <c r="AJ4" s="66"/>
      <c r="AL4" s="597"/>
      <c r="AM4" s="598"/>
      <c r="AN4" s="598"/>
      <c r="AO4" s="598"/>
      <c r="AP4" s="598"/>
      <c r="AQ4" s="68"/>
      <c r="AR4" s="66"/>
    </row>
    <row r="5" spans="2:44">
      <c r="B5" s="67"/>
      <c r="C5" s="599"/>
      <c r="D5" s="599"/>
      <c r="E5" s="599"/>
      <c r="F5" s="599"/>
      <c r="G5" s="479"/>
      <c r="H5" s="479"/>
      <c r="I5" s="479"/>
      <c r="J5" s="479"/>
      <c r="K5" s="68"/>
      <c r="L5" s="66"/>
      <c r="N5" s="67"/>
      <c r="O5" s="599"/>
      <c r="P5" s="599"/>
      <c r="Q5" s="599"/>
      <c r="R5" s="599"/>
      <c r="S5" s="68"/>
      <c r="T5" s="66"/>
      <c r="V5" s="67"/>
      <c r="W5" s="599"/>
      <c r="X5" s="599"/>
      <c r="Y5" s="599"/>
      <c r="Z5" s="599"/>
      <c r="AA5" s="68"/>
      <c r="AB5" s="66"/>
      <c r="AD5" s="67"/>
      <c r="AE5" s="599"/>
      <c r="AF5" s="599"/>
      <c r="AG5" s="599"/>
      <c r="AH5" s="599"/>
      <c r="AI5" s="68"/>
      <c r="AJ5" s="66"/>
      <c r="AL5" s="67"/>
      <c r="AM5" s="599"/>
      <c r="AN5" s="599"/>
      <c r="AO5" s="599"/>
      <c r="AP5" s="599"/>
      <c r="AQ5" s="68"/>
      <c r="AR5" s="66"/>
    </row>
    <row r="6" spans="2:44">
      <c r="B6" s="67"/>
      <c r="C6" s="43"/>
      <c r="D6" s="48"/>
      <c r="E6" s="44"/>
      <c r="F6" s="466"/>
      <c r="G6" s="466"/>
      <c r="H6" s="466"/>
      <c r="I6" s="466"/>
      <c r="J6" s="466"/>
      <c r="K6" s="68"/>
      <c r="L6" s="66"/>
      <c r="N6" s="67"/>
      <c r="O6" s="43"/>
      <c r="P6" s="48"/>
      <c r="Q6" s="44"/>
      <c r="R6" s="68"/>
      <c r="S6" s="68"/>
      <c r="T6" s="66"/>
      <c r="V6" s="67"/>
      <c r="W6" s="43"/>
      <c r="X6" s="48"/>
      <c r="Y6" s="44"/>
      <c r="Z6" s="68"/>
      <c r="AA6" s="68"/>
      <c r="AB6" s="66"/>
      <c r="AD6" s="67"/>
      <c r="AE6" s="43"/>
      <c r="AF6" s="48"/>
      <c r="AG6" s="44"/>
      <c r="AH6" s="68"/>
      <c r="AI6" s="68"/>
      <c r="AJ6" s="66"/>
      <c r="AL6" s="67"/>
      <c r="AM6" s="43"/>
      <c r="AN6" s="48"/>
      <c r="AO6" s="44"/>
      <c r="AP6" s="68"/>
      <c r="AQ6" s="68"/>
      <c r="AR6" s="66"/>
    </row>
    <row r="7" spans="2:44" ht="14.15" customHeight="1" thickBot="1">
      <c r="B7" s="67"/>
      <c r="C7" s="587" t="s">
        <v>229</v>
      </c>
      <c r="D7" s="587"/>
      <c r="E7" s="45"/>
      <c r="F7" s="466"/>
      <c r="G7" s="466"/>
      <c r="H7" s="466"/>
      <c r="I7" s="466"/>
      <c r="J7" s="466"/>
      <c r="K7" s="68"/>
      <c r="L7" s="66"/>
      <c r="N7" s="67"/>
      <c r="O7" s="587" t="s">
        <v>229</v>
      </c>
      <c r="P7" s="587"/>
      <c r="Q7" s="45"/>
      <c r="R7" s="68"/>
      <c r="S7" s="68"/>
      <c r="T7" s="66"/>
      <c r="V7" s="67"/>
      <c r="W7" s="587" t="s">
        <v>229</v>
      </c>
      <c r="X7" s="587"/>
      <c r="Y7" s="45"/>
      <c r="Z7" s="68"/>
      <c r="AA7" s="68"/>
      <c r="AB7" s="66"/>
      <c r="AD7" s="67"/>
      <c r="AE7" s="587" t="s">
        <v>229</v>
      </c>
      <c r="AF7" s="587"/>
      <c r="AG7" s="45"/>
      <c r="AH7" s="68"/>
      <c r="AI7" s="68"/>
      <c r="AJ7" s="66"/>
      <c r="AL7" s="67"/>
      <c r="AM7" s="587" t="s">
        <v>229</v>
      </c>
      <c r="AN7" s="587"/>
      <c r="AO7" s="45"/>
      <c r="AP7" s="68"/>
      <c r="AQ7" s="68"/>
      <c r="AR7" s="66"/>
    </row>
    <row r="8" spans="2:44" ht="27.75" customHeight="1" thickBot="1">
      <c r="B8" s="67"/>
      <c r="C8" s="600" t="s">
        <v>237</v>
      </c>
      <c r="D8" s="600"/>
      <c r="E8" s="600"/>
      <c r="F8" s="600"/>
      <c r="G8" s="480"/>
      <c r="H8" s="480"/>
      <c r="I8" s="480"/>
      <c r="J8" s="480"/>
      <c r="K8" s="68"/>
      <c r="L8" s="66"/>
      <c r="M8" s="406"/>
      <c r="N8" s="67"/>
      <c r="O8" s="600" t="s">
        <v>237</v>
      </c>
      <c r="P8" s="600"/>
      <c r="Q8" s="600"/>
      <c r="R8" s="600"/>
      <c r="S8" s="68"/>
      <c r="T8" s="66"/>
      <c r="U8" s="402"/>
      <c r="V8" s="67"/>
      <c r="W8" s="600" t="s">
        <v>237</v>
      </c>
      <c r="X8" s="600"/>
      <c r="Y8" s="600"/>
      <c r="Z8" s="600"/>
      <c r="AA8" s="68"/>
      <c r="AB8" s="66"/>
      <c r="AC8" s="402"/>
      <c r="AD8" s="67"/>
      <c r="AE8" s="600" t="s">
        <v>237</v>
      </c>
      <c r="AF8" s="600"/>
      <c r="AG8" s="600"/>
      <c r="AH8" s="600"/>
      <c r="AI8" s="68"/>
      <c r="AJ8" s="66"/>
      <c r="AK8" s="411"/>
      <c r="AL8" s="67"/>
      <c r="AM8" s="600" t="s">
        <v>237</v>
      </c>
      <c r="AN8" s="600"/>
      <c r="AO8" s="600"/>
      <c r="AP8" s="600"/>
      <c r="AQ8" s="68"/>
      <c r="AR8" s="66"/>
    </row>
    <row r="9" spans="2:44" ht="50.15" customHeight="1" thickBot="1">
      <c r="B9" s="67"/>
      <c r="C9" s="601" t="s">
        <v>1032</v>
      </c>
      <c r="D9" s="601"/>
      <c r="E9" s="621">
        <v>969564</v>
      </c>
      <c r="F9" s="622"/>
      <c r="G9" s="481"/>
      <c r="H9" s="481"/>
      <c r="I9" s="481"/>
      <c r="J9" s="481"/>
      <c r="K9" s="68"/>
      <c r="L9" s="66"/>
      <c r="N9" s="67"/>
      <c r="O9" s="601" t="s">
        <v>652</v>
      </c>
      <c r="P9" s="601"/>
      <c r="Q9" s="602"/>
      <c r="R9" s="603"/>
      <c r="S9" s="68"/>
      <c r="T9" s="66"/>
      <c r="V9" s="67"/>
      <c r="W9" s="601" t="s">
        <v>652</v>
      </c>
      <c r="X9" s="601"/>
      <c r="Y9" s="602"/>
      <c r="Z9" s="603"/>
      <c r="AA9" s="68"/>
      <c r="AB9" s="66"/>
      <c r="AD9" s="67"/>
      <c r="AE9" s="601" t="s">
        <v>652</v>
      </c>
      <c r="AF9" s="601"/>
      <c r="AG9" s="602"/>
      <c r="AH9" s="603"/>
      <c r="AI9" s="68"/>
      <c r="AJ9" s="66"/>
      <c r="AL9" s="67"/>
      <c r="AM9" s="601" t="s">
        <v>652</v>
      </c>
      <c r="AN9" s="601"/>
      <c r="AO9" s="602"/>
      <c r="AP9" s="603"/>
      <c r="AQ9" s="68"/>
      <c r="AR9" s="66"/>
    </row>
    <row r="10" spans="2:44" ht="196" customHeight="1" thickBot="1">
      <c r="B10" s="67"/>
      <c r="C10" s="587" t="s">
        <v>230</v>
      </c>
      <c r="D10" s="587"/>
      <c r="E10" s="617" t="s">
        <v>1062</v>
      </c>
      <c r="F10" s="618"/>
      <c r="G10" s="481"/>
      <c r="H10" s="481"/>
      <c r="I10" s="481"/>
      <c r="J10" s="481"/>
      <c r="K10" s="68"/>
      <c r="L10" s="66"/>
      <c r="N10" s="67"/>
      <c r="O10" s="587" t="s">
        <v>230</v>
      </c>
      <c r="P10" s="587"/>
      <c r="Q10" s="604"/>
      <c r="R10" s="605"/>
      <c r="S10" s="68"/>
      <c r="T10" s="66"/>
      <c r="V10" s="67"/>
      <c r="W10" s="587" t="s">
        <v>230</v>
      </c>
      <c r="X10" s="587"/>
      <c r="Y10" s="604"/>
      <c r="Z10" s="605"/>
      <c r="AA10" s="68"/>
      <c r="AB10" s="66"/>
      <c r="AD10" s="67"/>
      <c r="AE10" s="587" t="s">
        <v>230</v>
      </c>
      <c r="AF10" s="587"/>
      <c r="AG10" s="604"/>
      <c r="AH10" s="605"/>
      <c r="AI10" s="68"/>
      <c r="AJ10" s="66"/>
      <c r="AL10" s="67"/>
      <c r="AM10" s="587" t="s">
        <v>230</v>
      </c>
      <c r="AN10" s="587"/>
      <c r="AO10" s="604"/>
      <c r="AP10" s="605"/>
      <c r="AQ10" s="68"/>
      <c r="AR10" s="66"/>
    </row>
    <row r="11" spans="2:44" ht="14.5" thickBot="1">
      <c r="B11" s="67"/>
      <c r="C11" s="48"/>
      <c r="D11" s="48"/>
      <c r="E11" s="520"/>
      <c r="F11" s="521"/>
      <c r="G11" s="466"/>
      <c r="H11" s="466"/>
      <c r="I11" s="466"/>
      <c r="J11" s="466"/>
      <c r="K11" s="68"/>
      <c r="L11" s="66"/>
      <c r="N11" s="67"/>
      <c r="O11" s="48"/>
      <c r="P11" s="48"/>
      <c r="Q11" s="68"/>
      <c r="R11" s="68"/>
      <c r="S11" s="68"/>
      <c r="T11" s="66"/>
      <c r="V11" s="67"/>
      <c r="W11" s="48"/>
      <c r="X11" s="48"/>
      <c r="Y11" s="68"/>
      <c r="Z11" s="68"/>
      <c r="AA11" s="68"/>
      <c r="AB11" s="66"/>
      <c r="AD11" s="67"/>
      <c r="AE11" s="48"/>
      <c r="AF11" s="48"/>
      <c r="AG11" s="68"/>
      <c r="AH11" s="68"/>
      <c r="AI11" s="68"/>
      <c r="AJ11" s="66"/>
      <c r="AL11" s="67"/>
      <c r="AM11" s="48"/>
      <c r="AN11" s="48"/>
      <c r="AO11" s="68"/>
      <c r="AP11" s="68"/>
      <c r="AQ11" s="68"/>
      <c r="AR11" s="66"/>
    </row>
    <row r="12" spans="2:44" ht="18.75" customHeight="1" thickBot="1">
      <c r="B12" s="67"/>
      <c r="C12" s="587" t="s">
        <v>293</v>
      </c>
      <c r="D12" s="587"/>
      <c r="E12" s="619"/>
      <c r="F12" s="620"/>
      <c r="G12" s="481"/>
      <c r="H12" s="481"/>
      <c r="I12" s="481"/>
      <c r="J12" s="481"/>
      <c r="K12" s="68"/>
      <c r="L12" s="66"/>
      <c r="N12" s="67"/>
      <c r="O12" s="587" t="s">
        <v>293</v>
      </c>
      <c r="P12" s="587"/>
      <c r="Q12" s="602"/>
      <c r="R12" s="603"/>
      <c r="S12" s="68"/>
      <c r="T12" s="66"/>
      <c r="V12" s="67"/>
      <c r="W12" s="587" t="s">
        <v>293</v>
      </c>
      <c r="X12" s="587"/>
      <c r="Y12" s="602"/>
      <c r="Z12" s="603"/>
      <c r="AA12" s="68"/>
      <c r="AB12" s="66"/>
      <c r="AD12" s="67"/>
      <c r="AE12" s="587" t="s">
        <v>293</v>
      </c>
      <c r="AF12" s="587"/>
      <c r="AG12" s="602"/>
      <c r="AH12" s="603"/>
      <c r="AI12" s="68"/>
      <c r="AJ12" s="66"/>
      <c r="AL12" s="67"/>
      <c r="AM12" s="587" t="s">
        <v>293</v>
      </c>
      <c r="AN12" s="587"/>
      <c r="AO12" s="602"/>
      <c r="AP12" s="603"/>
      <c r="AQ12" s="68"/>
      <c r="AR12" s="66"/>
    </row>
    <row r="13" spans="2:44" ht="15" customHeight="1">
      <c r="B13" s="67"/>
      <c r="C13" s="606" t="s">
        <v>292</v>
      </c>
      <c r="D13" s="606"/>
      <c r="E13" s="606"/>
      <c r="F13" s="606"/>
      <c r="G13" s="482"/>
      <c r="H13" s="482"/>
      <c r="I13" s="482"/>
      <c r="J13" s="482"/>
      <c r="K13" s="68"/>
      <c r="L13" s="66"/>
      <c r="N13" s="67"/>
      <c r="O13" s="606" t="s">
        <v>292</v>
      </c>
      <c r="P13" s="606"/>
      <c r="Q13" s="606"/>
      <c r="R13" s="606"/>
      <c r="S13" s="68"/>
      <c r="T13" s="66"/>
      <c r="V13" s="67"/>
      <c r="W13" s="606" t="s">
        <v>292</v>
      </c>
      <c r="X13" s="606"/>
      <c r="Y13" s="606"/>
      <c r="Z13" s="606"/>
      <c r="AA13" s="68"/>
      <c r="AB13" s="66"/>
      <c r="AD13" s="67"/>
      <c r="AE13" s="606" t="s">
        <v>292</v>
      </c>
      <c r="AF13" s="606"/>
      <c r="AG13" s="606"/>
      <c r="AH13" s="606"/>
      <c r="AI13" s="68"/>
      <c r="AJ13" s="66"/>
      <c r="AL13" s="67"/>
      <c r="AM13" s="606" t="s">
        <v>292</v>
      </c>
      <c r="AN13" s="606"/>
      <c r="AO13" s="606"/>
      <c r="AP13" s="606"/>
      <c r="AQ13" s="68"/>
      <c r="AR13" s="66"/>
    </row>
    <row r="14" spans="2:44" ht="15" customHeight="1">
      <c r="B14" s="67"/>
      <c r="C14" s="396"/>
      <c r="D14" s="396"/>
      <c r="E14" s="396"/>
      <c r="F14" s="467"/>
      <c r="G14" s="467"/>
      <c r="H14" s="467"/>
      <c r="I14" s="467"/>
      <c r="J14" s="467"/>
      <c r="K14" s="68"/>
      <c r="L14" s="66"/>
      <c r="N14" s="67"/>
      <c r="O14" s="396"/>
      <c r="P14" s="396"/>
      <c r="Q14" s="396"/>
      <c r="R14" s="396"/>
      <c r="S14" s="68"/>
      <c r="T14" s="66"/>
      <c r="V14" s="67"/>
      <c r="W14" s="396"/>
      <c r="X14" s="396"/>
      <c r="Y14" s="396"/>
      <c r="Z14" s="396"/>
      <c r="AA14" s="68"/>
      <c r="AB14" s="66"/>
      <c r="AD14" s="67"/>
      <c r="AE14" s="405"/>
      <c r="AF14" s="405"/>
      <c r="AG14" s="405"/>
      <c r="AH14" s="405"/>
      <c r="AI14" s="68"/>
      <c r="AJ14" s="66"/>
      <c r="AL14" s="67"/>
      <c r="AM14" s="405"/>
      <c r="AN14" s="405"/>
      <c r="AO14" s="405"/>
      <c r="AP14" s="405"/>
      <c r="AQ14" s="68"/>
      <c r="AR14" s="66"/>
    </row>
    <row r="15" spans="2:44" ht="14.5" customHeight="1" thickBot="1">
      <c r="B15" s="67"/>
      <c r="C15" s="587" t="s">
        <v>213</v>
      </c>
      <c r="D15" s="587"/>
      <c r="E15" s="68"/>
      <c r="F15" s="466"/>
      <c r="G15" s="466"/>
      <c r="H15" s="466"/>
      <c r="I15" s="515"/>
      <c r="J15" s="466"/>
      <c r="K15" s="68"/>
      <c r="L15" s="66"/>
      <c r="M15" s="20"/>
      <c r="N15" s="67"/>
      <c r="O15" s="587" t="s">
        <v>213</v>
      </c>
      <c r="P15" s="587"/>
      <c r="Q15" s="68"/>
      <c r="R15" s="68"/>
      <c r="S15" s="68"/>
      <c r="T15" s="66"/>
      <c r="V15" s="67"/>
      <c r="W15" s="587" t="s">
        <v>213</v>
      </c>
      <c r="X15" s="587"/>
      <c r="Y15" s="68"/>
      <c r="Z15" s="68"/>
      <c r="AA15" s="68"/>
      <c r="AB15" s="66"/>
      <c r="AD15" s="67"/>
      <c r="AE15" s="587" t="s">
        <v>213</v>
      </c>
      <c r="AF15" s="587"/>
      <c r="AG15" s="68"/>
      <c r="AH15" s="68"/>
      <c r="AI15" s="68"/>
      <c r="AJ15" s="66"/>
      <c r="AL15" s="67"/>
      <c r="AM15" s="587" t="s">
        <v>213</v>
      </c>
      <c r="AN15" s="587"/>
      <c r="AO15" s="68"/>
      <c r="AP15" s="68"/>
      <c r="AQ15" s="68"/>
      <c r="AR15" s="66"/>
    </row>
    <row r="16" spans="2:44" ht="50.15" customHeight="1" thickBot="1">
      <c r="B16" s="67"/>
      <c r="C16" s="587" t="s">
        <v>270</v>
      </c>
      <c r="D16" s="587"/>
      <c r="E16" s="159" t="s">
        <v>214</v>
      </c>
      <c r="F16" s="507" t="s">
        <v>861</v>
      </c>
      <c r="G16" s="525" t="s">
        <v>862</v>
      </c>
      <c r="H16" s="525" t="s">
        <v>863</v>
      </c>
      <c r="I16" s="525" t="s">
        <v>864</v>
      </c>
      <c r="J16" s="525" t="s">
        <v>865</v>
      </c>
      <c r="K16" s="68"/>
      <c r="L16" s="66"/>
      <c r="M16" s="20"/>
      <c r="N16" s="67"/>
      <c r="O16" s="587" t="s">
        <v>270</v>
      </c>
      <c r="P16" s="587"/>
      <c r="Q16" s="159" t="s">
        <v>214</v>
      </c>
      <c r="R16" s="160" t="s">
        <v>215</v>
      </c>
      <c r="S16" s="68"/>
      <c r="T16" s="66"/>
      <c r="V16" s="67"/>
      <c r="W16" s="587" t="s">
        <v>270</v>
      </c>
      <c r="X16" s="587"/>
      <c r="Y16" s="159" t="s">
        <v>214</v>
      </c>
      <c r="Z16" s="160" t="s">
        <v>215</v>
      </c>
      <c r="AA16" s="68"/>
      <c r="AB16" s="66"/>
      <c r="AD16" s="67"/>
      <c r="AE16" s="587" t="s">
        <v>270</v>
      </c>
      <c r="AF16" s="587"/>
      <c r="AG16" s="159" t="s">
        <v>214</v>
      </c>
      <c r="AH16" s="160" t="s">
        <v>215</v>
      </c>
      <c r="AI16" s="68"/>
      <c r="AJ16" s="66"/>
      <c r="AL16" s="67"/>
      <c r="AM16" s="587" t="s">
        <v>270</v>
      </c>
      <c r="AN16" s="587"/>
      <c r="AO16" s="159" t="s">
        <v>214</v>
      </c>
      <c r="AP16" s="160" t="s">
        <v>215</v>
      </c>
      <c r="AQ16" s="68"/>
      <c r="AR16" s="66"/>
    </row>
    <row r="17" spans="2:44" ht="51" customHeight="1">
      <c r="B17" s="67"/>
      <c r="C17" s="48"/>
      <c r="D17" s="48"/>
      <c r="E17" s="31" t="s">
        <v>846</v>
      </c>
      <c r="F17" s="523">
        <v>0</v>
      </c>
      <c r="G17" s="524">
        <v>0</v>
      </c>
      <c r="H17" s="524">
        <v>356.2</v>
      </c>
      <c r="I17" s="526">
        <v>272514.67</v>
      </c>
      <c r="J17" s="516">
        <f>SUM(F17:I17)</f>
        <v>272870.87</v>
      </c>
      <c r="K17" s="68"/>
      <c r="L17" s="66"/>
      <c r="M17" s="20"/>
      <c r="N17" s="67"/>
      <c r="O17" s="48"/>
      <c r="P17" s="48"/>
      <c r="Q17" s="31"/>
      <c r="R17" s="32"/>
      <c r="S17" s="68"/>
      <c r="T17" s="66"/>
      <c r="V17" s="67"/>
      <c r="W17" s="48"/>
      <c r="X17" s="48"/>
      <c r="Y17" s="31"/>
      <c r="Z17" s="32"/>
      <c r="AA17" s="68"/>
      <c r="AB17" s="66"/>
      <c r="AD17" s="67"/>
      <c r="AE17" s="48"/>
      <c r="AF17" s="48"/>
      <c r="AG17" s="31"/>
      <c r="AH17" s="32"/>
      <c r="AI17" s="68"/>
      <c r="AJ17" s="66"/>
      <c r="AL17" s="67"/>
      <c r="AM17" s="48"/>
      <c r="AN17" s="48"/>
      <c r="AO17" s="31"/>
      <c r="AP17" s="32"/>
      <c r="AQ17" s="68"/>
      <c r="AR17" s="66"/>
    </row>
    <row r="18" spans="2:44" ht="98">
      <c r="B18" s="67"/>
      <c r="C18" s="48"/>
      <c r="D18" s="48"/>
      <c r="E18" s="22" t="s">
        <v>847</v>
      </c>
      <c r="F18" s="514">
        <v>43047.53</v>
      </c>
      <c r="G18" s="514">
        <v>5005</v>
      </c>
      <c r="H18" s="514">
        <v>97031.8</v>
      </c>
      <c r="I18" s="468">
        <v>10688.41</v>
      </c>
      <c r="J18" s="517">
        <f t="shared" ref="J18:J26" si="0">SUM(F18:I18)</f>
        <v>155772.74000000002</v>
      </c>
      <c r="K18" s="68"/>
      <c r="L18" s="66"/>
      <c r="M18" s="20"/>
      <c r="N18" s="67"/>
      <c r="O18" s="48"/>
      <c r="P18" s="48"/>
      <c r="Q18" s="22"/>
      <c r="R18" s="23"/>
      <c r="S18" s="68"/>
      <c r="T18" s="66"/>
      <c r="V18" s="67"/>
      <c r="W18" s="48"/>
      <c r="X18" s="48"/>
      <c r="Y18" s="22"/>
      <c r="Z18" s="23"/>
      <c r="AA18" s="68"/>
      <c r="AB18" s="66"/>
      <c r="AD18" s="67"/>
      <c r="AE18" s="48"/>
      <c r="AF18" s="48"/>
      <c r="AG18" s="22"/>
      <c r="AH18" s="23"/>
      <c r="AI18" s="68"/>
      <c r="AJ18" s="66"/>
      <c r="AL18" s="67"/>
      <c r="AM18" s="48"/>
      <c r="AN18" s="48"/>
      <c r="AO18" s="22"/>
      <c r="AP18" s="23"/>
      <c r="AQ18" s="68"/>
      <c r="AR18" s="66"/>
    </row>
    <row r="19" spans="2:44" ht="42">
      <c r="B19" s="67"/>
      <c r="C19" s="48"/>
      <c r="D19" s="48"/>
      <c r="E19" s="22" t="s">
        <v>848</v>
      </c>
      <c r="F19" s="498">
        <v>0</v>
      </c>
      <c r="G19" s="498">
        <v>0</v>
      </c>
      <c r="H19" s="498">
        <v>0</v>
      </c>
      <c r="I19" s="469">
        <v>174.45</v>
      </c>
      <c r="J19" s="519">
        <f t="shared" si="0"/>
        <v>174.45</v>
      </c>
      <c r="K19" s="68"/>
      <c r="L19" s="66"/>
      <c r="M19" s="20"/>
      <c r="N19" s="67"/>
      <c r="O19" s="48"/>
      <c r="P19" s="48"/>
      <c r="Q19" s="22"/>
      <c r="R19" s="23"/>
      <c r="S19" s="68"/>
      <c r="T19" s="66"/>
      <c r="V19" s="67"/>
      <c r="W19" s="48"/>
      <c r="X19" s="48"/>
      <c r="Y19" s="22"/>
      <c r="Z19" s="23"/>
      <c r="AA19" s="68"/>
      <c r="AB19" s="66"/>
      <c r="AD19" s="67"/>
      <c r="AE19" s="48"/>
      <c r="AF19" s="48"/>
      <c r="AG19" s="22"/>
      <c r="AH19" s="23"/>
      <c r="AI19" s="68"/>
      <c r="AJ19" s="66"/>
      <c r="AL19" s="67"/>
      <c r="AM19" s="48"/>
      <c r="AN19" s="48"/>
      <c r="AO19" s="22"/>
      <c r="AP19" s="23"/>
      <c r="AQ19" s="68"/>
      <c r="AR19" s="66"/>
    </row>
    <row r="20" spans="2:44" ht="47.15" customHeight="1">
      <c r="B20" s="67"/>
      <c r="C20" s="48"/>
      <c r="D20" s="48"/>
      <c r="E20" s="22" t="s">
        <v>849</v>
      </c>
      <c r="F20" s="498">
        <v>15614.42</v>
      </c>
      <c r="G20" s="498">
        <v>0</v>
      </c>
      <c r="H20" s="498">
        <v>613.57000000000005</v>
      </c>
      <c r="I20" s="469">
        <v>0</v>
      </c>
      <c r="J20" s="517">
        <f t="shared" si="0"/>
        <v>16227.99</v>
      </c>
      <c r="K20" s="68"/>
      <c r="L20" s="66"/>
      <c r="M20" s="20"/>
      <c r="N20" s="67"/>
      <c r="O20" s="48"/>
      <c r="P20" s="48"/>
      <c r="Q20" s="22"/>
      <c r="R20" s="23"/>
      <c r="S20" s="68"/>
      <c r="T20" s="66"/>
      <c r="V20" s="67"/>
      <c r="W20" s="48"/>
      <c r="X20" s="48"/>
      <c r="Y20" s="22"/>
      <c r="Z20" s="23"/>
      <c r="AA20" s="68"/>
      <c r="AB20" s="66"/>
      <c r="AD20" s="67"/>
      <c r="AE20" s="48"/>
      <c r="AF20" s="48"/>
      <c r="AG20" s="22"/>
      <c r="AH20" s="23"/>
      <c r="AI20" s="68"/>
      <c r="AJ20" s="66"/>
      <c r="AL20" s="67"/>
      <c r="AM20" s="48"/>
      <c r="AN20" s="48"/>
      <c r="AO20" s="22"/>
      <c r="AP20" s="23"/>
      <c r="AQ20" s="68"/>
      <c r="AR20" s="66"/>
    </row>
    <row r="21" spans="2:44" ht="74.150000000000006" customHeight="1">
      <c r="B21" s="67"/>
      <c r="C21" s="48"/>
      <c r="D21" s="48"/>
      <c r="E21" s="22" t="s">
        <v>850</v>
      </c>
      <c r="F21" s="513">
        <v>0</v>
      </c>
      <c r="G21" s="498">
        <v>0</v>
      </c>
      <c r="H21" s="498">
        <v>3772.84</v>
      </c>
      <c r="I21" s="469">
        <v>1974.37</v>
      </c>
      <c r="J21" s="517">
        <f t="shared" si="0"/>
        <v>5747.21</v>
      </c>
      <c r="K21" s="68"/>
      <c r="L21" s="66"/>
      <c r="M21" s="20"/>
      <c r="N21" s="67"/>
      <c r="O21" s="48"/>
      <c r="P21" s="48"/>
      <c r="Q21" s="22"/>
      <c r="R21" s="23"/>
      <c r="S21" s="68"/>
      <c r="T21" s="66"/>
      <c r="V21" s="67"/>
      <c r="W21" s="48"/>
      <c r="X21" s="48"/>
      <c r="Y21" s="22"/>
      <c r="Z21" s="23"/>
      <c r="AA21" s="68"/>
      <c r="AB21" s="66"/>
      <c r="AD21" s="67"/>
      <c r="AE21" s="48"/>
      <c r="AF21" s="48"/>
      <c r="AG21" s="22"/>
      <c r="AH21" s="23"/>
      <c r="AI21" s="68"/>
      <c r="AJ21" s="66"/>
      <c r="AL21" s="67"/>
      <c r="AM21" s="48"/>
      <c r="AN21" s="48"/>
      <c r="AO21" s="22"/>
      <c r="AP21" s="23"/>
      <c r="AQ21" s="68"/>
      <c r="AR21" s="66"/>
    </row>
    <row r="22" spans="2:44" ht="48" customHeight="1">
      <c r="B22" s="67"/>
      <c r="C22" s="48"/>
      <c r="D22" s="48"/>
      <c r="E22" s="22" t="s">
        <v>851</v>
      </c>
      <c r="F22" s="498">
        <v>0</v>
      </c>
      <c r="G22" s="498">
        <v>0</v>
      </c>
      <c r="H22" s="498">
        <v>7356.76</v>
      </c>
      <c r="I22" s="469">
        <v>399.62</v>
      </c>
      <c r="J22" s="517">
        <f t="shared" si="0"/>
        <v>7756.38</v>
      </c>
      <c r="K22" s="68"/>
      <c r="L22" s="66"/>
      <c r="M22" s="20"/>
      <c r="N22" s="67"/>
      <c r="O22" s="48"/>
      <c r="P22" s="48"/>
      <c r="Q22" s="22"/>
      <c r="R22" s="23"/>
      <c r="S22" s="68"/>
      <c r="T22" s="66"/>
      <c r="V22" s="67"/>
      <c r="W22" s="48"/>
      <c r="X22" s="48"/>
      <c r="Y22" s="22"/>
      <c r="Z22" s="23"/>
      <c r="AA22" s="68"/>
      <c r="AB22" s="66"/>
      <c r="AD22" s="67"/>
      <c r="AE22" s="48"/>
      <c r="AF22" s="48"/>
      <c r="AG22" s="22"/>
      <c r="AH22" s="23"/>
      <c r="AI22" s="68"/>
      <c r="AJ22" s="66"/>
      <c r="AL22" s="67"/>
      <c r="AM22" s="48"/>
      <c r="AN22" s="48"/>
      <c r="AO22" s="22"/>
      <c r="AP22" s="23"/>
      <c r="AQ22" s="68"/>
      <c r="AR22" s="66"/>
    </row>
    <row r="23" spans="2:44" ht="52" customHeight="1">
      <c r="B23" s="67"/>
      <c r="C23" s="48"/>
      <c r="D23" s="48"/>
      <c r="E23" s="22" t="s">
        <v>852</v>
      </c>
      <c r="F23" s="498">
        <v>19036.04</v>
      </c>
      <c r="G23" s="498"/>
      <c r="H23" s="498">
        <v>177729.28</v>
      </c>
      <c r="I23" s="469">
        <v>2612.31</v>
      </c>
      <c r="J23" s="522">
        <f t="shared" si="0"/>
        <v>199377.63</v>
      </c>
      <c r="K23" s="68"/>
      <c r="L23" s="66"/>
      <c r="M23" s="20"/>
      <c r="N23" s="67"/>
      <c r="O23" s="48"/>
      <c r="P23" s="48"/>
      <c r="Q23" s="22"/>
      <c r="R23" s="23"/>
      <c r="S23" s="68"/>
      <c r="T23" s="66"/>
      <c r="V23" s="67"/>
      <c r="W23" s="48"/>
      <c r="X23" s="48"/>
      <c r="Y23" s="22"/>
      <c r="Z23" s="23"/>
      <c r="AA23" s="68"/>
      <c r="AB23" s="66"/>
      <c r="AD23" s="67"/>
      <c r="AE23" s="48"/>
      <c r="AF23" s="48"/>
      <c r="AG23" s="22"/>
      <c r="AH23" s="23"/>
      <c r="AI23" s="68"/>
      <c r="AJ23" s="66"/>
      <c r="AL23" s="67"/>
      <c r="AM23" s="48"/>
      <c r="AN23" s="48"/>
      <c r="AO23" s="22"/>
      <c r="AP23" s="23"/>
      <c r="AQ23" s="68"/>
      <c r="AR23" s="66"/>
    </row>
    <row r="24" spans="2:44" ht="42">
      <c r="B24" s="67"/>
      <c r="C24" s="48"/>
      <c r="D24" s="48"/>
      <c r="E24" s="22" t="s">
        <v>853</v>
      </c>
      <c r="F24" s="513">
        <v>0</v>
      </c>
      <c r="G24" s="498">
        <v>0</v>
      </c>
      <c r="H24" s="498">
        <v>0</v>
      </c>
      <c r="I24" s="469">
        <v>199012.26</v>
      </c>
      <c r="J24" s="517">
        <f t="shared" si="0"/>
        <v>199012.26</v>
      </c>
      <c r="K24" s="68"/>
      <c r="L24" s="66"/>
      <c r="M24" s="20"/>
      <c r="N24" s="67"/>
      <c r="O24" s="48"/>
      <c r="P24" s="48"/>
      <c r="Q24" s="22"/>
      <c r="R24" s="23"/>
      <c r="S24" s="68"/>
      <c r="T24" s="66"/>
      <c r="V24" s="67"/>
      <c r="W24" s="48"/>
      <c r="X24" s="48"/>
      <c r="Y24" s="22"/>
      <c r="Z24" s="23"/>
      <c r="AA24" s="68"/>
      <c r="AB24" s="66"/>
      <c r="AD24" s="67"/>
      <c r="AE24" s="48"/>
      <c r="AF24" s="48"/>
      <c r="AG24" s="22"/>
      <c r="AH24" s="23"/>
      <c r="AI24" s="68"/>
      <c r="AJ24" s="66"/>
      <c r="AL24" s="67"/>
      <c r="AM24" s="48"/>
      <c r="AN24" s="48"/>
      <c r="AO24" s="22"/>
      <c r="AP24" s="23"/>
      <c r="AQ24" s="68"/>
      <c r="AR24" s="66"/>
    </row>
    <row r="25" spans="2:44" ht="88" customHeight="1">
      <c r="B25" s="67"/>
      <c r="C25" s="48"/>
      <c r="D25" s="48"/>
      <c r="E25" s="151" t="s">
        <v>854</v>
      </c>
      <c r="F25" s="498">
        <v>10415</v>
      </c>
      <c r="G25" s="498">
        <v>0</v>
      </c>
      <c r="H25" s="498">
        <v>1245.3699999999999</v>
      </c>
      <c r="I25" s="469">
        <v>1089.31</v>
      </c>
      <c r="J25" s="517">
        <f t="shared" si="0"/>
        <v>12749.679999999998</v>
      </c>
      <c r="K25" s="68"/>
      <c r="L25" s="66"/>
      <c r="M25" s="20"/>
      <c r="N25" s="67"/>
      <c r="O25" s="48"/>
      <c r="P25" s="48"/>
      <c r="Q25" s="151"/>
      <c r="R25" s="156"/>
      <c r="S25" s="68"/>
      <c r="T25" s="66"/>
      <c r="V25" s="67"/>
      <c r="W25" s="48"/>
      <c r="X25" s="48"/>
      <c r="Y25" s="151"/>
      <c r="Z25" s="156"/>
      <c r="AA25" s="68"/>
      <c r="AB25" s="66"/>
      <c r="AD25" s="67"/>
      <c r="AE25" s="48"/>
      <c r="AF25" s="48"/>
      <c r="AG25" s="151"/>
      <c r="AH25" s="156"/>
      <c r="AI25" s="68"/>
      <c r="AJ25" s="66"/>
      <c r="AL25" s="67"/>
      <c r="AM25" s="48"/>
      <c r="AN25" s="48"/>
      <c r="AO25" s="151"/>
      <c r="AP25" s="156"/>
      <c r="AQ25" s="68"/>
      <c r="AR25" s="66"/>
    </row>
    <row r="26" spans="2:44" ht="26.25" customHeight="1" thickBot="1">
      <c r="B26" s="67"/>
      <c r="C26" s="48"/>
      <c r="D26" s="48"/>
      <c r="E26" s="151" t="s">
        <v>855</v>
      </c>
      <c r="F26" s="470">
        <v>17278.509999999998</v>
      </c>
      <c r="G26" s="470">
        <v>13674</v>
      </c>
      <c r="H26" s="470">
        <v>37760.75</v>
      </c>
      <c r="I26" s="470">
        <v>31161.77</v>
      </c>
      <c r="J26" s="518">
        <f t="shared" si="0"/>
        <v>99875.03</v>
      </c>
      <c r="K26" s="68"/>
      <c r="L26" s="66"/>
      <c r="M26" s="20"/>
      <c r="N26" s="67"/>
      <c r="O26" s="48"/>
      <c r="P26" s="48"/>
      <c r="Q26" s="151"/>
      <c r="R26" s="156"/>
      <c r="S26" s="68"/>
      <c r="T26" s="66"/>
      <c r="V26" s="67"/>
      <c r="W26" s="48"/>
      <c r="X26" s="48"/>
      <c r="Y26" s="151"/>
      <c r="Z26" s="156"/>
      <c r="AA26" s="68"/>
      <c r="AB26" s="66"/>
      <c r="AD26" s="67"/>
      <c r="AE26" s="48"/>
      <c r="AF26" s="48"/>
      <c r="AG26" s="151"/>
      <c r="AH26" s="156"/>
      <c r="AI26" s="68"/>
      <c r="AJ26" s="66"/>
      <c r="AL26" s="67"/>
      <c r="AM26" s="48"/>
      <c r="AN26" s="48"/>
      <c r="AO26" s="151"/>
      <c r="AP26" s="156"/>
      <c r="AQ26" s="68"/>
      <c r="AR26" s="66"/>
    </row>
    <row r="27" spans="2:44" ht="14.5" thickBot="1">
      <c r="B27" s="67"/>
      <c r="C27" s="48"/>
      <c r="D27" s="48"/>
      <c r="E27" s="158" t="s">
        <v>264</v>
      </c>
      <c r="F27" s="471">
        <f>SUM(F18:F26)</f>
        <v>105391.49999999999</v>
      </c>
      <c r="G27" s="471">
        <f>SUM(G17:G26)</f>
        <v>18679</v>
      </c>
      <c r="H27" s="471">
        <f>SUM(H17:H26)</f>
        <v>325866.57</v>
      </c>
      <c r="I27" s="471">
        <f>SUM(I17:I26)</f>
        <v>519627.17</v>
      </c>
      <c r="J27" s="512">
        <f>SUM(J17:J26)</f>
        <v>969564.24000000011</v>
      </c>
      <c r="K27" s="68"/>
      <c r="L27" s="66"/>
      <c r="M27" s="20"/>
      <c r="N27" s="67"/>
      <c r="O27" s="48"/>
      <c r="P27" s="48"/>
      <c r="Q27" s="158" t="s">
        <v>264</v>
      </c>
      <c r="R27" s="157">
        <f>SUM(R17:R26)</f>
        <v>0</v>
      </c>
      <c r="S27" s="68"/>
      <c r="T27" s="66"/>
      <c r="V27" s="67"/>
      <c r="W27" s="48"/>
      <c r="X27" s="48"/>
      <c r="Y27" s="158" t="s">
        <v>264</v>
      </c>
      <c r="Z27" s="157">
        <f>SUM(Z17:Z26)</f>
        <v>0</v>
      </c>
      <c r="AA27" s="68"/>
      <c r="AB27" s="66"/>
      <c r="AD27" s="67"/>
      <c r="AE27" s="48"/>
      <c r="AF27" s="48"/>
      <c r="AG27" s="158" t="s">
        <v>264</v>
      </c>
      <c r="AH27" s="157">
        <f>SUM(AH17:AH26)</f>
        <v>0</v>
      </c>
      <c r="AI27" s="68"/>
      <c r="AJ27" s="66"/>
      <c r="AL27" s="67"/>
      <c r="AM27" s="48"/>
      <c r="AN27" s="48"/>
      <c r="AO27" s="158" t="s">
        <v>264</v>
      </c>
      <c r="AP27" s="157">
        <f>SUM(AP17:AP26)</f>
        <v>0</v>
      </c>
      <c r="AQ27" s="68"/>
      <c r="AR27" s="66"/>
    </row>
    <row r="28" spans="2:44">
      <c r="B28" s="67"/>
      <c r="C28" s="48"/>
      <c r="D28" s="48"/>
      <c r="E28" s="68"/>
      <c r="F28" s="466"/>
      <c r="G28" s="466"/>
      <c r="H28" s="466"/>
      <c r="I28" s="466"/>
      <c r="J28" s="466"/>
      <c r="K28" s="68"/>
      <c r="L28" s="66"/>
      <c r="M28" s="20"/>
      <c r="N28" s="67"/>
      <c r="O28" s="48"/>
      <c r="P28" s="48"/>
      <c r="Q28" s="68"/>
      <c r="R28" s="68"/>
      <c r="S28" s="68"/>
      <c r="T28" s="66"/>
      <c r="V28" s="67"/>
      <c r="W28" s="48"/>
      <c r="X28" s="48"/>
      <c r="Y28" s="68"/>
      <c r="Z28" s="68"/>
      <c r="AA28" s="68"/>
      <c r="AB28" s="66"/>
      <c r="AD28" s="67"/>
      <c r="AE28" s="48"/>
      <c r="AF28" s="48"/>
      <c r="AG28" s="68"/>
      <c r="AH28" s="68"/>
      <c r="AI28" s="68"/>
      <c r="AJ28" s="66"/>
      <c r="AL28" s="67"/>
      <c r="AM28" s="48"/>
      <c r="AN28" s="48"/>
      <c r="AO28" s="68"/>
      <c r="AP28" s="68"/>
      <c r="AQ28" s="68"/>
      <c r="AR28" s="66"/>
    </row>
    <row r="29" spans="2:44" ht="34.5" customHeight="1" thickBot="1">
      <c r="B29" s="67"/>
      <c r="C29" s="587" t="s">
        <v>268</v>
      </c>
      <c r="D29" s="587"/>
      <c r="E29" s="68"/>
      <c r="F29" s="466"/>
      <c r="G29" s="466"/>
      <c r="H29" s="466"/>
      <c r="I29" s="466"/>
      <c r="J29" s="466"/>
      <c r="K29" s="68"/>
      <c r="L29" s="66"/>
      <c r="M29" s="20"/>
      <c r="N29" s="67"/>
      <c r="O29" s="587" t="s">
        <v>268</v>
      </c>
      <c r="P29" s="587"/>
      <c r="Q29" s="68"/>
      <c r="R29" s="68"/>
      <c r="S29" s="68"/>
      <c r="T29" s="66"/>
      <c r="V29" s="67"/>
      <c r="W29" s="587" t="s">
        <v>268</v>
      </c>
      <c r="X29" s="587"/>
      <c r="Y29" s="68"/>
      <c r="Z29" s="68"/>
      <c r="AA29" s="68"/>
      <c r="AB29" s="66"/>
      <c r="AD29" s="67"/>
      <c r="AE29" s="587" t="s">
        <v>268</v>
      </c>
      <c r="AF29" s="587"/>
      <c r="AG29" s="68"/>
      <c r="AH29" s="68"/>
      <c r="AI29" s="68"/>
      <c r="AJ29" s="66"/>
      <c r="AL29" s="67"/>
      <c r="AM29" s="587" t="s">
        <v>268</v>
      </c>
      <c r="AN29" s="587"/>
      <c r="AO29" s="68"/>
      <c r="AP29" s="68"/>
      <c r="AQ29" s="68"/>
      <c r="AR29" s="66"/>
    </row>
    <row r="30" spans="2:44" ht="50.15" customHeight="1" thickBot="1">
      <c r="B30" s="67"/>
      <c r="C30" s="587" t="s">
        <v>271</v>
      </c>
      <c r="D30" s="587"/>
      <c r="E30" s="395" t="s">
        <v>214</v>
      </c>
      <c r="F30" s="491" t="s">
        <v>858</v>
      </c>
      <c r="G30" s="509" t="s">
        <v>859</v>
      </c>
      <c r="H30" s="508" t="s">
        <v>856</v>
      </c>
      <c r="I30" s="507" t="s">
        <v>857</v>
      </c>
      <c r="J30" s="501" t="s">
        <v>860</v>
      </c>
      <c r="K30" s="98" t="s">
        <v>238</v>
      </c>
      <c r="L30" s="66"/>
      <c r="N30" s="67"/>
      <c r="O30" s="587" t="s">
        <v>271</v>
      </c>
      <c r="P30" s="587"/>
      <c r="Q30" s="395" t="s">
        <v>214</v>
      </c>
      <c r="R30" s="161" t="s">
        <v>216</v>
      </c>
      <c r="S30" s="98" t="s">
        <v>238</v>
      </c>
      <c r="T30" s="66"/>
      <c r="V30" s="67"/>
      <c r="W30" s="587" t="s">
        <v>271</v>
      </c>
      <c r="X30" s="587"/>
      <c r="Y30" s="395" t="s">
        <v>214</v>
      </c>
      <c r="Z30" s="161" t="s">
        <v>216</v>
      </c>
      <c r="AA30" s="98" t="s">
        <v>238</v>
      </c>
      <c r="AB30" s="66"/>
      <c r="AD30" s="67"/>
      <c r="AE30" s="587" t="s">
        <v>271</v>
      </c>
      <c r="AF30" s="587"/>
      <c r="AG30" s="404" t="s">
        <v>214</v>
      </c>
      <c r="AH30" s="161" t="s">
        <v>216</v>
      </c>
      <c r="AI30" s="98" t="s">
        <v>238</v>
      </c>
      <c r="AJ30" s="66"/>
      <c r="AL30" s="67"/>
      <c r="AM30" s="587" t="s">
        <v>271</v>
      </c>
      <c r="AN30" s="587"/>
      <c r="AO30" s="404" t="s">
        <v>214</v>
      </c>
      <c r="AP30" s="161" t="s">
        <v>216</v>
      </c>
      <c r="AQ30" s="98" t="s">
        <v>238</v>
      </c>
      <c r="AR30" s="66"/>
    </row>
    <row r="31" spans="2:44" ht="42">
      <c r="B31" s="67"/>
      <c r="C31" s="48"/>
      <c r="D31" s="48"/>
      <c r="E31" s="31" t="s">
        <v>846</v>
      </c>
      <c r="F31" s="495">
        <v>14065</v>
      </c>
      <c r="G31" s="502">
        <v>95750</v>
      </c>
      <c r="H31" s="500">
        <v>318962.2</v>
      </c>
      <c r="I31" s="505">
        <v>37000</v>
      </c>
      <c r="J31" s="488">
        <f>SUM(F31:I31)</f>
        <v>465777.2</v>
      </c>
      <c r="K31" s="555">
        <v>44561</v>
      </c>
      <c r="L31" s="66"/>
      <c r="N31" s="67"/>
      <c r="O31" s="48"/>
      <c r="P31" s="48"/>
      <c r="Q31" s="21"/>
      <c r="R31" s="110"/>
      <c r="S31" s="137"/>
      <c r="T31" s="66"/>
      <c r="V31" s="67"/>
      <c r="W31" s="48"/>
      <c r="X31" s="48"/>
      <c r="Y31" s="21"/>
      <c r="Z31" s="110"/>
      <c r="AA31" s="137"/>
      <c r="AB31" s="66"/>
      <c r="AD31" s="67"/>
      <c r="AE31" s="48"/>
      <c r="AF31" s="48"/>
      <c r="AG31" s="21"/>
      <c r="AH31" s="110"/>
      <c r="AI31" s="137"/>
      <c r="AJ31" s="66"/>
      <c r="AL31" s="67"/>
      <c r="AM31" s="48"/>
      <c r="AN31" s="48"/>
      <c r="AO31" s="21"/>
      <c r="AP31" s="110"/>
      <c r="AQ31" s="137"/>
      <c r="AR31" s="66"/>
    </row>
    <row r="32" spans="2:44" ht="98">
      <c r="B32" s="67"/>
      <c r="C32" s="48"/>
      <c r="D32" s="48"/>
      <c r="E32" s="22" t="s">
        <v>847</v>
      </c>
      <c r="F32" s="496">
        <v>64928</v>
      </c>
      <c r="G32" s="498">
        <v>46997</v>
      </c>
      <c r="H32" s="489">
        <v>9938</v>
      </c>
      <c r="I32" s="469">
        <v>220070</v>
      </c>
      <c r="J32" s="488">
        <f t="shared" ref="J32:J40" si="1">SUM(F32:I32)</f>
        <v>341933</v>
      </c>
      <c r="K32" s="556">
        <v>45107</v>
      </c>
      <c r="L32" s="66"/>
      <c r="N32" s="67"/>
      <c r="O32" s="48"/>
      <c r="P32" s="48"/>
      <c r="Q32" s="22"/>
      <c r="R32" s="111"/>
      <c r="S32" s="138"/>
      <c r="T32" s="66"/>
      <c r="V32" s="67"/>
      <c r="W32" s="48"/>
      <c r="X32" s="48"/>
      <c r="Y32" s="22"/>
      <c r="Z32" s="111"/>
      <c r="AA32" s="138"/>
      <c r="AB32" s="66"/>
      <c r="AD32" s="67"/>
      <c r="AE32" s="48"/>
      <c r="AF32" s="48"/>
      <c r="AG32" s="22"/>
      <c r="AH32" s="111"/>
      <c r="AI32" s="138"/>
      <c r="AJ32" s="66"/>
      <c r="AL32" s="67"/>
      <c r="AM32" s="48"/>
      <c r="AN32" s="48"/>
      <c r="AO32" s="22"/>
      <c r="AP32" s="111"/>
      <c r="AQ32" s="138"/>
      <c r="AR32" s="66"/>
    </row>
    <row r="33" spans="2:44" ht="42">
      <c r="B33" s="67"/>
      <c r="C33" s="48"/>
      <c r="D33" s="48"/>
      <c r="E33" s="22" t="s">
        <v>848</v>
      </c>
      <c r="F33" s="496">
        <v>6240</v>
      </c>
      <c r="G33" s="498">
        <v>91900</v>
      </c>
      <c r="H33" s="489">
        <v>32210</v>
      </c>
      <c r="I33" s="499">
        <v>28694</v>
      </c>
      <c r="J33" s="493">
        <f t="shared" si="1"/>
        <v>159044</v>
      </c>
      <c r="K33" s="556">
        <v>44804</v>
      </c>
      <c r="L33" s="66"/>
      <c r="N33" s="67"/>
      <c r="O33" s="48"/>
      <c r="P33" s="48"/>
      <c r="Q33" s="22"/>
      <c r="R33" s="111"/>
      <c r="S33" s="138"/>
      <c r="T33" s="66"/>
      <c r="V33" s="67"/>
      <c r="W33" s="48"/>
      <c r="X33" s="48"/>
      <c r="Y33" s="22"/>
      <c r="Z33" s="111"/>
      <c r="AA33" s="138"/>
      <c r="AB33" s="66"/>
      <c r="AD33" s="67"/>
      <c r="AE33" s="48"/>
      <c r="AF33" s="48"/>
      <c r="AG33" s="22"/>
      <c r="AH33" s="111"/>
      <c r="AI33" s="138"/>
      <c r="AJ33" s="66"/>
      <c r="AL33" s="67"/>
      <c r="AM33" s="48"/>
      <c r="AN33" s="48"/>
      <c r="AO33" s="22"/>
      <c r="AP33" s="111"/>
      <c r="AQ33" s="138"/>
      <c r="AR33" s="66"/>
    </row>
    <row r="34" spans="2:44" ht="56">
      <c r="B34" s="67"/>
      <c r="C34" s="48"/>
      <c r="D34" s="48"/>
      <c r="E34" s="22" t="s">
        <v>849</v>
      </c>
      <c r="F34" s="496">
        <v>163250.75</v>
      </c>
      <c r="G34" s="498">
        <v>6770</v>
      </c>
      <c r="H34" s="489">
        <v>9750.75</v>
      </c>
      <c r="I34" s="499">
        <v>7050.75</v>
      </c>
      <c r="J34" s="493">
        <f t="shared" si="1"/>
        <v>186822.25</v>
      </c>
      <c r="K34" s="556">
        <v>45504</v>
      </c>
      <c r="L34" s="66"/>
      <c r="N34" s="67"/>
      <c r="O34" s="48"/>
      <c r="P34" s="48"/>
      <c r="Q34" s="22"/>
      <c r="R34" s="111"/>
      <c r="S34" s="138"/>
      <c r="T34" s="66"/>
      <c r="V34" s="67"/>
      <c r="W34" s="48"/>
      <c r="X34" s="48"/>
      <c r="Y34" s="22"/>
      <c r="Z34" s="111"/>
      <c r="AA34" s="138"/>
      <c r="AB34" s="66"/>
      <c r="AD34" s="67"/>
      <c r="AE34" s="48"/>
      <c r="AF34" s="48"/>
      <c r="AG34" s="22"/>
      <c r="AH34" s="111"/>
      <c r="AI34" s="138"/>
      <c r="AJ34" s="66"/>
      <c r="AL34" s="67"/>
      <c r="AM34" s="48"/>
      <c r="AN34" s="48"/>
      <c r="AO34" s="22"/>
      <c r="AP34" s="111"/>
      <c r="AQ34" s="138"/>
      <c r="AR34" s="66"/>
    </row>
    <row r="35" spans="2:44" ht="70">
      <c r="B35" s="67"/>
      <c r="C35" s="48"/>
      <c r="D35" s="48"/>
      <c r="E35" s="22" t="s">
        <v>850</v>
      </c>
      <c r="F35" s="496">
        <v>105094</v>
      </c>
      <c r="G35" s="498">
        <v>2953</v>
      </c>
      <c r="H35" s="489">
        <v>15494</v>
      </c>
      <c r="I35" s="499">
        <v>10494</v>
      </c>
      <c r="J35" s="493">
        <f t="shared" si="1"/>
        <v>134035</v>
      </c>
      <c r="K35" s="556">
        <v>45504</v>
      </c>
      <c r="L35" s="66"/>
      <c r="N35" s="67"/>
      <c r="O35" s="48"/>
      <c r="P35" s="48"/>
      <c r="Q35" s="22"/>
      <c r="R35" s="111"/>
      <c r="S35" s="138"/>
      <c r="T35" s="66"/>
      <c r="V35" s="67"/>
      <c r="W35" s="48"/>
      <c r="X35" s="48"/>
      <c r="Y35" s="22"/>
      <c r="Z35" s="111"/>
      <c r="AA35" s="138"/>
      <c r="AB35" s="66"/>
      <c r="AD35" s="67"/>
      <c r="AE35" s="48"/>
      <c r="AF35" s="48"/>
      <c r="AG35" s="22"/>
      <c r="AH35" s="111"/>
      <c r="AI35" s="138"/>
      <c r="AJ35" s="66"/>
      <c r="AL35" s="67"/>
      <c r="AM35" s="48"/>
      <c r="AN35" s="48"/>
      <c r="AO35" s="22"/>
      <c r="AP35" s="111"/>
      <c r="AQ35" s="138"/>
      <c r="AR35" s="66"/>
    </row>
    <row r="36" spans="2:44" ht="42">
      <c r="B36" s="67"/>
      <c r="C36" s="48"/>
      <c r="D36" s="48"/>
      <c r="E36" s="22" t="s">
        <v>851</v>
      </c>
      <c r="F36" s="496">
        <v>0</v>
      </c>
      <c r="G36" s="498">
        <v>11000</v>
      </c>
      <c r="H36" s="489">
        <v>8200</v>
      </c>
      <c r="I36" s="469">
        <v>8200</v>
      </c>
      <c r="J36" s="488">
        <f t="shared" si="1"/>
        <v>27400</v>
      </c>
      <c r="K36" s="556">
        <v>44742</v>
      </c>
      <c r="L36" s="66"/>
      <c r="N36" s="67"/>
      <c r="O36" s="48"/>
      <c r="P36" s="48"/>
      <c r="Q36" s="22"/>
      <c r="R36" s="111"/>
      <c r="S36" s="138"/>
      <c r="T36" s="66"/>
      <c r="V36" s="67"/>
      <c r="W36" s="48"/>
      <c r="X36" s="48"/>
      <c r="Y36" s="22"/>
      <c r="Z36" s="111"/>
      <c r="AA36" s="138"/>
      <c r="AB36" s="66"/>
      <c r="AD36" s="67"/>
      <c r="AE36" s="48"/>
      <c r="AF36" s="48"/>
      <c r="AG36" s="22"/>
      <c r="AH36" s="111"/>
      <c r="AI36" s="138"/>
      <c r="AJ36" s="66"/>
      <c r="AL36" s="67"/>
      <c r="AM36" s="48"/>
      <c r="AN36" s="48"/>
      <c r="AO36" s="22"/>
      <c r="AP36" s="111"/>
      <c r="AQ36" s="138"/>
      <c r="AR36" s="66"/>
    </row>
    <row r="37" spans="2:44" ht="56">
      <c r="B37" s="67"/>
      <c r="C37" s="48"/>
      <c r="D37" s="48"/>
      <c r="E37" s="138" t="s">
        <v>852</v>
      </c>
      <c r="F37" s="489">
        <v>61485.32</v>
      </c>
      <c r="G37" s="498">
        <v>140000</v>
      </c>
      <c r="H37" s="489">
        <v>335999.71</v>
      </c>
      <c r="I37" s="499">
        <v>113680</v>
      </c>
      <c r="J37" s="493">
        <f t="shared" si="1"/>
        <v>651165.03</v>
      </c>
      <c r="K37" s="556">
        <v>44834</v>
      </c>
      <c r="L37" s="66"/>
      <c r="N37" s="67"/>
      <c r="O37" s="48"/>
      <c r="P37" s="48"/>
      <c r="Q37" s="22"/>
      <c r="R37" s="111"/>
      <c r="S37" s="138"/>
      <c r="T37" s="66"/>
      <c r="V37" s="67"/>
      <c r="W37" s="48"/>
      <c r="X37" s="48"/>
      <c r="Y37" s="22"/>
      <c r="Z37" s="111"/>
      <c r="AA37" s="138"/>
      <c r="AB37" s="66"/>
      <c r="AD37" s="67"/>
      <c r="AE37" s="48"/>
      <c r="AF37" s="48"/>
      <c r="AG37" s="22"/>
      <c r="AH37" s="111"/>
      <c r="AI37" s="138"/>
      <c r="AJ37" s="66"/>
      <c r="AL37" s="67"/>
      <c r="AM37" s="48"/>
      <c r="AN37" s="48"/>
      <c r="AO37" s="22"/>
      <c r="AP37" s="111"/>
      <c r="AQ37" s="138"/>
      <c r="AR37" s="66"/>
    </row>
    <row r="38" spans="2:44" ht="42">
      <c r="B38" s="67"/>
      <c r="C38" s="48"/>
      <c r="D38" s="48"/>
      <c r="E38" s="138" t="s">
        <v>853</v>
      </c>
      <c r="F38" s="497">
        <v>151566</v>
      </c>
      <c r="G38" s="498">
        <v>1950</v>
      </c>
      <c r="H38" s="497">
        <v>222963</v>
      </c>
      <c r="I38" s="499">
        <v>350930</v>
      </c>
      <c r="J38" s="493">
        <f t="shared" si="1"/>
        <v>727409</v>
      </c>
      <c r="K38" s="556">
        <v>45230</v>
      </c>
      <c r="L38" s="66"/>
      <c r="N38" s="67"/>
      <c r="O38" s="48"/>
      <c r="P38" s="48"/>
      <c r="Q38" s="22"/>
      <c r="R38" s="111"/>
      <c r="S38" s="138"/>
      <c r="T38" s="66"/>
      <c r="V38" s="67"/>
      <c r="W38" s="48"/>
      <c r="X38" s="48"/>
      <c r="Y38" s="22"/>
      <c r="Z38" s="111"/>
      <c r="AA38" s="138"/>
      <c r="AB38" s="66"/>
      <c r="AD38" s="67"/>
      <c r="AE38" s="48"/>
      <c r="AF38" s="48"/>
      <c r="AG38" s="22"/>
      <c r="AH38" s="111"/>
      <c r="AI38" s="138"/>
      <c r="AJ38" s="66"/>
      <c r="AL38" s="67"/>
      <c r="AM38" s="48"/>
      <c r="AN38" s="48"/>
      <c r="AO38" s="22"/>
      <c r="AP38" s="111"/>
      <c r="AQ38" s="138"/>
      <c r="AR38" s="66"/>
    </row>
    <row r="39" spans="2:44" ht="84">
      <c r="B39" s="67"/>
      <c r="C39" s="48"/>
      <c r="D39" s="48"/>
      <c r="E39" s="138" t="s">
        <v>854</v>
      </c>
      <c r="F39" s="489">
        <v>41566</v>
      </c>
      <c r="G39" s="498">
        <v>19050</v>
      </c>
      <c r="H39" s="497">
        <v>55204</v>
      </c>
      <c r="I39" s="469">
        <v>56870</v>
      </c>
      <c r="J39" s="488">
        <f t="shared" si="1"/>
        <v>172690</v>
      </c>
      <c r="K39" s="556">
        <v>45596</v>
      </c>
      <c r="L39" s="66"/>
      <c r="N39" s="67"/>
      <c r="O39" s="48"/>
      <c r="P39" s="48"/>
      <c r="Q39" s="22"/>
      <c r="R39" s="111"/>
      <c r="S39" s="138"/>
      <c r="T39" s="66"/>
      <c r="V39" s="67"/>
      <c r="W39" s="48"/>
      <c r="X39" s="48"/>
      <c r="Y39" s="22"/>
      <c r="Z39" s="111"/>
      <c r="AA39" s="138"/>
      <c r="AB39" s="66"/>
      <c r="AD39" s="67"/>
      <c r="AE39" s="48"/>
      <c r="AF39" s="48"/>
      <c r="AG39" s="22"/>
      <c r="AH39" s="111"/>
      <c r="AI39" s="138"/>
      <c r="AJ39" s="66"/>
      <c r="AL39" s="67"/>
      <c r="AM39" s="48"/>
      <c r="AN39" s="48"/>
      <c r="AO39" s="22"/>
      <c r="AP39" s="111"/>
      <c r="AQ39" s="138"/>
      <c r="AR39" s="66"/>
    </row>
    <row r="40" spans="2:44" ht="14.5" thickBot="1">
      <c r="B40" s="67"/>
      <c r="C40" s="48"/>
      <c r="D40" s="48"/>
      <c r="E40" s="504" t="s">
        <v>855</v>
      </c>
      <c r="F40" s="490">
        <v>55658</v>
      </c>
      <c r="G40" s="506">
        <v>42829</v>
      </c>
      <c r="H40" s="506">
        <v>33526.870000000003</v>
      </c>
      <c r="I40" s="503">
        <v>34947</v>
      </c>
      <c r="J40" s="494">
        <f t="shared" si="1"/>
        <v>166960.87</v>
      </c>
      <c r="K40" s="558">
        <v>45596</v>
      </c>
      <c r="L40" s="66"/>
      <c r="N40" s="67"/>
      <c r="O40" s="48"/>
      <c r="P40" s="48"/>
      <c r="Q40" s="151"/>
      <c r="R40" s="152"/>
      <c r="S40" s="153"/>
      <c r="T40" s="66"/>
      <c r="V40" s="67"/>
      <c r="W40" s="48"/>
      <c r="X40" s="48"/>
      <c r="Y40" s="151"/>
      <c r="Z40" s="152"/>
      <c r="AA40" s="153"/>
      <c r="AB40" s="66"/>
      <c r="AD40" s="67"/>
      <c r="AE40" s="48"/>
      <c r="AF40" s="48"/>
      <c r="AG40" s="151"/>
      <c r="AH40" s="152"/>
      <c r="AI40" s="153"/>
      <c r="AJ40" s="66"/>
      <c r="AL40" s="67"/>
      <c r="AM40" s="48"/>
      <c r="AN40" s="48"/>
      <c r="AO40" s="151"/>
      <c r="AP40" s="152"/>
      <c r="AQ40" s="153"/>
      <c r="AR40" s="66"/>
    </row>
    <row r="41" spans="2:44" ht="14.5" thickBot="1">
      <c r="B41" s="67"/>
      <c r="C41" s="48"/>
      <c r="D41" s="48"/>
      <c r="E41" s="158" t="s">
        <v>264</v>
      </c>
      <c r="F41" s="511">
        <f>SUM(F31:F40)</f>
        <v>663853.07000000007</v>
      </c>
      <c r="G41" s="472">
        <f>SUM(G31:G40)</f>
        <v>459199</v>
      </c>
      <c r="H41" s="510">
        <f>SUM(H31:H40)</f>
        <v>1042248.53</v>
      </c>
      <c r="I41" s="508">
        <f>SUM(I31:I40)</f>
        <v>867935.75</v>
      </c>
      <c r="J41" s="492">
        <f>SUM(F41:I41)</f>
        <v>3033236.35</v>
      </c>
      <c r="K41" s="155"/>
      <c r="L41" s="66"/>
      <c r="N41" s="67"/>
      <c r="O41" s="48"/>
      <c r="P41" s="48"/>
      <c r="Q41" s="158" t="s">
        <v>264</v>
      </c>
      <c r="R41" s="154">
        <f>SUM(R31:R40)</f>
        <v>0</v>
      </c>
      <c r="S41" s="155"/>
      <c r="T41" s="66"/>
      <c r="V41" s="67"/>
      <c r="W41" s="48"/>
      <c r="X41" s="48"/>
      <c r="Y41" s="158" t="s">
        <v>264</v>
      </c>
      <c r="Z41" s="154">
        <f>SUM(Z31:Z40)</f>
        <v>0</v>
      </c>
      <c r="AA41" s="155"/>
      <c r="AB41" s="66"/>
      <c r="AD41" s="67"/>
      <c r="AE41" s="48"/>
      <c r="AF41" s="48"/>
      <c r="AG41" s="158" t="s">
        <v>264</v>
      </c>
      <c r="AH41" s="154">
        <f>SUM(AH31:AH40)</f>
        <v>0</v>
      </c>
      <c r="AI41" s="155"/>
      <c r="AJ41" s="66"/>
      <c r="AL41" s="67"/>
      <c r="AM41" s="48"/>
      <c r="AN41" s="48"/>
      <c r="AO41" s="158" t="s">
        <v>264</v>
      </c>
      <c r="AP41" s="154">
        <f>SUM(AP31:AP40)</f>
        <v>0</v>
      </c>
      <c r="AQ41" s="155"/>
      <c r="AR41" s="66"/>
    </row>
    <row r="42" spans="2:44">
      <c r="B42" s="67"/>
      <c r="C42" s="48"/>
      <c r="D42" s="48"/>
      <c r="E42" s="68"/>
      <c r="F42" s="466"/>
      <c r="G42" s="466"/>
      <c r="H42" s="466"/>
      <c r="I42" s="466"/>
      <c r="J42" s="466"/>
      <c r="K42" s="68"/>
      <c r="L42" s="66"/>
      <c r="N42" s="67"/>
      <c r="O42" s="48"/>
      <c r="P42" s="48"/>
      <c r="Q42" s="68"/>
      <c r="R42" s="68"/>
      <c r="S42" s="68"/>
      <c r="T42" s="66"/>
      <c r="V42" s="67"/>
      <c r="W42" s="48"/>
      <c r="X42" s="48"/>
      <c r="Y42" s="68"/>
      <c r="Z42" s="68"/>
      <c r="AA42" s="68"/>
      <c r="AB42" s="66"/>
      <c r="AD42" s="67"/>
      <c r="AE42" s="48"/>
      <c r="AF42" s="48"/>
      <c r="AG42" s="68"/>
      <c r="AH42" s="68"/>
      <c r="AI42" s="68"/>
      <c r="AJ42" s="66"/>
      <c r="AL42" s="67"/>
      <c r="AM42" s="48"/>
      <c r="AN42" s="48"/>
      <c r="AO42" s="68"/>
      <c r="AP42" s="68"/>
      <c r="AQ42" s="68"/>
      <c r="AR42" s="66"/>
    </row>
    <row r="43" spans="2:44" ht="34.5" customHeight="1" thickBot="1">
      <c r="B43" s="67"/>
      <c r="C43" s="587"/>
      <c r="D43" s="587"/>
      <c r="E43" s="587"/>
      <c r="F43" s="587"/>
      <c r="G43" s="483"/>
      <c r="H43" s="483"/>
      <c r="I43" s="483"/>
      <c r="J43" s="483"/>
      <c r="K43" s="163"/>
      <c r="L43" s="66"/>
      <c r="N43" s="67"/>
      <c r="O43" s="587"/>
      <c r="P43" s="587"/>
      <c r="Q43" s="587"/>
      <c r="R43" s="587"/>
      <c r="S43" s="163"/>
      <c r="T43" s="66"/>
      <c r="V43" s="67"/>
      <c r="W43" s="587" t="s">
        <v>272</v>
      </c>
      <c r="X43" s="587"/>
      <c r="Y43" s="587"/>
      <c r="Z43" s="587"/>
      <c r="AA43" s="163"/>
      <c r="AB43" s="66"/>
      <c r="AD43" s="67"/>
      <c r="AE43" s="587" t="s">
        <v>272</v>
      </c>
      <c r="AF43" s="587"/>
      <c r="AG43" s="587"/>
      <c r="AH43" s="587"/>
      <c r="AI43" s="163"/>
      <c r="AJ43" s="66"/>
      <c r="AL43" s="67"/>
      <c r="AM43" s="587" t="s">
        <v>272</v>
      </c>
      <c r="AN43" s="587"/>
      <c r="AO43" s="587"/>
      <c r="AP43" s="587"/>
      <c r="AQ43" s="163"/>
      <c r="AR43" s="66"/>
    </row>
    <row r="44" spans="2:44" ht="63.75" customHeight="1" thickBot="1">
      <c r="B44" s="67"/>
      <c r="C44" s="587"/>
      <c r="D44" s="587"/>
      <c r="E44" s="616"/>
      <c r="F44" s="616"/>
      <c r="G44" s="484"/>
      <c r="H44" s="484"/>
      <c r="I44" s="484"/>
      <c r="J44" s="484"/>
      <c r="K44" s="68"/>
      <c r="L44" s="66"/>
      <c r="N44" s="67"/>
      <c r="O44" s="587"/>
      <c r="P44" s="587"/>
      <c r="Q44" s="616"/>
      <c r="R44" s="616"/>
      <c r="S44" s="68"/>
      <c r="T44" s="66"/>
      <c r="V44" s="67"/>
      <c r="W44" s="587" t="s">
        <v>210</v>
      </c>
      <c r="X44" s="587"/>
      <c r="Y44" s="592"/>
      <c r="Z44" s="593"/>
      <c r="AA44" s="68"/>
      <c r="AB44" s="66"/>
      <c r="AD44" s="67"/>
      <c r="AE44" s="587" t="s">
        <v>210</v>
      </c>
      <c r="AF44" s="587"/>
      <c r="AG44" s="592"/>
      <c r="AH44" s="593"/>
      <c r="AI44" s="68"/>
      <c r="AJ44" s="66"/>
      <c r="AL44" s="67"/>
      <c r="AM44" s="587" t="s">
        <v>210</v>
      </c>
      <c r="AN44" s="587"/>
      <c r="AO44" s="592"/>
      <c r="AP44" s="593"/>
      <c r="AQ44" s="68"/>
      <c r="AR44" s="66"/>
    </row>
    <row r="45" spans="2:44" ht="14.5" thickBot="1">
      <c r="B45" s="67"/>
      <c r="C45" s="586"/>
      <c r="D45" s="586"/>
      <c r="E45" s="586"/>
      <c r="F45" s="586"/>
      <c r="G45" s="485"/>
      <c r="H45" s="485"/>
      <c r="I45" s="485"/>
      <c r="J45" s="485"/>
      <c r="K45" s="564"/>
      <c r="L45" s="66"/>
      <c r="N45" s="67"/>
      <c r="O45" s="586"/>
      <c r="P45" s="586"/>
      <c r="Q45" s="586"/>
      <c r="R45" s="586"/>
      <c r="S45" s="68"/>
      <c r="T45" s="66"/>
      <c r="V45" s="67"/>
      <c r="W45" s="586"/>
      <c r="X45" s="586"/>
      <c r="Y45" s="586"/>
      <c r="Z45" s="586"/>
      <c r="AA45" s="68"/>
      <c r="AB45" s="66"/>
      <c r="AD45" s="67"/>
      <c r="AE45" s="586"/>
      <c r="AF45" s="586"/>
      <c r="AG45" s="586"/>
      <c r="AH45" s="586"/>
      <c r="AI45" s="68"/>
      <c r="AJ45" s="66"/>
      <c r="AL45" s="67"/>
      <c r="AM45" s="586"/>
      <c r="AN45" s="586"/>
      <c r="AO45" s="586"/>
      <c r="AP45" s="586"/>
      <c r="AQ45" s="68"/>
      <c r="AR45" s="66"/>
    </row>
    <row r="46" spans="2:44" ht="59.15" customHeight="1" thickBot="1">
      <c r="B46" s="67"/>
      <c r="C46" s="587"/>
      <c r="D46" s="587"/>
      <c r="E46" s="614"/>
      <c r="F46" s="614"/>
      <c r="G46" s="473"/>
      <c r="H46" s="473"/>
      <c r="I46" s="473"/>
      <c r="J46" s="473"/>
      <c r="K46" s="68"/>
      <c r="L46" s="66"/>
      <c r="N46" s="67"/>
      <c r="O46" s="587"/>
      <c r="P46" s="587"/>
      <c r="Q46" s="614"/>
      <c r="R46" s="614"/>
      <c r="S46" s="68"/>
      <c r="T46" s="66"/>
      <c r="V46" s="67"/>
      <c r="W46" s="587" t="s">
        <v>211</v>
      </c>
      <c r="X46" s="587"/>
      <c r="Y46" s="588"/>
      <c r="Z46" s="589"/>
      <c r="AA46" s="68"/>
      <c r="AB46" s="66"/>
      <c r="AD46" s="67"/>
      <c r="AE46" s="587" t="s">
        <v>211</v>
      </c>
      <c r="AF46" s="587"/>
      <c r="AG46" s="588"/>
      <c r="AH46" s="589"/>
      <c r="AI46" s="68"/>
      <c r="AJ46" s="66"/>
      <c r="AL46" s="67"/>
      <c r="AM46" s="587" t="s">
        <v>211</v>
      </c>
      <c r="AN46" s="587"/>
      <c r="AO46" s="588"/>
      <c r="AP46" s="589"/>
      <c r="AQ46" s="68"/>
      <c r="AR46" s="66"/>
    </row>
    <row r="47" spans="2:44" ht="16" customHeight="1" thickBot="1">
      <c r="B47" s="67"/>
      <c r="C47" s="421"/>
      <c r="D47" s="421"/>
      <c r="E47" s="422"/>
      <c r="F47" s="473"/>
      <c r="G47" s="473"/>
      <c r="H47" s="473"/>
      <c r="I47" s="473"/>
      <c r="J47" s="473"/>
      <c r="K47" s="68"/>
      <c r="L47" s="66"/>
      <c r="N47" s="67"/>
      <c r="O47" s="421"/>
      <c r="P47" s="421"/>
      <c r="Q47" s="422"/>
      <c r="R47" s="422"/>
      <c r="S47" s="68"/>
      <c r="T47" s="66"/>
      <c r="V47" s="67"/>
      <c r="W47" s="421"/>
      <c r="X47" s="421"/>
      <c r="Y47" s="615"/>
      <c r="Z47" s="615"/>
      <c r="AA47" s="68"/>
      <c r="AB47" s="66"/>
      <c r="AD47" s="67"/>
      <c r="AE47" s="421"/>
      <c r="AF47" s="421"/>
      <c r="AG47" s="423"/>
      <c r="AH47" s="423"/>
      <c r="AI47" s="68"/>
      <c r="AJ47" s="66"/>
      <c r="AL47" s="67"/>
      <c r="AM47" s="421"/>
      <c r="AN47" s="421"/>
      <c r="AO47" s="423"/>
      <c r="AP47" s="423"/>
      <c r="AQ47" s="68"/>
      <c r="AR47" s="66"/>
    </row>
    <row r="48" spans="2:44" ht="100.4" customHeight="1" thickBot="1">
      <c r="B48" s="67"/>
      <c r="C48" s="587"/>
      <c r="D48" s="587"/>
      <c r="E48" s="613"/>
      <c r="F48" s="613"/>
      <c r="G48" s="473"/>
      <c r="H48" s="473"/>
      <c r="I48" s="473"/>
      <c r="J48" s="473"/>
      <c r="K48" s="68"/>
      <c r="L48" s="66"/>
      <c r="N48" s="67"/>
      <c r="O48" s="587"/>
      <c r="P48" s="587"/>
      <c r="Q48" s="613"/>
      <c r="R48" s="613"/>
      <c r="S48" s="68"/>
      <c r="T48" s="66"/>
      <c r="V48" s="67"/>
      <c r="W48" s="587" t="s">
        <v>212</v>
      </c>
      <c r="X48" s="587"/>
      <c r="Y48" s="590"/>
      <c r="Z48" s="591"/>
      <c r="AA48" s="68"/>
      <c r="AB48" s="66"/>
      <c r="AD48" s="67"/>
      <c r="AE48" s="587" t="s">
        <v>212</v>
      </c>
      <c r="AF48" s="587"/>
      <c r="AG48" s="590"/>
      <c r="AH48" s="591"/>
      <c r="AI48" s="68"/>
      <c r="AJ48" s="66"/>
      <c r="AL48" s="67"/>
      <c r="AM48" s="587" t="s">
        <v>212</v>
      </c>
      <c r="AN48" s="587"/>
      <c r="AO48" s="590"/>
      <c r="AP48" s="591"/>
      <c r="AQ48" s="68"/>
      <c r="AR48" s="66"/>
    </row>
    <row r="49" spans="2:44">
      <c r="B49" s="67"/>
      <c r="C49" s="48"/>
      <c r="D49" s="48"/>
      <c r="E49" s="68"/>
      <c r="F49" s="466"/>
      <c r="G49" s="466"/>
      <c r="H49" s="466"/>
      <c r="I49" s="466"/>
      <c r="J49" s="466"/>
      <c r="K49" s="68"/>
      <c r="L49" s="66"/>
      <c r="N49" s="67"/>
      <c r="O49" s="48"/>
      <c r="P49" s="48"/>
      <c r="Q49" s="68"/>
      <c r="R49" s="68"/>
      <c r="S49" s="68"/>
      <c r="T49" s="66"/>
      <c r="V49" s="67"/>
      <c r="W49" s="48"/>
      <c r="X49" s="48"/>
      <c r="Y49" s="68"/>
      <c r="Z49" s="68"/>
      <c r="AA49" s="68"/>
      <c r="AB49" s="66"/>
      <c r="AD49" s="67"/>
      <c r="AE49" s="48"/>
      <c r="AF49" s="48"/>
      <c r="AG49" s="68"/>
      <c r="AH49" s="68"/>
      <c r="AI49" s="68"/>
      <c r="AJ49" s="66"/>
      <c r="AL49" s="67"/>
      <c r="AM49" s="48"/>
      <c r="AN49" s="48"/>
      <c r="AO49" s="68"/>
      <c r="AP49" s="68"/>
      <c r="AQ49" s="68"/>
      <c r="AR49" s="66"/>
    </row>
    <row r="50" spans="2:44" ht="14.5" thickBot="1">
      <c r="B50" s="69"/>
      <c r="C50" s="585"/>
      <c r="D50" s="585"/>
      <c r="E50" s="70"/>
      <c r="F50" s="474"/>
      <c r="G50" s="474"/>
      <c r="H50" s="474"/>
      <c r="I50" s="474"/>
      <c r="J50" s="474"/>
      <c r="K50" s="53"/>
      <c r="L50" s="71"/>
      <c r="N50" s="69"/>
      <c r="O50" s="585"/>
      <c r="P50" s="585"/>
      <c r="Q50" s="70"/>
      <c r="R50" s="53"/>
      <c r="S50" s="53"/>
      <c r="T50" s="71"/>
      <c r="V50" s="69"/>
      <c r="W50" s="585"/>
      <c r="X50" s="585"/>
      <c r="Y50" s="70"/>
      <c r="Z50" s="53"/>
      <c r="AA50" s="53"/>
      <c r="AB50" s="71"/>
      <c r="AD50" s="69"/>
      <c r="AE50" s="585"/>
      <c r="AF50" s="585"/>
      <c r="AG50" s="70"/>
      <c r="AH50" s="53"/>
      <c r="AI50" s="53"/>
      <c r="AJ50" s="71"/>
      <c r="AL50" s="69"/>
      <c r="AM50" s="585"/>
      <c r="AN50" s="585"/>
      <c r="AO50" s="70"/>
      <c r="AP50" s="53"/>
      <c r="AQ50" s="53"/>
      <c r="AR50" s="71"/>
    </row>
    <row r="51" spans="2:44" s="24" customFormat="1" ht="65.150000000000006" customHeight="1">
      <c r="B51" s="393"/>
      <c r="C51" s="607"/>
      <c r="D51" s="607"/>
      <c r="E51" s="608"/>
      <c r="F51" s="608"/>
      <c r="G51" s="486"/>
      <c r="H51" s="486"/>
      <c r="I51" s="486"/>
      <c r="J51" s="486"/>
      <c r="K51" s="13"/>
    </row>
    <row r="52" spans="2:44" ht="59.25" customHeight="1">
      <c r="B52" s="393"/>
      <c r="C52" s="612"/>
      <c r="D52" s="612"/>
      <c r="E52" s="612"/>
      <c r="F52" s="612"/>
      <c r="G52" s="612"/>
      <c r="H52" s="612"/>
      <c r="I52" s="612"/>
      <c r="J52" s="612"/>
      <c r="K52" s="612"/>
    </row>
    <row r="53" spans="2:44" ht="50.15" customHeight="1">
      <c r="B53" s="393"/>
      <c r="C53" s="609"/>
      <c r="D53" s="609"/>
      <c r="E53" s="611"/>
      <c r="F53" s="611"/>
      <c r="G53" s="487"/>
      <c r="H53" s="487"/>
      <c r="I53" s="487"/>
      <c r="J53" s="487"/>
      <c r="K53" s="13"/>
    </row>
    <row r="54" spans="2:44" ht="100.4" customHeight="1">
      <c r="B54" s="393"/>
      <c r="C54" s="609"/>
      <c r="D54" s="609"/>
      <c r="E54" s="610"/>
      <c r="F54" s="610"/>
      <c r="G54" s="487"/>
      <c r="H54" s="487"/>
      <c r="I54" s="487"/>
      <c r="J54" s="487"/>
      <c r="K54" s="13"/>
    </row>
    <row r="55" spans="2:44">
      <c r="B55" s="393"/>
      <c r="C55" s="393"/>
      <c r="D55" s="393"/>
      <c r="E55" s="13"/>
      <c r="F55" s="475"/>
      <c r="G55" s="475"/>
      <c r="H55" s="475"/>
      <c r="I55" s="475"/>
      <c r="J55" s="475"/>
      <c r="K55" s="13"/>
    </row>
    <row r="56" spans="2:44">
      <c r="B56" s="393"/>
      <c r="C56" s="607"/>
      <c r="D56" s="607"/>
      <c r="E56" s="13"/>
      <c r="F56" s="475"/>
      <c r="G56" s="475"/>
      <c r="H56" s="475"/>
      <c r="I56" s="475"/>
      <c r="J56" s="475"/>
      <c r="K56" s="13"/>
    </row>
    <row r="57" spans="2:44" ht="50.15" customHeight="1">
      <c r="B57" s="393"/>
      <c r="C57" s="607"/>
      <c r="D57" s="607"/>
      <c r="E57" s="610"/>
      <c r="F57" s="610"/>
      <c r="G57" s="487"/>
      <c r="H57" s="487"/>
      <c r="I57" s="487"/>
      <c r="J57" s="487"/>
      <c r="K57" s="13"/>
    </row>
    <row r="58" spans="2:44" ht="100.4" customHeight="1">
      <c r="B58" s="393"/>
      <c r="C58" s="609"/>
      <c r="D58" s="609"/>
      <c r="E58" s="610"/>
      <c r="F58" s="610"/>
      <c r="G58" s="487"/>
      <c r="H58" s="487"/>
      <c r="I58" s="487"/>
      <c r="J58" s="487"/>
      <c r="K58" s="13"/>
    </row>
    <row r="59" spans="2:44">
      <c r="B59" s="393"/>
      <c r="C59" s="25"/>
      <c r="D59" s="393"/>
      <c r="E59" s="26"/>
      <c r="F59" s="475"/>
      <c r="G59" s="475"/>
      <c r="H59" s="475"/>
      <c r="I59" s="475"/>
      <c r="J59" s="475"/>
      <c r="K59" s="13"/>
    </row>
    <row r="60" spans="2:44">
      <c r="B60" s="393"/>
      <c r="C60" s="25"/>
      <c r="D60" s="25"/>
      <c r="E60" s="26"/>
      <c r="F60" s="476"/>
      <c r="G60" s="476"/>
      <c r="H60" s="476"/>
      <c r="I60" s="476"/>
      <c r="J60" s="476"/>
      <c r="K60" s="12"/>
    </row>
    <row r="61" spans="2:44">
      <c r="E61" s="27"/>
      <c r="F61" s="477"/>
      <c r="G61" s="477"/>
      <c r="H61" s="477"/>
      <c r="I61" s="477"/>
      <c r="J61" s="477"/>
    </row>
    <row r="62" spans="2:44">
      <c r="E62" s="27"/>
      <c r="F62" s="477"/>
      <c r="G62" s="477"/>
      <c r="H62" s="477"/>
      <c r="I62" s="477"/>
      <c r="J62" s="477"/>
    </row>
  </sheetData>
  <mergeCells count="138">
    <mergeCell ref="C5:F5"/>
    <mergeCell ref="O5:R5"/>
    <mergeCell ref="W5:Z5"/>
    <mergeCell ref="C7:D7"/>
    <mergeCell ref="O7:P7"/>
    <mergeCell ref="W7:X7"/>
    <mergeCell ref="C3:K3"/>
    <mergeCell ref="O3:S3"/>
    <mergeCell ref="W3:AA3"/>
    <mergeCell ref="B4:F4"/>
    <mergeCell ref="N4:R4"/>
    <mergeCell ref="V4:Z4"/>
    <mergeCell ref="C8:F8"/>
    <mergeCell ref="O8:R8"/>
    <mergeCell ref="W8:Z8"/>
    <mergeCell ref="C9:D9"/>
    <mergeCell ref="E9:F9"/>
    <mergeCell ref="O9:P9"/>
    <mergeCell ref="Q9:R9"/>
    <mergeCell ref="W9:X9"/>
    <mergeCell ref="Y9:Z9"/>
    <mergeCell ref="Y12:Z12"/>
    <mergeCell ref="C10:D10"/>
    <mergeCell ref="E10:F10"/>
    <mergeCell ref="O10:P10"/>
    <mergeCell ref="Q10:R10"/>
    <mergeCell ref="W10:X10"/>
    <mergeCell ref="Y10:Z10"/>
    <mergeCell ref="C12:D12"/>
    <mergeCell ref="E12:F12"/>
    <mergeCell ref="O12:P12"/>
    <mergeCell ref="Q12:R12"/>
    <mergeCell ref="W12:X12"/>
    <mergeCell ref="C16:D16"/>
    <mergeCell ref="O16:P16"/>
    <mergeCell ref="W16:X16"/>
    <mergeCell ref="C29:D29"/>
    <mergeCell ref="O29:P29"/>
    <mergeCell ref="W29:X29"/>
    <mergeCell ref="C13:F13"/>
    <mergeCell ref="O13:R13"/>
    <mergeCell ref="W13:Z13"/>
    <mergeCell ref="C15:D15"/>
    <mergeCell ref="O15:P15"/>
    <mergeCell ref="W15:X15"/>
    <mergeCell ref="Y44:Z44"/>
    <mergeCell ref="C30:D30"/>
    <mergeCell ref="O30:P30"/>
    <mergeCell ref="W30:X30"/>
    <mergeCell ref="C43:F43"/>
    <mergeCell ref="O43:R43"/>
    <mergeCell ref="W43:Z43"/>
    <mergeCell ref="C44:D44"/>
    <mergeCell ref="E44:F44"/>
    <mergeCell ref="O44:P44"/>
    <mergeCell ref="Q44:R44"/>
    <mergeCell ref="W44:X44"/>
    <mergeCell ref="W48:X48"/>
    <mergeCell ref="Y48:Z48"/>
    <mergeCell ref="C45:F45"/>
    <mergeCell ref="O45:R45"/>
    <mergeCell ref="W45:Z45"/>
    <mergeCell ref="C46:D46"/>
    <mergeCell ref="E46:F46"/>
    <mergeCell ref="O46:P46"/>
    <mergeCell ref="Q46:R46"/>
    <mergeCell ref="W46:X46"/>
    <mergeCell ref="Y46:Z46"/>
    <mergeCell ref="Y47:Z47"/>
    <mergeCell ref="AE3:AI3"/>
    <mergeCell ref="AD4:AH4"/>
    <mergeCell ref="AE5:AH5"/>
    <mergeCell ref="AE7:AF7"/>
    <mergeCell ref="AE8:AH8"/>
    <mergeCell ref="W50:X50"/>
    <mergeCell ref="C51:D51"/>
    <mergeCell ref="E51:F51"/>
    <mergeCell ref="C58:D58"/>
    <mergeCell ref="E58:F58"/>
    <mergeCell ref="C53:D53"/>
    <mergeCell ref="E53:F53"/>
    <mergeCell ref="C54:D54"/>
    <mergeCell ref="E54:F54"/>
    <mergeCell ref="C56:D56"/>
    <mergeCell ref="C57:D57"/>
    <mergeCell ref="E57:F57"/>
    <mergeCell ref="C52:K52"/>
    <mergeCell ref="C48:D48"/>
    <mergeCell ref="E48:F48"/>
    <mergeCell ref="O48:P48"/>
    <mergeCell ref="Q48:R48"/>
    <mergeCell ref="C50:D50"/>
    <mergeCell ref="O50:P50"/>
    <mergeCell ref="AE16:AF16"/>
    <mergeCell ref="AE29:AF29"/>
    <mergeCell ref="AE30:AF30"/>
    <mergeCell ref="AE9:AF9"/>
    <mergeCell ref="AG9:AH9"/>
    <mergeCell ref="AE10:AF10"/>
    <mergeCell ref="AG10:AH10"/>
    <mergeCell ref="AE12:AF12"/>
    <mergeCell ref="AG12:AH12"/>
    <mergeCell ref="AE48:AF48"/>
    <mergeCell ref="AG48:AH48"/>
    <mergeCell ref="AE50:AF50"/>
    <mergeCell ref="AM3:AQ3"/>
    <mergeCell ref="AL4:AP4"/>
    <mergeCell ref="AM5:AP5"/>
    <mergeCell ref="AM7:AN7"/>
    <mergeCell ref="AM8:AP8"/>
    <mergeCell ref="AM9:AN9"/>
    <mergeCell ref="AO9:AP9"/>
    <mergeCell ref="AM10:AN10"/>
    <mergeCell ref="AO10:AP10"/>
    <mergeCell ref="AM12:AN12"/>
    <mergeCell ref="AO12:AP12"/>
    <mergeCell ref="AM13:AP13"/>
    <mergeCell ref="AM15:AN15"/>
    <mergeCell ref="AE43:AH43"/>
    <mergeCell ref="AE44:AF44"/>
    <mergeCell ref="AG44:AH44"/>
    <mergeCell ref="AE45:AH45"/>
    <mergeCell ref="AE46:AF46"/>
    <mergeCell ref="AG46:AH46"/>
    <mergeCell ref="AE13:AH13"/>
    <mergeCell ref="AE15:AF15"/>
    <mergeCell ref="AM50:AN50"/>
    <mergeCell ref="AM45:AP45"/>
    <mergeCell ref="AM46:AN46"/>
    <mergeCell ref="AO46:AP46"/>
    <mergeCell ref="AM48:AN48"/>
    <mergeCell ref="AO48:AP48"/>
    <mergeCell ref="AM16:AN16"/>
    <mergeCell ref="AM29:AN29"/>
    <mergeCell ref="AM30:AN30"/>
    <mergeCell ref="AM43:AP43"/>
    <mergeCell ref="AM44:AN44"/>
    <mergeCell ref="AO44:AP44"/>
  </mergeCells>
  <dataValidations count="2">
    <dataValidation type="list" allowBlank="1" showInputMessage="1" showErrorMessage="1" sqref="E57" xr:uid="{6DFB340A-EC6A-49BE-ADE7-5D7CEAA82B7B}">
      <formula1>$N$63:$N$64</formula1>
    </dataValidation>
    <dataValidation type="whole" allowBlank="1" showInputMessage="1" showErrorMessage="1" sqref="E53 E46:E47 E9 Q46:Q47 Q9 Y46:Y47 Y9 AG46:AG47 AG9 AO46:AO47 AO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zoomScale="64" zoomScaleNormal="64" workbookViewId="0">
      <selection activeCell="C33" sqref="C33:F33"/>
    </sheetView>
  </sheetViews>
  <sheetFormatPr defaultColWidth="8.81640625" defaultRowHeight="14.5"/>
  <cols>
    <col min="1" max="2" width="1.81640625" customWidth="1"/>
    <col min="3" max="3" width="66" customWidth="1"/>
    <col min="4" max="4" width="32.81640625" customWidth="1"/>
    <col min="5" max="5" width="22.81640625" customWidth="1"/>
    <col min="6" max="6" width="50.7265625" customWidth="1"/>
    <col min="7" max="7" width="2" customWidth="1"/>
    <col min="8" max="8" width="1.453125" customWidth="1"/>
  </cols>
  <sheetData>
    <row r="1" spans="2:7" ht="15" thickBot="1"/>
    <row r="2" spans="2:7" ht="15" thickBot="1">
      <c r="B2" s="84"/>
      <c r="C2" s="85"/>
      <c r="D2" s="85"/>
      <c r="E2" s="85"/>
      <c r="F2" s="85"/>
      <c r="G2" s="86"/>
    </row>
    <row r="3" spans="2:7" ht="20.5" thickBot="1">
      <c r="B3" s="87"/>
      <c r="C3" s="594" t="s">
        <v>217</v>
      </c>
      <c r="D3" s="595"/>
      <c r="E3" s="595"/>
      <c r="F3" s="596"/>
      <c r="G3" s="55"/>
    </row>
    <row r="4" spans="2:7">
      <c r="B4" s="623"/>
      <c r="C4" s="625"/>
      <c r="D4" s="625"/>
      <c r="E4" s="625"/>
      <c r="F4" s="625"/>
      <c r="G4" s="55"/>
    </row>
    <row r="5" spans="2:7">
      <c r="B5" s="56"/>
      <c r="C5" s="649"/>
      <c r="D5" s="649"/>
      <c r="E5" s="649"/>
      <c r="F5" s="649"/>
      <c r="G5" s="55"/>
    </row>
    <row r="6" spans="2:7">
      <c r="B6" s="56"/>
      <c r="C6" s="57"/>
      <c r="D6" s="58"/>
      <c r="E6" s="57"/>
      <c r="F6" s="58"/>
      <c r="G6" s="55"/>
    </row>
    <row r="7" spans="2:7">
      <c r="B7" s="56"/>
      <c r="C7" s="624" t="s">
        <v>226</v>
      </c>
      <c r="D7" s="624"/>
      <c r="E7" s="59"/>
      <c r="F7" s="58"/>
      <c r="G7" s="55"/>
    </row>
    <row r="8" spans="2:7" ht="15" thickBot="1">
      <c r="B8" s="56"/>
      <c r="C8" s="626" t="s">
        <v>278</v>
      </c>
      <c r="D8" s="626"/>
      <c r="E8" s="626"/>
      <c r="F8" s="626"/>
      <c r="G8" s="55"/>
    </row>
    <row r="9" spans="2:7" ht="15" thickBot="1">
      <c r="B9" s="56"/>
      <c r="C9" s="33" t="s">
        <v>228</v>
      </c>
      <c r="D9" s="34" t="s">
        <v>227</v>
      </c>
      <c r="E9" s="647" t="s">
        <v>258</v>
      </c>
      <c r="F9" s="648"/>
      <c r="G9" s="55"/>
    </row>
    <row r="10" spans="2:7" ht="197.25" customHeight="1">
      <c r="B10" s="56"/>
      <c r="C10" s="530" t="s">
        <v>866</v>
      </c>
      <c r="D10" s="530" t="s">
        <v>874</v>
      </c>
      <c r="E10" s="640" t="s">
        <v>875</v>
      </c>
      <c r="F10" s="641"/>
      <c r="G10" s="55"/>
    </row>
    <row r="11" spans="2:7" ht="155.25" customHeight="1">
      <c r="B11" s="56"/>
      <c r="C11" s="529" t="s">
        <v>867</v>
      </c>
      <c r="D11" s="529" t="s">
        <v>873</v>
      </c>
      <c r="E11" s="642" t="s">
        <v>877</v>
      </c>
      <c r="F11" s="643"/>
      <c r="G11" s="55"/>
    </row>
    <row r="12" spans="2:7" ht="139.5" customHeight="1">
      <c r="B12" s="56"/>
      <c r="C12" s="529" t="s">
        <v>868</v>
      </c>
      <c r="D12" s="529" t="s">
        <v>873</v>
      </c>
      <c r="E12" s="642" t="s">
        <v>876</v>
      </c>
      <c r="F12" s="643"/>
      <c r="G12" s="55"/>
    </row>
    <row r="13" spans="2:7" ht="114" customHeight="1">
      <c r="B13" s="56"/>
      <c r="C13" s="529" t="s">
        <v>869</v>
      </c>
      <c r="D13" s="529" t="s">
        <v>873</v>
      </c>
      <c r="E13" s="642" t="s">
        <v>878</v>
      </c>
      <c r="F13" s="643"/>
      <c r="G13" s="55"/>
    </row>
    <row r="14" spans="2:7" ht="104.25" customHeight="1">
      <c r="B14" s="56"/>
      <c r="C14" s="529" t="s">
        <v>870</v>
      </c>
      <c r="D14" s="529" t="s">
        <v>874</v>
      </c>
      <c r="E14" s="642" t="s">
        <v>879</v>
      </c>
      <c r="F14" s="643"/>
      <c r="G14" s="55"/>
    </row>
    <row r="15" spans="2:7" ht="51" customHeight="1">
      <c r="B15" s="56"/>
      <c r="C15" s="529" t="s">
        <v>871</v>
      </c>
      <c r="D15" s="529" t="s">
        <v>873</v>
      </c>
      <c r="E15" s="642" t="s">
        <v>880</v>
      </c>
      <c r="F15" s="643"/>
      <c r="G15" s="55"/>
    </row>
    <row r="16" spans="2:7" ht="94" customHeight="1">
      <c r="B16" s="56"/>
      <c r="C16" s="529" t="s">
        <v>872</v>
      </c>
      <c r="D16" s="529" t="s">
        <v>873</v>
      </c>
      <c r="E16" s="642" t="s">
        <v>881</v>
      </c>
      <c r="F16" s="643"/>
      <c r="G16" s="55"/>
    </row>
    <row r="17" spans="2:7" ht="30" customHeight="1">
      <c r="B17" s="56"/>
      <c r="C17" s="35"/>
      <c r="D17" s="35"/>
      <c r="E17" s="644"/>
      <c r="F17" s="645"/>
      <c r="G17" s="55"/>
    </row>
    <row r="18" spans="2:7" ht="30" customHeight="1">
      <c r="B18" s="56"/>
      <c r="C18" s="35"/>
      <c r="D18" s="35"/>
      <c r="E18" s="644"/>
      <c r="F18" s="645"/>
      <c r="G18" s="55"/>
    </row>
    <row r="19" spans="2:7" ht="30" customHeight="1">
      <c r="B19" s="56"/>
      <c r="C19" s="35"/>
      <c r="D19" s="35"/>
      <c r="E19" s="644"/>
      <c r="F19" s="645"/>
      <c r="G19" s="55"/>
    </row>
    <row r="20" spans="2:7" ht="30" customHeight="1" thickBot="1">
      <c r="B20" s="56"/>
      <c r="C20" s="36"/>
      <c r="D20" s="36"/>
      <c r="E20" s="653"/>
      <c r="F20" s="654"/>
      <c r="G20" s="55"/>
    </row>
    <row r="21" spans="2:7">
      <c r="B21" s="56"/>
      <c r="C21" s="58"/>
      <c r="D21" s="58"/>
      <c r="E21" s="58"/>
      <c r="F21" s="58"/>
      <c r="G21" s="55"/>
    </row>
    <row r="22" spans="2:7">
      <c r="B22" s="56"/>
      <c r="C22" s="651" t="s">
        <v>242</v>
      </c>
      <c r="D22" s="651"/>
      <c r="E22" s="651"/>
      <c r="F22" s="651"/>
      <c r="G22" s="55"/>
    </row>
    <row r="23" spans="2:7" ht="15" thickBot="1">
      <c r="B23" s="56"/>
      <c r="C23" s="652" t="s">
        <v>256</v>
      </c>
      <c r="D23" s="652"/>
      <c r="E23" s="652"/>
      <c r="F23" s="652"/>
      <c r="G23" s="55"/>
    </row>
    <row r="24" spans="2:7" ht="15" thickBot="1">
      <c r="B24" s="56"/>
      <c r="C24" s="33" t="s">
        <v>228</v>
      </c>
      <c r="D24" s="34" t="s">
        <v>227</v>
      </c>
      <c r="E24" s="647" t="s">
        <v>258</v>
      </c>
      <c r="F24" s="648"/>
      <c r="G24" s="55"/>
    </row>
    <row r="25" spans="2:7" ht="129" customHeight="1">
      <c r="B25" s="56"/>
      <c r="C25" s="437" t="s">
        <v>987</v>
      </c>
      <c r="D25" s="530" t="s">
        <v>882</v>
      </c>
      <c r="E25" s="640" t="s">
        <v>883</v>
      </c>
      <c r="F25" s="641"/>
      <c r="G25" s="55"/>
    </row>
    <row r="26" spans="2:7" ht="49" customHeight="1">
      <c r="B26" s="56"/>
      <c r="C26" s="557" t="s">
        <v>884</v>
      </c>
      <c r="D26" s="529" t="s">
        <v>885</v>
      </c>
      <c r="E26" s="642" t="s">
        <v>886</v>
      </c>
      <c r="F26" s="643"/>
      <c r="G26" s="55"/>
    </row>
    <row r="27" spans="2:7" ht="40" customHeight="1">
      <c r="B27" s="56"/>
      <c r="C27" s="35"/>
      <c r="D27" s="35"/>
      <c r="E27" s="644"/>
      <c r="F27" s="645"/>
      <c r="G27" s="55"/>
    </row>
    <row r="28" spans="2:7" ht="40" customHeight="1" thickBot="1">
      <c r="B28" s="56"/>
      <c r="C28" s="36"/>
      <c r="D28" s="36"/>
      <c r="E28" s="653"/>
      <c r="F28" s="654"/>
      <c r="G28" s="55"/>
    </row>
    <row r="29" spans="2:7">
      <c r="B29" s="56"/>
      <c r="C29" s="58"/>
      <c r="D29" s="58"/>
      <c r="E29" s="58"/>
      <c r="F29" s="58"/>
      <c r="G29" s="55"/>
    </row>
    <row r="30" spans="2:7">
      <c r="B30" s="56"/>
      <c r="C30" s="58"/>
      <c r="D30" s="58"/>
      <c r="E30" s="58"/>
      <c r="F30" s="58"/>
      <c r="G30" s="55"/>
    </row>
    <row r="31" spans="2:7" ht="31.5" customHeight="1">
      <c r="B31" s="56"/>
      <c r="C31" s="650" t="s">
        <v>241</v>
      </c>
      <c r="D31" s="650"/>
      <c r="E31" s="650"/>
      <c r="F31" s="650"/>
      <c r="G31" s="55"/>
    </row>
    <row r="32" spans="2:7" ht="15" thickBot="1">
      <c r="B32" s="56"/>
      <c r="C32" s="626" t="s">
        <v>259</v>
      </c>
      <c r="D32" s="626"/>
      <c r="E32" s="646"/>
      <c r="F32" s="646"/>
      <c r="G32" s="55"/>
    </row>
    <row r="33" spans="2:8" ht="113.25" customHeight="1" thickBot="1">
      <c r="B33" s="56"/>
      <c r="C33" s="637" t="s">
        <v>887</v>
      </c>
      <c r="D33" s="638"/>
      <c r="E33" s="638"/>
      <c r="F33" s="639"/>
      <c r="G33" s="55"/>
    </row>
    <row r="34" spans="2:8" ht="15" thickBot="1">
      <c r="B34" s="412"/>
      <c r="C34" s="628"/>
      <c r="D34" s="629"/>
      <c r="E34" s="628"/>
      <c r="F34" s="629"/>
      <c r="G34" s="60"/>
      <c r="H34" s="414"/>
    </row>
    <row r="35" spans="2:8" ht="15" customHeight="1">
      <c r="B35" s="413"/>
      <c r="C35" s="630"/>
      <c r="D35" s="630"/>
      <c r="E35" s="630"/>
      <c r="F35" s="630"/>
      <c r="G35" s="413"/>
    </row>
    <row r="36" spans="2:8">
      <c r="B36" s="8"/>
      <c r="C36" s="630"/>
      <c r="D36" s="630"/>
      <c r="E36" s="630"/>
      <c r="F36" s="630"/>
      <c r="G36" s="8"/>
    </row>
    <row r="37" spans="2:8">
      <c r="B37" s="8"/>
      <c r="C37" s="627"/>
      <c r="D37" s="627"/>
      <c r="E37" s="627"/>
      <c r="F37" s="627"/>
      <c r="G37" s="8"/>
    </row>
    <row r="38" spans="2:8">
      <c r="B38" s="8"/>
      <c r="C38" s="8"/>
      <c r="D38" s="8"/>
      <c r="E38" s="8"/>
      <c r="F38" s="8"/>
      <c r="G38" s="8"/>
    </row>
    <row r="39" spans="2:8">
      <c r="B39" s="8"/>
      <c r="C39" s="8"/>
      <c r="D39" s="8"/>
      <c r="E39" s="8"/>
      <c r="F39" s="8"/>
      <c r="G39" s="8"/>
    </row>
    <row r="40" spans="2:8">
      <c r="B40" s="8"/>
      <c r="C40" s="633"/>
      <c r="D40" s="633"/>
      <c r="E40" s="7"/>
      <c r="F40" s="8"/>
      <c r="G40" s="8"/>
    </row>
    <row r="41" spans="2:8">
      <c r="B41" s="8"/>
      <c r="C41" s="633"/>
      <c r="D41" s="633"/>
      <c r="E41" s="7"/>
      <c r="F41" s="8"/>
      <c r="G41" s="8"/>
    </row>
    <row r="42" spans="2:8">
      <c r="B42" s="8"/>
      <c r="C42" s="634"/>
      <c r="D42" s="634"/>
      <c r="E42" s="634"/>
      <c r="F42" s="634"/>
      <c r="G42" s="8"/>
    </row>
    <row r="43" spans="2:8">
      <c r="B43" s="8"/>
      <c r="C43" s="631"/>
      <c r="D43" s="631"/>
      <c r="E43" s="636"/>
      <c r="F43" s="636"/>
      <c r="G43" s="8"/>
    </row>
    <row r="44" spans="2:8">
      <c r="B44" s="8"/>
      <c r="C44" s="631"/>
      <c r="D44" s="631"/>
      <c r="E44" s="632"/>
      <c r="F44" s="632"/>
      <c r="G44" s="8"/>
    </row>
    <row r="45" spans="2:8">
      <c r="B45" s="8"/>
      <c r="C45" s="8"/>
      <c r="D45" s="8"/>
      <c r="E45" s="8"/>
      <c r="F45" s="8"/>
      <c r="G45" s="8"/>
    </row>
    <row r="46" spans="2:8">
      <c r="B46" s="8"/>
      <c r="C46" s="633"/>
      <c r="D46" s="633"/>
      <c r="E46" s="7"/>
      <c r="F46" s="8"/>
      <c r="G46" s="8"/>
    </row>
    <row r="47" spans="2:8">
      <c r="B47" s="8"/>
      <c r="C47" s="633"/>
      <c r="D47" s="633"/>
      <c r="E47" s="635"/>
      <c r="F47" s="635"/>
      <c r="G47" s="8"/>
    </row>
    <row r="48" spans="2:8">
      <c r="B48" s="8"/>
      <c r="C48" s="7"/>
      <c r="D48" s="7"/>
      <c r="E48" s="7"/>
      <c r="F48" s="7"/>
      <c r="G48" s="8"/>
    </row>
    <row r="49" spans="2:7">
      <c r="B49" s="8"/>
      <c r="C49" s="631"/>
      <c r="D49" s="631"/>
      <c r="E49" s="636"/>
      <c r="F49" s="636"/>
      <c r="G49" s="8"/>
    </row>
    <row r="50" spans="2:7">
      <c r="B50" s="8"/>
      <c r="C50" s="631"/>
      <c r="D50" s="631"/>
      <c r="E50" s="632"/>
      <c r="F50" s="632"/>
      <c r="G50" s="8"/>
    </row>
    <row r="51" spans="2:7">
      <c r="B51" s="8"/>
      <c r="C51" s="8"/>
      <c r="D51" s="8"/>
      <c r="E51" s="8"/>
      <c r="F51" s="8"/>
      <c r="G51" s="8"/>
    </row>
    <row r="52" spans="2:7">
      <c r="B52" s="8"/>
      <c r="C52" s="633"/>
      <c r="D52" s="633"/>
      <c r="E52" s="8"/>
      <c r="F52" s="8"/>
      <c r="G52" s="8"/>
    </row>
    <row r="53" spans="2:7">
      <c r="B53" s="8"/>
      <c r="C53" s="633"/>
      <c r="D53" s="633"/>
      <c r="E53" s="632"/>
      <c r="F53" s="632"/>
      <c r="G53" s="8"/>
    </row>
    <row r="54" spans="2:7">
      <c r="B54" s="8"/>
      <c r="C54" s="631"/>
      <c r="D54" s="631"/>
      <c r="E54" s="632"/>
      <c r="F54" s="632"/>
      <c r="G54" s="8"/>
    </row>
    <row r="55" spans="2:7">
      <c r="B55" s="8"/>
      <c r="C55" s="9"/>
      <c r="D55" s="8"/>
      <c r="E55" s="9"/>
      <c r="F55" s="8"/>
      <c r="G55" s="8"/>
    </row>
    <row r="56" spans="2:7">
      <c r="B56" s="8"/>
      <c r="C56" s="9"/>
      <c r="D56" s="9"/>
      <c r="E56" s="9"/>
      <c r="F56" s="9"/>
      <c r="G56" s="10"/>
    </row>
  </sheetData>
  <mergeCells count="55">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C7" zoomScale="90" zoomScaleNormal="90" workbookViewId="0">
      <selection activeCell="F56" sqref="F56"/>
    </sheetView>
  </sheetViews>
  <sheetFormatPr defaultColWidth="9.1796875" defaultRowHeight="14.5"/>
  <cols>
    <col min="1" max="2" width="1.81640625" style="271" customWidth="1"/>
    <col min="3" max="3" width="45.453125" style="271" customWidth="1"/>
    <col min="4" max="4" width="24.7265625" style="271" customWidth="1"/>
    <col min="5" max="5" width="43.81640625" style="271" customWidth="1"/>
    <col min="6" max="6" width="38.453125" style="271" customWidth="1"/>
    <col min="7" max="7" width="59.81640625" style="271" customWidth="1"/>
    <col min="8" max="8" width="126.453125" style="271" customWidth="1"/>
    <col min="9" max="9" width="25.453125" style="271" customWidth="1"/>
    <col min="10" max="10" width="22" style="271" customWidth="1"/>
    <col min="11" max="12" width="24.453125" style="271" customWidth="1"/>
    <col min="13" max="13" width="20.453125" style="271" customWidth="1"/>
    <col min="14" max="14" width="2" style="271" customWidth="1"/>
    <col min="15" max="19" width="9.1796875" style="271"/>
    <col min="20" max="16384" width="9.1796875" style="270"/>
  </cols>
  <sheetData>
    <row r="1" spans="1:19" ht="15" thickBot="1"/>
    <row r="2" spans="1:19" ht="15" thickBot="1">
      <c r="B2" s="333"/>
      <c r="C2" s="332"/>
      <c r="D2" s="332"/>
      <c r="E2" s="332"/>
      <c r="F2" s="332"/>
      <c r="G2" s="332"/>
      <c r="H2" s="332"/>
      <c r="I2" s="332"/>
      <c r="J2" s="332"/>
      <c r="K2" s="332"/>
      <c r="L2" s="332"/>
      <c r="M2" s="331"/>
      <c r="N2" s="272"/>
    </row>
    <row r="3" spans="1:19" customFormat="1" ht="20.5" thickBot="1">
      <c r="A3" s="6"/>
      <c r="B3" s="87"/>
      <c r="C3" s="655" t="s">
        <v>697</v>
      </c>
      <c r="D3" s="656"/>
      <c r="E3" s="656"/>
      <c r="F3" s="656"/>
      <c r="G3" s="657"/>
      <c r="H3" s="330"/>
      <c r="I3" s="330"/>
      <c r="J3" s="330"/>
      <c r="K3" s="330"/>
      <c r="L3" s="330"/>
      <c r="M3" s="329"/>
      <c r="N3" s="165"/>
      <c r="O3" s="6"/>
      <c r="P3" s="6"/>
      <c r="Q3" s="6"/>
      <c r="R3" s="6"/>
      <c r="S3" s="6"/>
    </row>
    <row r="4" spans="1:19" customFormat="1">
      <c r="A4" s="6"/>
      <c r="B4" s="87"/>
      <c r="C4" s="330"/>
      <c r="D4" s="330"/>
      <c r="E4" s="330"/>
      <c r="F4" s="330"/>
      <c r="G4" s="330"/>
      <c r="H4" s="330"/>
      <c r="I4" s="330"/>
      <c r="J4" s="330"/>
      <c r="K4" s="330"/>
      <c r="L4" s="330"/>
      <c r="M4" s="329"/>
      <c r="N4" s="165"/>
      <c r="O4" s="6"/>
      <c r="P4" s="6"/>
      <c r="Q4" s="6"/>
      <c r="R4" s="6"/>
      <c r="S4" s="6"/>
    </row>
    <row r="5" spans="1:19">
      <c r="B5" s="278"/>
      <c r="C5" s="320"/>
      <c r="D5" s="320"/>
      <c r="E5" s="320"/>
      <c r="F5" s="320"/>
      <c r="G5" s="320"/>
      <c r="H5" s="320"/>
      <c r="I5" s="320"/>
      <c r="J5" s="320"/>
      <c r="K5" s="320"/>
      <c r="L5" s="320"/>
      <c r="M5" s="279"/>
      <c r="N5" s="272"/>
    </row>
    <row r="6" spans="1:19">
      <c r="B6" s="278"/>
      <c r="C6" s="282" t="s">
        <v>696</v>
      </c>
      <c r="D6" s="320"/>
      <c r="E6" s="320"/>
      <c r="F6" s="320"/>
      <c r="G6" s="320"/>
      <c r="H6" s="320"/>
      <c r="I6" s="320"/>
      <c r="J6" s="320"/>
      <c r="K6" s="320"/>
      <c r="L6" s="320"/>
      <c r="M6" s="279"/>
      <c r="N6" s="272"/>
    </row>
    <row r="7" spans="1:19" ht="15" thickBot="1">
      <c r="B7" s="278"/>
      <c r="C7" s="320"/>
      <c r="D7" s="320"/>
      <c r="E7" s="320"/>
      <c r="F7" s="320"/>
      <c r="G7" s="320"/>
      <c r="H7" s="320"/>
      <c r="I7" s="320"/>
      <c r="J7" s="320"/>
      <c r="K7" s="320"/>
      <c r="L7" s="320"/>
      <c r="M7" s="279"/>
      <c r="N7" s="272"/>
    </row>
    <row r="8" spans="1:19" ht="51" customHeight="1" thickBot="1">
      <c r="B8" s="278"/>
      <c r="C8" s="328" t="s">
        <v>779</v>
      </c>
      <c r="D8" s="670"/>
      <c r="E8" s="670"/>
      <c r="F8" s="670"/>
      <c r="G8" s="671"/>
      <c r="H8" s="320"/>
      <c r="I8" s="320"/>
      <c r="J8" s="320"/>
      <c r="K8" s="320"/>
      <c r="L8" s="320"/>
      <c r="M8" s="279"/>
      <c r="N8" s="272"/>
    </row>
    <row r="9" spans="1:19" ht="15" thickBot="1">
      <c r="B9" s="278"/>
      <c r="C9" s="320"/>
      <c r="D9" s="320"/>
      <c r="E9" s="320"/>
      <c r="F9" s="320"/>
      <c r="G9" s="320"/>
      <c r="H9" s="320"/>
      <c r="I9" s="320"/>
      <c r="J9" s="320"/>
      <c r="K9" s="320"/>
      <c r="L9" s="320"/>
      <c r="M9" s="279"/>
      <c r="N9" s="272"/>
    </row>
    <row r="10" spans="1:19" ht="114" customHeight="1">
      <c r="B10" s="278"/>
      <c r="C10" s="327" t="s">
        <v>780</v>
      </c>
      <c r="D10" s="303" t="s">
        <v>998</v>
      </c>
      <c r="E10" s="303" t="s">
        <v>781</v>
      </c>
      <c r="F10" s="303" t="s">
        <v>695</v>
      </c>
      <c r="G10" s="303" t="s">
        <v>782</v>
      </c>
      <c r="H10" s="303" t="s">
        <v>783</v>
      </c>
      <c r="I10" s="303" t="s">
        <v>694</v>
      </c>
      <c r="J10" s="303" t="s">
        <v>784</v>
      </c>
      <c r="K10" s="303" t="s">
        <v>785</v>
      </c>
      <c r="L10" s="302" t="s">
        <v>786</v>
      </c>
      <c r="M10" s="279"/>
      <c r="N10" s="285"/>
    </row>
    <row r="11" spans="1:19" ht="44.15" customHeight="1">
      <c r="B11" s="278"/>
      <c r="C11" s="295" t="s">
        <v>693</v>
      </c>
      <c r="D11" s="326"/>
      <c r="E11" s="326"/>
      <c r="F11" s="293" t="s">
        <v>921</v>
      </c>
      <c r="G11" s="293" t="s">
        <v>919</v>
      </c>
      <c r="H11" s="293" t="s">
        <v>920</v>
      </c>
      <c r="I11" s="293" t="s">
        <v>839</v>
      </c>
      <c r="J11" s="293" t="s">
        <v>839</v>
      </c>
      <c r="K11" s="293" t="s">
        <v>839</v>
      </c>
      <c r="L11" s="292" t="s">
        <v>839</v>
      </c>
      <c r="M11" s="286"/>
      <c r="N11" s="285"/>
    </row>
    <row r="12" spans="1:19" ht="20.149999999999999" customHeight="1">
      <c r="B12" s="278"/>
      <c r="C12" s="295" t="s">
        <v>692</v>
      </c>
      <c r="D12" s="326"/>
      <c r="E12" s="326"/>
      <c r="F12" s="293"/>
      <c r="G12" s="293"/>
      <c r="H12" s="293"/>
      <c r="I12" s="293"/>
      <c r="J12" s="293"/>
      <c r="K12" s="293"/>
      <c r="L12" s="292"/>
      <c r="M12" s="286"/>
      <c r="N12" s="285"/>
    </row>
    <row r="13" spans="1:19" ht="30" customHeight="1">
      <c r="B13" s="278"/>
      <c r="C13" s="295" t="s">
        <v>691</v>
      </c>
      <c r="D13" s="326"/>
      <c r="E13" s="326"/>
      <c r="F13" s="293" t="s">
        <v>917</v>
      </c>
      <c r="G13" s="293" t="s">
        <v>839</v>
      </c>
      <c r="H13" s="293" t="s">
        <v>920</v>
      </c>
      <c r="I13" s="293" t="s">
        <v>839</v>
      </c>
      <c r="J13" s="293" t="s">
        <v>839</v>
      </c>
      <c r="K13" s="293" t="s">
        <v>839</v>
      </c>
      <c r="L13" s="292" t="s">
        <v>839</v>
      </c>
      <c r="M13" s="286"/>
      <c r="N13" s="285"/>
    </row>
    <row r="14" spans="1:19" ht="20.149999999999999" customHeight="1">
      <c r="B14" s="278"/>
      <c r="C14" s="295" t="s">
        <v>690</v>
      </c>
      <c r="D14" s="326"/>
      <c r="E14" s="326"/>
      <c r="F14" s="293"/>
      <c r="G14" s="293"/>
      <c r="H14" s="293"/>
      <c r="I14" s="293"/>
      <c r="J14" s="293"/>
      <c r="K14" s="293"/>
      <c r="L14" s="292"/>
      <c r="M14" s="286"/>
      <c r="N14" s="285"/>
    </row>
    <row r="15" spans="1:19" ht="409" customHeight="1">
      <c r="B15" s="278"/>
      <c r="C15" s="295" t="s">
        <v>689</v>
      </c>
      <c r="D15" s="326"/>
      <c r="E15" s="326"/>
      <c r="F15" s="293" t="s">
        <v>1015</v>
      </c>
      <c r="G15" s="293" t="s">
        <v>1016</v>
      </c>
      <c r="H15" s="293" t="s">
        <v>1017</v>
      </c>
      <c r="I15" s="293" t="s">
        <v>839</v>
      </c>
      <c r="J15" s="293" t="s">
        <v>1018</v>
      </c>
      <c r="K15" s="293" t="s">
        <v>839</v>
      </c>
      <c r="L15" s="292" t="s">
        <v>839</v>
      </c>
      <c r="M15" s="286"/>
      <c r="N15" s="285"/>
    </row>
    <row r="16" spans="1:19" ht="20.149999999999999" customHeight="1">
      <c r="B16" s="278"/>
      <c r="C16" s="295" t="s">
        <v>688</v>
      </c>
      <c r="D16" s="326"/>
      <c r="E16" s="326"/>
      <c r="F16" s="293"/>
      <c r="G16" s="293"/>
      <c r="H16" s="293"/>
      <c r="I16" s="293"/>
      <c r="J16" s="293"/>
      <c r="K16" s="293"/>
      <c r="L16" s="292"/>
      <c r="M16" s="286"/>
      <c r="N16" s="285"/>
    </row>
    <row r="17" spans="1:19" ht="20.149999999999999" customHeight="1">
      <c r="B17" s="278"/>
      <c r="C17" s="295" t="s">
        <v>687</v>
      </c>
      <c r="D17" s="326"/>
      <c r="E17" s="326"/>
      <c r="F17" s="293"/>
      <c r="G17" s="293"/>
      <c r="H17" s="293"/>
      <c r="I17" s="293"/>
      <c r="J17" s="293"/>
      <c r="K17" s="293"/>
      <c r="L17" s="292"/>
      <c r="M17" s="286"/>
      <c r="N17" s="285"/>
    </row>
    <row r="18" spans="1:19" ht="20.149999999999999" customHeight="1">
      <c r="B18" s="278"/>
      <c r="C18" s="295" t="s">
        <v>686</v>
      </c>
      <c r="D18" s="326"/>
      <c r="E18" s="326"/>
      <c r="F18" s="293"/>
      <c r="G18" s="293"/>
      <c r="H18" s="293"/>
      <c r="I18" s="293"/>
      <c r="J18" s="293"/>
      <c r="K18" s="293"/>
      <c r="L18" s="292"/>
      <c r="M18" s="286"/>
      <c r="N18" s="285"/>
    </row>
    <row r="19" spans="1:19" ht="162" customHeight="1">
      <c r="B19" s="278"/>
      <c r="C19" s="295" t="s">
        <v>685</v>
      </c>
      <c r="D19" s="326"/>
      <c r="E19" s="326"/>
      <c r="F19" s="293" t="s">
        <v>923</v>
      </c>
      <c r="G19" s="293" t="s">
        <v>924</v>
      </c>
      <c r="H19" s="293" t="s">
        <v>920</v>
      </c>
      <c r="I19" s="293" t="s">
        <v>839</v>
      </c>
      <c r="J19" s="293" t="s">
        <v>839</v>
      </c>
      <c r="K19" s="293" t="s">
        <v>839</v>
      </c>
      <c r="L19" s="292" t="s">
        <v>839</v>
      </c>
      <c r="M19" s="286"/>
      <c r="N19" s="285"/>
    </row>
    <row r="20" spans="1:19" ht="165" customHeight="1">
      <c r="B20" s="278"/>
      <c r="C20" s="295" t="s">
        <v>684</v>
      </c>
      <c r="D20" s="326"/>
      <c r="E20" s="326"/>
      <c r="F20" s="293" t="s">
        <v>1014</v>
      </c>
      <c r="G20" s="293"/>
      <c r="H20" s="293"/>
      <c r="I20" s="293"/>
      <c r="J20" s="293"/>
      <c r="K20" s="293"/>
      <c r="L20" s="292"/>
      <c r="M20" s="286"/>
      <c r="N20" s="285"/>
    </row>
    <row r="21" spans="1:19" ht="57" customHeight="1">
      <c r="B21" s="278"/>
      <c r="C21" s="295" t="s">
        <v>683</v>
      </c>
      <c r="D21" s="326"/>
      <c r="E21" s="326"/>
      <c r="F21" s="293" t="s">
        <v>925</v>
      </c>
      <c r="G21" s="293" t="s">
        <v>926</v>
      </c>
      <c r="H21" s="293" t="s">
        <v>920</v>
      </c>
      <c r="I21" s="293"/>
      <c r="J21" s="293"/>
      <c r="K21" s="293"/>
      <c r="L21" s="292"/>
      <c r="M21" s="286"/>
      <c r="N21" s="285"/>
    </row>
    <row r="22" spans="1:19" ht="134.15" customHeight="1">
      <c r="B22" s="278"/>
      <c r="C22" s="295" t="s">
        <v>682</v>
      </c>
      <c r="D22" s="326"/>
      <c r="E22" s="326"/>
      <c r="F22" s="293" t="s">
        <v>927</v>
      </c>
      <c r="G22" s="293" t="s">
        <v>928</v>
      </c>
      <c r="H22" s="293" t="s">
        <v>920</v>
      </c>
      <c r="I22" s="293"/>
      <c r="J22" s="293"/>
      <c r="K22" s="293"/>
      <c r="L22" s="292"/>
      <c r="M22" s="286"/>
      <c r="N22" s="285"/>
    </row>
    <row r="23" spans="1:19" ht="20.149999999999999" customHeight="1">
      <c r="B23" s="278"/>
      <c r="C23" s="295" t="s">
        <v>681</v>
      </c>
      <c r="D23" s="326"/>
      <c r="E23" s="326"/>
      <c r="F23" s="293"/>
      <c r="G23" s="293"/>
      <c r="H23" s="293"/>
      <c r="I23" s="293"/>
      <c r="J23" s="293"/>
      <c r="K23" s="293"/>
      <c r="L23" s="292"/>
      <c r="M23" s="286"/>
      <c r="N23" s="285"/>
    </row>
    <row r="24" spans="1:19" ht="20.149999999999999" customHeight="1">
      <c r="B24" s="278"/>
      <c r="C24" s="295" t="s">
        <v>680</v>
      </c>
      <c r="D24" s="326"/>
      <c r="E24" s="326"/>
      <c r="F24" s="293"/>
      <c r="G24" s="293"/>
      <c r="H24" s="293"/>
      <c r="I24" s="293"/>
      <c r="J24" s="293"/>
      <c r="K24" s="293"/>
      <c r="L24" s="292"/>
      <c r="M24" s="286"/>
      <c r="N24" s="285"/>
    </row>
    <row r="25" spans="1:19" ht="87" customHeight="1" thickBot="1">
      <c r="B25" s="278"/>
      <c r="C25" s="325" t="s">
        <v>679</v>
      </c>
      <c r="D25" s="324"/>
      <c r="E25" s="324"/>
      <c r="F25" s="293" t="s">
        <v>922</v>
      </c>
      <c r="G25" s="293" t="s">
        <v>918</v>
      </c>
      <c r="H25" s="293" t="s">
        <v>920</v>
      </c>
      <c r="I25" s="323" t="s">
        <v>839</v>
      </c>
      <c r="J25" s="323" t="s">
        <v>839</v>
      </c>
      <c r="K25" s="323" t="s">
        <v>839</v>
      </c>
      <c r="L25" s="322" t="s">
        <v>839</v>
      </c>
      <c r="M25" s="286"/>
      <c r="N25" s="285"/>
    </row>
    <row r="26" spans="1:19">
      <c r="B26" s="278"/>
      <c r="C26" s="280"/>
      <c r="D26" s="280"/>
      <c r="E26" s="280"/>
      <c r="F26" s="280"/>
      <c r="G26" s="280"/>
      <c r="H26" s="280"/>
      <c r="I26" s="280"/>
      <c r="J26" s="280"/>
      <c r="K26" s="280"/>
      <c r="L26" s="280"/>
      <c r="M26" s="279"/>
      <c r="N26" s="272"/>
    </row>
    <row r="27" spans="1:19">
      <c r="B27" s="278"/>
      <c r="C27" s="280"/>
      <c r="D27" s="280"/>
      <c r="E27" s="280"/>
      <c r="F27" s="280"/>
      <c r="G27" s="280"/>
      <c r="H27" s="280"/>
      <c r="I27" s="280"/>
      <c r="J27" s="280"/>
      <c r="K27" s="280"/>
      <c r="L27" s="280"/>
      <c r="M27" s="279"/>
      <c r="N27" s="272"/>
    </row>
    <row r="28" spans="1:19">
      <c r="B28" s="278"/>
      <c r="C28" s="282" t="s">
        <v>678</v>
      </c>
      <c r="D28" s="280"/>
      <c r="E28" s="280"/>
      <c r="F28" s="280"/>
      <c r="G28" s="280"/>
      <c r="H28" s="280"/>
      <c r="I28" s="280"/>
      <c r="J28" s="280"/>
      <c r="K28" s="280"/>
      <c r="L28" s="280"/>
      <c r="M28" s="279"/>
      <c r="N28" s="272"/>
    </row>
    <row r="29" spans="1:19" ht="15" thickBot="1">
      <c r="B29" s="278"/>
      <c r="C29" s="282"/>
      <c r="D29" s="280"/>
      <c r="E29" s="280"/>
      <c r="F29" s="280"/>
      <c r="G29" s="280"/>
      <c r="H29" s="280"/>
      <c r="I29" s="280"/>
      <c r="J29" s="280"/>
      <c r="K29" s="280"/>
      <c r="L29" s="280"/>
      <c r="M29" s="279"/>
      <c r="N29" s="272"/>
    </row>
    <row r="30" spans="1:19" s="316" customFormat="1" ht="40" customHeight="1">
      <c r="A30" s="317"/>
      <c r="B30" s="321"/>
      <c r="C30" s="658" t="s">
        <v>677</v>
      </c>
      <c r="D30" s="659"/>
      <c r="E30" s="664" t="s">
        <v>11</v>
      </c>
      <c r="F30" s="664"/>
      <c r="G30" s="665"/>
      <c r="H30" s="320"/>
      <c r="I30" s="320"/>
      <c r="J30" s="320"/>
      <c r="K30" s="320"/>
      <c r="L30" s="320"/>
      <c r="M30" s="319"/>
      <c r="N30" s="318"/>
      <c r="O30" s="317"/>
      <c r="P30" s="317"/>
      <c r="Q30" s="317"/>
      <c r="R30" s="317"/>
      <c r="S30" s="317"/>
    </row>
    <row r="31" spans="1:19" s="316" customFormat="1" ht="40" customHeight="1">
      <c r="A31" s="317"/>
      <c r="B31" s="321"/>
      <c r="C31" s="660" t="s">
        <v>676</v>
      </c>
      <c r="D31" s="661"/>
      <c r="E31" s="666" t="s">
        <v>18</v>
      </c>
      <c r="F31" s="666"/>
      <c r="G31" s="667"/>
      <c r="H31" s="320"/>
      <c r="I31" s="320"/>
      <c r="J31" s="320"/>
      <c r="K31" s="320"/>
      <c r="L31" s="320"/>
      <c r="M31" s="319"/>
      <c r="N31" s="318"/>
      <c r="O31" s="317"/>
      <c r="P31" s="317"/>
      <c r="Q31" s="317"/>
      <c r="R31" s="317"/>
      <c r="S31" s="317"/>
    </row>
    <row r="32" spans="1:19" s="316" customFormat="1" ht="40" customHeight="1" thickBot="1">
      <c r="A32" s="317"/>
      <c r="B32" s="321"/>
      <c r="C32" s="662" t="s">
        <v>675</v>
      </c>
      <c r="D32" s="663"/>
      <c r="E32" s="668"/>
      <c r="F32" s="668"/>
      <c r="G32" s="669"/>
      <c r="H32" s="320"/>
      <c r="I32" s="320"/>
      <c r="J32" s="320"/>
      <c r="K32" s="320"/>
      <c r="L32" s="320"/>
      <c r="M32" s="319"/>
      <c r="N32" s="318"/>
      <c r="O32" s="317"/>
      <c r="P32" s="317"/>
      <c r="Q32" s="317"/>
      <c r="R32" s="317"/>
      <c r="S32" s="317"/>
    </row>
    <row r="33" spans="1:19" s="316" customFormat="1" ht="14">
      <c r="A33" s="317"/>
      <c r="B33" s="321"/>
      <c r="C33" s="307"/>
      <c r="D33" s="320"/>
      <c r="E33" s="320"/>
      <c r="F33" s="320"/>
      <c r="G33" s="320"/>
      <c r="H33" s="320"/>
      <c r="I33" s="320"/>
      <c r="J33" s="320"/>
      <c r="K33" s="320"/>
      <c r="L33" s="320"/>
      <c r="M33" s="319"/>
      <c r="N33" s="318"/>
      <c r="O33" s="317"/>
      <c r="P33" s="317"/>
      <c r="Q33" s="317"/>
      <c r="R33" s="317"/>
      <c r="S33" s="317"/>
    </row>
    <row r="34" spans="1:19">
      <c r="B34" s="278"/>
      <c r="C34" s="307"/>
      <c r="D34" s="280"/>
      <c r="E34" s="280"/>
      <c r="F34" s="280"/>
      <c r="G34" s="280"/>
      <c r="H34" s="280"/>
      <c r="I34" s="280"/>
      <c r="J34" s="280"/>
      <c r="K34" s="280"/>
      <c r="L34" s="280"/>
      <c r="M34" s="279"/>
      <c r="N34" s="272"/>
    </row>
    <row r="35" spans="1:19">
      <c r="B35" s="278"/>
      <c r="C35" s="689" t="s">
        <v>674</v>
      </c>
      <c r="D35" s="689"/>
      <c r="E35" s="315"/>
      <c r="F35" s="315"/>
      <c r="G35" s="315"/>
      <c r="H35" s="315"/>
      <c r="I35" s="315"/>
      <c r="J35" s="315"/>
      <c r="K35" s="315"/>
      <c r="L35" s="315"/>
      <c r="M35" s="314"/>
      <c r="N35" s="313"/>
      <c r="O35" s="306"/>
      <c r="P35" s="306"/>
      <c r="Q35" s="306"/>
      <c r="R35" s="306"/>
      <c r="S35" s="306"/>
    </row>
    <row r="36" spans="1:19" ht="15" thickBot="1">
      <c r="B36" s="278"/>
      <c r="C36" s="312"/>
      <c r="D36" s="315"/>
      <c r="E36" s="315"/>
      <c r="F36" s="315"/>
      <c r="G36" s="315"/>
      <c r="H36" s="315"/>
      <c r="I36" s="315"/>
      <c r="J36" s="315"/>
      <c r="K36" s="315"/>
      <c r="L36" s="315"/>
      <c r="M36" s="314"/>
      <c r="N36" s="313"/>
      <c r="O36" s="306"/>
      <c r="P36" s="306"/>
      <c r="Q36" s="306"/>
      <c r="R36" s="306"/>
      <c r="S36" s="306"/>
    </row>
    <row r="37" spans="1:19" ht="40" customHeight="1">
      <c r="B37" s="278"/>
      <c r="C37" s="658" t="s">
        <v>673</v>
      </c>
      <c r="D37" s="659"/>
      <c r="E37" s="683"/>
      <c r="F37" s="683"/>
      <c r="G37" s="684"/>
      <c r="H37" s="280"/>
      <c r="I37" s="280"/>
      <c r="J37" s="280"/>
      <c r="K37" s="280"/>
      <c r="L37" s="280"/>
      <c r="M37" s="279"/>
      <c r="N37" s="272"/>
    </row>
    <row r="38" spans="1:19" ht="40" customHeight="1" thickBot="1">
      <c r="B38" s="278"/>
      <c r="C38" s="679" t="s">
        <v>672</v>
      </c>
      <c r="D38" s="680"/>
      <c r="E38" s="681"/>
      <c r="F38" s="681"/>
      <c r="G38" s="682"/>
      <c r="H38" s="280"/>
      <c r="I38" s="280"/>
      <c r="J38" s="280"/>
      <c r="K38" s="280"/>
      <c r="L38" s="280"/>
      <c r="M38" s="279"/>
      <c r="N38" s="272"/>
    </row>
    <row r="39" spans="1:19">
      <c r="B39" s="278"/>
      <c r="C39" s="307"/>
      <c r="D39" s="280"/>
      <c r="E39" s="280"/>
      <c r="F39" s="280"/>
      <c r="G39" s="280"/>
      <c r="H39" s="280"/>
      <c r="I39" s="280"/>
      <c r="J39" s="280"/>
      <c r="K39" s="280"/>
      <c r="L39" s="280"/>
      <c r="M39" s="279"/>
      <c r="N39" s="272"/>
    </row>
    <row r="40" spans="1:19">
      <c r="B40" s="278"/>
      <c r="C40" s="307"/>
      <c r="D40" s="280"/>
      <c r="E40" s="280"/>
      <c r="F40" s="280"/>
      <c r="G40" s="280"/>
      <c r="H40" s="280"/>
      <c r="I40" s="280"/>
      <c r="J40" s="280"/>
      <c r="K40" s="280"/>
      <c r="L40" s="280"/>
      <c r="M40" s="279"/>
      <c r="N40" s="272"/>
    </row>
    <row r="41" spans="1:19" ht="15" customHeight="1">
      <c r="B41" s="278"/>
      <c r="C41" s="689" t="s">
        <v>671</v>
      </c>
      <c r="D41" s="689"/>
      <c r="E41" s="301"/>
      <c r="F41" s="301"/>
      <c r="G41" s="301"/>
      <c r="H41" s="301"/>
      <c r="I41" s="301"/>
      <c r="J41" s="301"/>
      <c r="K41" s="301"/>
      <c r="L41" s="301"/>
      <c r="M41" s="300"/>
      <c r="N41" s="299"/>
      <c r="O41" s="298"/>
      <c r="P41" s="298"/>
      <c r="Q41" s="298"/>
      <c r="R41" s="298"/>
      <c r="S41" s="298"/>
    </row>
    <row r="42" spans="1:19" ht="15" thickBot="1">
      <c r="B42" s="278"/>
      <c r="C42" s="312"/>
      <c r="D42" s="301"/>
      <c r="E42" s="301"/>
      <c r="F42" s="301"/>
      <c r="G42" s="301"/>
      <c r="H42" s="301"/>
      <c r="I42" s="301"/>
      <c r="J42" s="301"/>
      <c r="K42" s="301"/>
      <c r="L42" s="301"/>
      <c r="M42" s="300"/>
      <c r="N42" s="299"/>
      <c r="O42" s="298"/>
      <c r="P42" s="298"/>
      <c r="Q42" s="298"/>
      <c r="R42" s="298"/>
      <c r="S42" s="298"/>
    </row>
    <row r="43" spans="1:19" s="11" customFormat="1" ht="86.15" customHeight="1" thickBot="1">
      <c r="A43" s="308"/>
      <c r="B43" s="311"/>
      <c r="C43" s="685" t="s">
        <v>670</v>
      </c>
      <c r="D43" s="686"/>
      <c r="E43" s="672" t="s">
        <v>1020</v>
      </c>
      <c r="F43" s="673"/>
      <c r="G43" s="674"/>
      <c r="H43" s="310"/>
      <c r="I43" s="310"/>
      <c r="J43" s="310"/>
      <c r="K43" s="310"/>
      <c r="L43" s="310"/>
      <c r="M43" s="309"/>
      <c r="N43" s="117"/>
      <c r="O43" s="308"/>
      <c r="P43" s="308"/>
      <c r="Q43" s="308"/>
      <c r="R43" s="308"/>
      <c r="S43" s="308"/>
    </row>
    <row r="44" spans="1:19" s="11" customFormat="1" ht="40" customHeight="1">
      <c r="A44" s="308"/>
      <c r="B44" s="311"/>
      <c r="C44" s="687" t="s">
        <v>669</v>
      </c>
      <c r="D44" s="688"/>
      <c r="E44" s="672" t="s">
        <v>1019</v>
      </c>
      <c r="F44" s="673"/>
      <c r="G44" s="674"/>
      <c r="H44" s="310"/>
      <c r="I44" s="310"/>
      <c r="J44" s="310"/>
      <c r="K44" s="310"/>
      <c r="L44" s="310"/>
      <c r="M44" s="309"/>
      <c r="N44" s="117"/>
      <c r="O44" s="308"/>
      <c r="P44" s="308"/>
      <c r="Q44" s="308"/>
      <c r="R44" s="308"/>
      <c r="S44" s="308"/>
    </row>
    <row r="45" spans="1:19" s="11" customFormat="1" ht="40" customHeight="1">
      <c r="A45" s="308"/>
      <c r="B45" s="311"/>
      <c r="C45" s="687" t="s">
        <v>668</v>
      </c>
      <c r="D45" s="688"/>
      <c r="E45" s="675"/>
      <c r="F45" s="675"/>
      <c r="G45" s="676"/>
      <c r="H45" s="310"/>
      <c r="I45" s="310"/>
      <c r="J45" s="310"/>
      <c r="K45" s="310"/>
      <c r="L45" s="310"/>
      <c r="M45" s="309"/>
      <c r="N45" s="117"/>
      <c r="O45" s="308"/>
      <c r="P45" s="308"/>
      <c r="Q45" s="308"/>
      <c r="R45" s="308"/>
      <c r="S45" s="308"/>
    </row>
    <row r="46" spans="1:19" s="11" customFormat="1" ht="40" customHeight="1" thickBot="1">
      <c r="A46" s="308"/>
      <c r="B46" s="311"/>
      <c r="C46" s="679" t="s">
        <v>667</v>
      </c>
      <c r="D46" s="680"/>
      <c r="E46" s="677"/>
      <c r="F46" s="677"/>
      <c r="G46" s="678"/>
      <c r="H46" s="310"/>
      <c r="I46" s="310"/>
      <c r="J46" s="310"/>
      <c r="K46" s="310"/>
      <c r="L46" s="310"/>
      <c r="M46" s="309"/>
      <c r="N46" s="117"/>
      <c r="O46" s="308"/>
      <c r="P46" s="308"/>
      <c r="Q46" s="308"/>
      <c r="R46" s="308"/>
      <c r="S46" s="308"/>
    </row>
    <row r="47" spans="1:19">
      <c r="B47" s="278"/>
      <c r="C47" s="287"/>
      <c r="D47" s="280"/>
      <c r="E47" s="280"/>
      <c r="F47" s="280"/>
      <c r="G47" s="280"/>
      <c r="H47" s="280"/>
      <c r="I47" s="280"/>
      <c r="J47" s="280"/>
      <c r="K47" s="280"/>
      <c r="L47" s="280"/>
      <c r="M47" s="279"/>
      <c r="N47" s="272"/>
    </row>
    <row r="48" spans="1:19">
      <c r="B48" s="278"/>
      <c r="C48" s="280"/>
      <c r="D48" s="280"/>
      <c r="E48" s="280"/>
      <c r="F48" s="280"/>
      <c r="G48" s="280"/>
      <c r="H48" s="280"/>
      <c r="I48" s="280"/>
      <c r="J48" s="280"/>
      <c r="K48" s="280"/>
      <c r="L48" s="280"/>
      <c r="M48" s="279"/>
      <c r="N48" s="272"/>
    </row>
    <row r="49" spans="1:21">
      <c r="B49" s="278"/>
      <c r="C49" s="282" t="s">
        <v>816</v>
      </c>
      <c r="D49" s="280"/>
      <c r="E49" s="280"/>
      <c r="F49" s="280"/>
      <c r="G49" s="280"/>
      <c r="H49" s="280"/>
      <c r="I49" s="280"/>
      <c r="J49" s="280"/>
      <c r="K49" s="280"/>
      <c r="L49" s="280"/>
      <c r="M49" s="279"/>
      <c r="N49" s="272"/>
    </row>
    <row r="50" spans="1:21" ht="15" thickBot="1">
      <c r="B50" s="278"/>
      <c r="C50" s="280"/>
      <c r="D50" s="287"/>
      <c r="E50" s="280"/>
      <c r="F50" s="280"/>
      <c r="G50" s="280"/>
      <c r="H50" s="280"/>
      <c r="I50" s="280"/>
      <c r="J50" s="280"/>
      <c r="K50" s="280"/>
      <c r="L50" s="280"/>
      <c r="M50" s="279"/>
      <c r="N50" s="272"/>
    </row>
    <row r="51" spans="1:21" ht="50.15" customHeight="1">
      <c r="B51" s="278"/>
      <c r="C51" s="685" t="s">
        <v>817</v>
      </c>
      <c r="D51" s="686"/>
      <c r="E51" s="694"/>
      <c r="F51" s="694"/>
      <c r="G51" s="695"/>
      <c r="H51" s="307"/>
      <c r="I51" s="307"/>
      <c r="J51" s="307"/>
      <c r="K51" s="287"/>
      <c r="L51" s="287"/>
      <c r="M51" s="286"/>
      <c r="N51" s="285"/>
      <c r="O51" s="284"/>
      <c r="P51" s="284"/>
      <c r="Q51" s="284"/>
      <c r="R51" s="284"/>
      <c r="S51" s="284"/>
      <c r="T51" s="283"/>
      <c r="U51" s="283"/>
    </row>
    <row r="52" spans="1:21" ht="274.5" customHeight="1">
      <c r="B52" s="278"/>
      <c r="C52" s="687" t="s">
        <v>666</v>
      </c>
      <c r="D52" s="688"/>
      <c r="E52" s="690" t="s">
        <v>1023</v>
      </c>
      <c r="F52" s="690"/>
      <c r="G52" s="691"/>
      <c r="H52" s="307"/>
      <c r="I52" s="307"/>
      <c r="J52" s="307"/>
      <c r="K52" s="287"/>
      <c r="L52" s="287"/>
      <c r="M52" s="286"/>
      <c r="N52" s="285"/>
      <c r="O52" s="284"/>
      <c r="P52" s="284"/>
      <c r="Q52" s="284"/>
      <c r="R52" s="284"/>
      <c r="S52" s="284"/>
      <c r="T52" s="283"/>
      <c r="U52" s="283"/>
    </row>
    <row r="53" spans="1:21" ht="50.15" customHeight="1" thickBot="1">
      <c r="B53" s="278"/>
      <c r="C53" s="679" t="s">
        <v>818</v>
      </c>
      <c r="D53" s="680"/>
      <c r="E53" s="692" t="s">
        <v>889</v>
      </c>
      <c r="F53" s="692"/>
      <c r="G53" s="693"/>
      <c r="H53" s="307"/>
      <c r="I53" s="307"/>
      <c r="J53" s="307"/>
      <c r="K53" s="287"/>
      <c r="L53" s="287"/>
      <c r="M53" s="286"/>
      <c r="N53" s="285"/>
      <c r="O53" s="284"/>
      <c r="P53" s="284"/>
      <c r="Q53" s="284"/>
      <c r="R53" s="284"/>
      <c r="S53" s="284"/>
      <c r="T53" s="283"/>
      <c r="U53" s="283"/>
    </row>
    <row r="54" spans="1:21" customFormat="1" ht="15" customHeight="1" thickBot="1">
      <c r="A54" s="6"/>
      <c r="B54" s="87"/>
      <c r="C54" s="88"/>
      <c r="D54" s="88"/>
      <c r="E54" s="88"/>
      <c r="F54" s="88"/>
      <c r="G54" s="88"/>
      <c r="H54" s="88"/>
      <c r="I54" s="88"/>
      <c r="J54" s="88"/>
      <c r="K54" s="88"/>
      <c r="L54" s="88"/>
      <c r="M54" s="90"/>
      <c r="N54" s="165"/>
    </row>
    <row r="55" spans="1:21" s="296" customFormat="1" ht="87.75" customHeight="1">
      <c r="A55" s="306"/>
      <c r="B55" s="305"/>
      <c r="C55" s="304" t="s">
        <v>819</v>
      </c>
      <c r="D55" s="303" t="s">
        <v>665</v>
      </c>
      <c r="E55" s="303" t="s">
        <v>664</v>
      </c>
      <c r="F55" s="303" t="s">
        <v>663</v>
      </c>
      <c r="G55" s="303" t="s">
        <v>820</v>
      </c>
      <c r="H55" s="303" t="s">
        <v>662</v>
      </c>
      <c r="I55" s="303" t="s">
        <v>661</v>
      </c>
      <c r="J55" s="302" t="s">
        <v>660</v>
      </c>
      <c r="K55" s="301"/>
      <c r="L55" s="301"/>
      <c r="M55" s="300"/>
      <c r="N55" s="299"/>
      <c r="O55" s="298"/>
      <c r="P55" s="298"/>
      <c r="Q55" s="298"/>
      <c r="R55" s="298"/>
      <c r="S55" s="298"/>
      <c r="T55" s="297"/>
      <c r="U55" s="297"/>
    </row>
    <row r="56" spans="1:21" ht="220" customHeight="1">
      <c r="B56" s="278"/>
      <c r="C56" s="295" t="s">
        <v>909</v>
      </c>
      <c r="D56" s="293" t="s">
        <v>11</v>
      </c>
      <c r="E56" s="293" t="s">
        <v>914</v>
      </c>
      <c r="F56" s="293" t="s">
        <v>1022</v>
      </c>
      <c r="G56" s="293" t="s">
        <v>1021</v>
      </c>
      <c r="H56" s="293" t="s">
        <v>11</v>
      </c>
      <c r="I56" s="293" t="s">
        <v>915</v>
      </c>
      <c r="J56" s="292" t="s">
        <v>916</v>
      </c>
      <c r="K56" s="287"/>
      <c r="L56" s="287"/>
      <c r="M56" s="286"/>
      <c r="N56" s="285"/>
      <c r="O56" s="284"/>
      <c r="P56" s="284"/>
      <c r="Q56" s="284"/>
      <c r="R56" s="284"/>
      <c r="S56" s="284"/>
      <c r="T56" s="283"/>
      <c r="U56" s="283"/>
    </row>
    <row r="57" spans="1:21" ht="30" customHeight="1">
      <c r="B57" s="278"/>
      <c r="C57" s="295" t="s">
        <v>659</v>
      </c>
      <c r="D57" s="293"/>
      <c r="E57" s="293"/>
      <c r="F57" s="293"/>
      <c r="G57" s="293"/>
      <c r="H57" s="293"/>
      <c r="I57" s="293"/>
      <c r="J57" s="292"/>
      <c r="K57" s="287"/>
      <c r="L57" s="287"/>
      <c r="M57" s="286"/>
      <c r="N57" s="285"/>
      <c r="O57" s="284"/>
      <c r="P57" s="284"/>
      <c r="Q57" s="284"/>
      <c r="R57" s="284"/>
      <c r="S57" s="284"/>
      <c r="T57" s="283"/>
      <c r="U57" s="283"/>
    </row>
    <row r="58" spans="1:21" ht="30" customHeight="1">
      <c r="B58" s="278"/>
      <c r="C58" s="295" t="s">
        <v>658</v>
      </c>
      <c r="D58" s="293"/>
      <c r="E58" s="293"/>
      <c r="F58" s="293"/>
      <c r="G58" s="293"/>
      <c r="H58" s="293"/>
      <c r="I58" s="293"/>
      <c r="J58" s="292"/>
      <c r="K58" s="287"/>
      <c r="L58" s="287"/>
      <c r="M58" s="286"/>
      <c r="N58" s="285"/>
      <c r="O58" s="284"/>
      <c r="P58" s="284"/>
      <c r="Q58" s="284"/>
      <c r="R58" s="284"/>
      <c r="S58" s="284"/>
      <c r="T58" s="283"/>
      <c r="U58" s="283"/>
    </row>
    <row r="59" spans="1:21" ht="30" customHeight="1">
      <c r="B59" s="278"/>
      <c r="C59" s="295" t="s">
        <v>657</v>
      </c>
      <c r="D59" s="293"/>
      <c r="E59" s="293"/>
      <c r="F59" s="293"/>
      <c r="G59" s="293"/>
      <c r="H59" s="293"/>
      <c r="I59" s="293"/>
      <c r="J59" s="292"/>
      <c r="K59" s="287"/>
      <c r="L59" s="287"/>
      <c r="M59" s="286"/>
      <c r="N59" s="285"/>
      <c r="O59" s="284"/>
      <c r="P59" s="284"/>
      <c r="Q59" s="284"/>
      <c r="R59" s="284"/>
      <c r="S59" s="284"/>
      <c r="T59" s="283"/>
      <c r="U59" s="283"/>
    </row>
    <row r="60" spans="1:21" ht="30" customHeight="1">
      <c r="B60" s="278"/>
      <c r="C60" s="295" t="s">
        <v>656</v>
      </c>
      <c r="D60" s="294"/>
      <c r="E60" s="293"/>
      <c r="F60" s="293"/>
      <c r="G60" s="293"/>
      <c r="H60" s="293"/>
      <c r="I60" s="293"/>
      <c r="J60" s="292"/>
      <c r="K60" s="287"/>
      <c r="L60" s="287"/>
      <c r="M60" s="286"/>
      <c r="N60" s="285"/>
      <c r="O60" s="284"/>
      <c r="P60" s="284"/>
      <c r="Q60" s="284"/>
      <c r="R60" s="284"/>
      <c r="S60" s="284"/>
      <c r="T60" s="283"/>
      <c r="U60" s="283"/>
    </row>
    <row r="61" spans="1:21" ht="30" customHeight="1" thickBot="1">
      <c r="B61" s="278"/>
      <c r="C61" s="291"/>
      <c r="D61" s="290"/>
      <c r="E61" s="289"/>
      <c r="F61" s="289"/>
      <c r="G61" s="289"/>
      <c r="H61" s="289"/>
      <c r="I61" s="289"/>
      <c r="J61" s="288"/>
      <c r="K61" s="287"/>
      <c r="L61" s="287"/>
      <c r="M61" s="286"/>
      <c r="N61" s="285"/>
      <c r="O61" s="284"/>
      <c r="P61" s="284"/>
      <c r="Q61" s="284"/>
      <c r="R61" s="284"/>
      <c r="S61" s="284"/>
      <c r="T61" s="283"/>
      <c r="U61" s="283"/>
    </row>
    <row r="62" spans="1:21">
      <c r="B62" s="278"/>
      <c r="C62" s="280"/>
      <c r="D62" s="280"/>
      <c r="E62" s="280"/>
      <c r="F62" s="280"/>
      <c r="G62" s="280"/>
      <c r="H62" s="280"/>
      <c r="I62" s="280"/>
      <c r="J62" s="280"/>
      <c r="K62" s="280"/>
      <c r="L62" s="280"/>
      <c r="M62" s="279"/>
      <c r="N62" s="272"/>
    </row>
    <row r="63" spans="1:21">
      <c r="B63" s="278"/>
      <c r="C63" s="282" t="s">
        <v>655</v>
      </c>
      <c r="D63" s="280"/>
      <c r="E63" s="280"/>
      <c r="F63" s="280"/>
      <c r="G63" s="280"/>
      <c r="H63" s="280"/>
      <c r="I63" s="280"/>
      <c r="J63" s="280"/>
      <c r="K63" s="280"/>
      <c r="L63" s="280"/>
      <c r="M63" s="279"/>
      <c r="N63" s="272"/>
    </row>
    <row r="64" spans="1:21" ht="15" thickBot="1">
      <c r="B64" s="278"/>
      <c r="C64" s="282"/>
      <c r="D64" s="280"/>
      <c r="E64" s="280"/>
      <c r="F64" s="280"/>
      <c r="G64" s="280"/>
      <c r="H64" s="280"/>
      <c r="I64" s="280"/>
      <c r="J64" s="280"/>
      <c r="K64" s="280"/>
      <c r="L64" s="280"/>
      <c r="M64" s="279"/>
      <c r="N64" s="272"/>
    </row>
    <row r="65" spans="2:14" ht="60" customHeight="1" thickBot="1">
      <c r="B65" s="278"/>
      <c r="C65" s="696" t="s">
        <v>654</v>
      </c>
      <c r="D65" s="697"/>
      <c r="E65" s="670"/>
      <c r="F65" s="671"/>
      <c r="G65" s="280"/>
      <c r="H65" s="280"/>
      <c r="I65" s="280"/>
      <c r="J65" s="280"/>
      <c r="K65" s="280"/>
      <c r="L65" s="280"/>
      <c r="M65" s="279"/>
      <c r="N65" s="272"/>
    </row>
    <row r="66" spans="2:14" ht="15" thickBot="1">
      <c r="B66" s="278"/>
      <c r="C66" s="281"/>
      <c r="D66" s="281"/>
      <c r="E66" s="280"/>
      <c r="F66" s="280"/>
      <c r="G66" s="280"/>
      <c r="H66" s="280"/>
      <c r="I66" s="280"/>
      <c r="J66" s="280"/>
      <c r="K66" s="280"/>
      <c r="L66" s="280"/>
      <c r="M66" s="279"/>
      <c r="N66" s="272"/>
    </row>
    <row r="67" spans="2:14" ht="45" customHeight="1">
      <c r="B67" s="278"/>
      <c r="C67" s="698" t="s">
        <v>821</v>
      </c>
      <c r="D67" s="699"/>
      <c r="E67" s="699" t="s">
        <v>653</v>
      </c>
      <c r="F67" s="700"/>
      <c r="G67" s="280"/>
      <c r="H67" s="280"/>
      <c r="I67" s="280"/>
      <c r="J67" s="280"/>
      <c r="K67" s="280"/>
      <c r="L67" s="280"/>
      <c r="M67" s="279"/>
      <c r="N67" s="272"/>
    </row>
    <row r="68" spans="2:14" ht="45" customHeight="1">
      <c r="B68" s="278"/>
      <c r="C68" s="704" t="s">
        <v>899</v>
      </c>
      <c r="D68" s="705"/>
      <c r="E68" s="702" t="s">
        <v>888</v>
      </c>
      <c r="F68" s="703"/>
      <c r="G68" s="280"/>
      <c r="H68" s="280"/>
      <c r="I68" s="280"/>
      <c r="J68" s="280"/>
      <c r="K68" s="280"/>
      <c r="L68" s="280"/>
      <c r="M68" s="279"/>
      <c r="N68" s="272"/>
    </row>
    <row r="69" spans="2:14" ht="32.25" customHeight="1" thickBot="1">
      <c r="B69" s="278"/>
      <c r="C69" s="701"/>
      <c r="D69" s="668"/>
      <c r="E69" s="668"/>
      <c r="F69" s="669"/>
      <c r="G69" s="280"/>
      <c r="H69" s="280"/>
      <c r="I69" s="280"/>
      <c r="J69" s="280"/>
      <c r="K69" s="280"/>
      <c r="L69" s="280"/>
      <c r="M69" s="279"/>
      <c r="N69" s="272"/>
    </row>
    <row r="70" spans="2:14">
      <c r="B70" s="278"/>
      <c r="C70" s="277"/>
      <c r="D70" s="277"/>
      <c r="E70" s="277"/>
      <c r="F70" s="277"/>
      <c r="G70" s="277"/>
      <c r="H70" s="277"/>
      <c r="I70" s="277"/>
      <c r="J70" s="277"/>
      <c r="K70" s="277"/>
      <c r="L70" s="277"/>
      <c r="M70" s="276"/>
      <c r="N70" s="272"/>
    </row>
    <row r="71" spans="2:14" ht="15" thickBot="1">
      <c r="B71" s="275"/>
      <c r="C71" s="274"/>
      <c r="D71" s="274"/>
      <c r="E71" s="274"/>
      <c r="F71" s="274"/>
      <c r="G71" s="274"/>
      <c r="H71" s="274"/>
      <c r="I71" s="274"/>
      <c r="J71" s="274"/>
      <c r="K71" s="274"/>
      <c r="L71" s="274"/>
      <c r="M71" s="273"/>
      <c r="N71" s="272"/>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6</xdr:col>
                    <xdr:colOff>800100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2165350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2"/>
  <sheetViews>
    <sheetView topLeftCell="B44" zoomScale="110" zoomScaleNormal="110" workbookViewId="0">
      <selection activeCell="E29" sqref="E29:H29"/>
    </sheetView>
  </sheetViews>
  <sheetFormatPr defaultColWidth="9.1796875" defaultRowHeight="14"/>
  <cols>
    <col min="1" max="2" width="1.81640625" style="316" customWidth="1"/>
    <col min="3" max="3" width="50" style="316" customWidth="1"/>
    <col min="4" max="4" width="29.453125" style="316" customWidth="1"/>
    <col min="5" max="5" width="26.7265625" style="316" customWidth="1"/>
    <col min="6" max="6" width="25.453125" style="316" customWidth="1"/>
    <col min="7" max="7" width="25.81640625" style="316" customWidth="1"/>
    <col min="8" max="8" width="57.453125" style="316" bestFit="1" customWidth="1"/>
    <col min="9" max="10" width="1.81640625" style="316" customWidth="1"/>
    <col min="11" max="16384" width="9.1796875" style="316"/>
  </cols>
  <sheetData>
    <row r="1" spans="2:9" ht="14.5" thickBot="1"/>
    <row r="2" spans="2:9" ht="14.5" thickBot="1">
      <c r="B2" s="346"/>
      <c r="C2" s="345"/>
      <c r="D2" s="345"/>
      <c r="E2" s="345"/>
      <c r="F2" s="345"/>
      <c r="G2" s="345"/>
      <c r="H2" s="345"/>
      <c r="I2" s="344"/>
    </row>
    <row r="3" spans="2:9" ht="20.5" thickBot="1">
      <c r="B3" s="321"/>
      <c r="C3" s="709" t="s">
        <v>708</v>
      </c>
      <c r="D3" s="710"/>
      <c r="E3" s="710"/>
      <c r="F3" s="710"/>
      <c r="G3" s="710"/>
      <c r="H3" s="711"/>
      <c r="I3" s="337"/>
    </row>
    <row r="4" spans="2:9">
      <c r="B4" s="321"/>
      <c r="C4" s="338"/>
      <c r="D4" s="338"/>
      <c r="E4" s="338"/>
      <c r="F4" s="338"/>
      <c r="G4" s="338"/>
      <c r="H4" s="338"/>
      <c r="I4" s="337"/>
    </row>
    <row r="5" spans="2:9">
      <c r="B5" s="321"/>
      <c r="C5" s="338"/>
      <c r="D5" s="338"/>
      <c r="E5" s="338"/>
      <c r="F5" s="338"/>
      <c r="G5" s="338"/>
      <c r="H5" s="338"/>
      <c r="I5" s="337"/>
    </row>
    <row r="6" spans="2:9">
      <c r="B6" s="321"/>
      <c r="C6" s="339" t="s">
        <v>765</v>
      </c>
      <c r="D6" s="338"/>
      <c r="E6" s="338"/>
      <c r="F6" s="338"/>
      <c r="G6" s="338"/>
      <c r="H6" s="338"/>
      <c r="I6" s="337"/>
    </row>
    <row r="7" spans="2:9" ht="14.5" thickBot="1">
      <c r="B7" s="321"/>
      <c r="C7" s="338"/>
      <c r="D7" s="338"/>
      <c r="E7" s="338"/>
      <c r="F7" s="338"/>
      <c r="G7" s="338"/>
      <c r="H7" s="338"/>
      <c r="I7" s="337"/>
    </row>
    <row r="8" spans="2:9" ht="45" customHeight="1">
      <c r="B8" s="321"/>
      <c r="C8" s="685" t="s">
        <v>707</v>
      </c>
      <c r="D8" s="686"/>
      <c r="E8" s="713" t="s">
        <v>11</v>
      </c>
      <c r="F8" s="713"/>
      <c r="G8" s="713"/>
      <c r="H8" s="714"/>
      <c r="I8" s="337"/>
    </row>
    <row r="9" spans="2:9" ht="45" customHeight="1" thickBot="1">
      <c r="B9" s="321"/>
      <c r="C9" s="679" t="s">
        <v>706</v>
      </c>
      <c r="D9" s="680"/>
      <c r="E9" s="716" t="s">
        <v>11</v>
      </c>
      <c r="F9" s="716"/>
      <c r="G9" s="716"/>
      <c r="H9" s="717"/>
      <c r="I9" s="337"/>
    </row>
    <row r="10" spans="2:9" ht="15" customHeight="1" thickBot="1">
      <c r="B10" s="321"/>
      <c r="C10" s="712"/>
      <c r="D10" s="712"/>
      <c r="E10" s="715"/>
      <c r="F10" s="715"/>
      <c r="G10" s="715"/>
      <c r="H10" s="715"/>
      <c r="I10" s="337"/>
    </row>
    <row r="11" spans="2:9" ht="30" customHeight="1">
      <c r="B11" s="321"/>
      <c r="C11" s="706" t="s">
        <v>705</v>
      </c>
      <c r="D11" s="707"/>
      <c r="E11" s="707"/>
      <c r="F11" s="707"/>
      <c r="G11" s="707"/>
      <c r="H11" s="708"/>
      <c r="I11" s="337"/>
    </row>
    <row r="12" spans="2:9">
      <c r="B12" s="321"/>
      <c r="C12" s="343" t="s">
        <v>787</v>
      </c>
      <c r="D12" s="342" t="s">
        <v>788</v>
      </c>
      <c r="E12" s="342" t="s">
        <v>232</v>
      </c>
      <c r="F12" s="342" t="s">
        <v>231</v>
      </c>
      <c r="G12" s="342" t="s">
        <v>704</v>
      </c>
      <c r="H12" s="341" t="s">
        <v>703</v>
      </c>
      <c r="I12" s="337"/>
    </row>
    <row r="13" spans="2:9" ht="95.15" customHeight="1">
      <c r="B13" s="321"/>
      <c r="C13" s="531" t="s">
        <v>891</v>
      </c>
      <c r="D13" s="532" t="s">
        <v>892</v>
      </c>
      <c r="E13" s="531" t="s">
        <v>890</v>
      </c>
      <c r="F13" s="531">
        <v>0</v>
      </c>
      <c r="G13" s="531" t="s">
        <v>990</v>
      </c>
      <c r="H13" s="534" t="s">
        <v>930</v>
      </c>
      <c r="I13" s="337"/>
    </row>
    <row r="14" spans="2:9" ht="73" customHeight="1">
      <c r="B14" s="321"/>
      <c r="C14" s="531" t="s">
        <v>894</v>
      </c>
      <c r="D14" s="532" t="s">
        <v>895</v>
      </c>
      <c r="E14" s="531" t="s">
        <v>893</v>
      </c>
      <c r="F14" s="531" t="s">
        <v>999</v>
      </c>
      <c r="G14" s="531" t="s">
        <v>929</v>
      </c>
      <c r="H14" s="534" t="s">
        <v>930</v>
      </c>
      <c r="I14" s="337"/>
    </row>
    <row r="15" spans="2:9" ht="92.15" customHeight="1" thickBot="1">
      <c r="B15" s="321"/>
      <c r="C15" s="531" t="s">
        <v>898</v>
      </c>
      <c r="D15" s="533" t="s">
        <v>895</v>
      </c>
      <c r="E15" s="531" t="s">
        <v>897</v>
      </c>
      <c r="F15" s="531">
        <v>0</v>
      </c>
      <c r="G15" s="532" t="s">
        <v>896</v>
      </c>
      <c r="H15" s="534" t="s">
        <v>930</v>
      </c>
      <c r="I15" s="337"/>
    </row>
    <row r="16" spans="2:9">
      <c r="B16" s="321"/>
      <c r="C16" s="338"/>
      <c r="D16" s="338"/>
      <c r="E16" s="338"/>
      <c r="F16" s="338"/>
      <c r="G16" s="338"/>
      <c r="H16" s="338"/>
      <c r="I16" s="337"/>
    </row>
    <row r="17" spans="2:9">
      <c r="B17" s="321"/>
      <c r="C17" s="281"/>
      <c r="D17" s="338"/>
      <c r="E17" s="338"/>
      <c r="F17" s="338"/>
      <c r="G17" s="338"/>
      <c r="H17" s="338"/>
      <c r="I17" s="337"/>
    </row>
    <row r="18" spans="2:9" s="317" customFormat="1">
      <c r="B18" s="321"/>
      <c r="C18" s="339" t="s">
        <v>766</v>
      </c>
      <c r="D18" s="338"/>
      <c r="E18" s="338"/>
      <c r="F18" s="338"/>
      <c r="G18" s="338"/>
      <c r="H18" s="338"/>
      <c r="I18" s="337"/>
    </row>
    <row r="19" spans="2:9" s="317" customFormat="1" ht="14.5" thickBot="1">
      <c r="B19" s="321"/>
      <c r="C19" s="339"/>
      <c r="D19" s="338"/>
      <c r="E19" s="338"/>
      <c r="F19" s="338"/>
      <c r="G19" s="338"/>
      <c r="H19" s="338"/>
      <c r="I19" s="337"/>
    </row>
    <row r="20" spans="2:9" s="317" customFormat="1" ht="30" customHeight="1">
      <c r="B20" s="321"/>
      <c r="C20" s="723" t="s">
        <v>789</v>
      </c>
      <c r="D20" s="724"/>
      <c r="E20" s="724"/>
      <c r="F20" s="724"/>
      <c r="G20" s="724"/>
      <c r="H20" s="725"/>
      <c r="I20" s="337"/>
    </row>
    <row r="21" spans="2:9" ht="30" customHeight="1">
      <c r="B21" s="321"/>
      <c r="C21" s="718" t="s">
        <v>790</v>
      </c>
      <c r="D21" s="719"/>
      <c r="E21" s="719" t="s">
        <v>703</v>
      </c>
      <c r="F21" s="719"/>
      <c r="G21" s="719"/>
      <c r="H21" s="720"/>
      <c r="I21" s="337"/>
    </row>
    <row r="22" spans="2:9" ht="30" customHeight="1">
      <c r="B22" s="321"/>
      <c r="C22" s="726"/>
      <c r="D22" s="727"/>
      <c r="E22" s="728"/>
      <c r="F22" s="729"/>
      <c r="G22" s="729"/>
      <c r="H22" s="730"/>
      <c r="I22" s="337"/>
    </row>
    <row r="23" spans="2:9" ht="30" customHeight="1" thickBot="1">
      <c r="B23" s="321"/>
      <c r="C23" s="721"/>
      <c r="D23" s="722"/>
      <c r="E23" s="668"/>
      <c r="F23" s="668"/>
      <c r="G23" s="668"/>
      <c r="H23" s="669"/>
      <c r="I23" s="337"/>
    </row>
    <row r="24" spans="2:9">
      <c r="B24" s="321"/>
      <c r="C24" s="338"/>
      <c r="D24" s="338"/>
      <c r="E24" s="338"/>
      <c r="F24" s="338"/>
      <c r="G24" s="338"/>
      <c r="H24" s="338"/>
      <c r="I24" s="337"/>
    </row>
    <row r="25" spans="2:9">
      <c r="B25" s="321"/>
      <c r="C25" s="338"/>
      <c r="D25" s="338"/>
      <c r="E25" s="338"/>
      <c r="F25" s="338"/>
      <c r="G25" s="338"/>
      <c r="H25" s="338"/>
      <c r="I25" s="337"/>
    </row>
    <row r="26" spans="2:9">
      <c r="B26" s="321"/>
      <c r="C26" s="339" t="s">
        <v>702</v>
      </c>
      <c r="D26" s="339"/>
      <c r="E26" s="338"/>
      <c r="F26" s="338"/>
      <c r="G26" s="338"/>
      <c r="H26" s="338"/>
      <c r="I26" s="337"/>
    </row>
    <row r="27" spans="2:9" ht="14.5" thickBot="1">
      <c r="B27" s="321"/>
      <c r="C27" s="340"/>
      <c r="D27" s="338"/>
      <c r="E27" s="338"/>
      <c r="F27" s="338"/>
      <c r="G27" s="338"/>
      <c r="H27" s="338"/>
      <c r="I27" s="337"/>
    </row>
    <row r="28" spans="2:9" ht="192.75" customHeight="1" thickBot="1">
      <c r="B28" s="321"/>
      <c r="C28" s="685" t="s">
        <v>701</v>
      </c>
      <c r="D28" s="686"/>
      <c r="E28" s="731" t="s">
        <v>940</v>
      </c>
      <c r="F28" s="732"/>
      <c r="G28" s="732"/>
      <c r="H28" s="733"/>
      <c r="I28" s="337"/>
    </row>
    <row r="29" spans="2:9" ht="102" customHeight="1" thickBot="1">
      <c r="B29" s="321"/>
      <c r="C29" s="687" t="s">
        <v>700</v>
      </c>
      <c r="D29" s="688"/>
      <c r="E29" s="731" t="s">
        <v>911</v>
      </c>
      <c r="F29" s="732"/>
      <c r="G29" s="732"/>
      <c r="H29" s="733"/>
      <c r="I29" s="337"/>
    </row>
    <row r="30" spans="2:9" ht="47.15" customHeight="1" thickBot="1">
      <c r="B30" s="321"/>
      <c r="C30" s="687" t="s">
        <v>791</v>
      </c>
      <c r="D30" s="688"/>
      <c r="E30" s="731" t="s">
        <v>912</v>
      </c>
      <c r="F30" s="732"/>
      <c r="G30" s="732"/>
      <c r="H30" s="733"/>
      <c r="I30" s="337"/>
    </row>
    <row r="31" spans="2:9" ht="45" customHeight="1">
      <c r="B31" s="321"/>
      <c r="C31" s="687" t="s">
        <v>792</v>
      </c>
      <c r="D31" s="688"/>
      <c r="E31" s="731" t="s">
        <v>913</v>
      </c>
      <c r="F31" s="732"/>
      <c r="G31" s="732"/>
      <c r="H31" s="733"/>
      <c r="I31" s="337"/>
    </row>
    <row r="32" spans="2:9" ht="45" customHeight="1" thickBot="1">
      <c r="B32" s="321"/>
      <c r="C32" s="679" t="s">
        <v>699</v>
      </c>
      <c r="D32" s="680"/>
      <c r="E32" s="734" t="s">
        <v>18</v>
      </c>
      <c r="F32" s="734"/>
      <c r="G32" s="734"/>
      <c r="H32" s="735"/>
      <c r="I32" s="337"/>
    </row>
    <row r="33" spans="2:9" customFormat="1" ht="15" customHeight="1">
      <c r="B33" s="87"/>
      <c r="C33" s="88"/>
      <c r="D33" s="88"/>
      <c r="E33" s="88"/>
      <c r="F33" s="88"/>
      <c r="G33" s="88"/>
      <c r="H33" s="88"/>
      <c r="I33" s="90"/>
    </row>
    <row r="34" spans="2:9">
      <c r="B34" s="321"/>
      <c r="C34" s="281"/>
      <c r="D34" s="338"/>
      <c r="E34" s="338"/>
      <c r="F34" s="338"/>
      <c r="G34" s="338"/>
      <c r="H34" s="338"/>
      <c r="I34" s="337"/>
    </row>
    <row r="35" spans="2:9">
      <c r="B35" s="321"/>
      <c r="C35" s="339" t="s">
        <v>698</v>
      </c>
      <c r="D35" s="338"/>
      <c r="E35" s="338"/>
      <c r="F35" s="338"/>
      <c r="G35" s="338"/>
      <c r="H35" s="338"/>
      <c r="I35" s="337"/>
    </row>
    <row r="36" spans="2:9" ht="14.5" thickBot="1">
      <c r="B36" s="321"/>
      <c r="C36" s="339"/>
      <c r="D36" s="338"/>
      <c r="E36" s="338"/>
      <c r="F36" s="338"/>
      <c r="G36" s="338"/>
      <c r="H36" s="338"/>
      <c r="I36" s="337"/>
    </row>
    <row r="37" spans="2:9" ht="45" customHeight="1">
      <c r="B37" s="321"/>
      <c r="C37" s="685" t="s">
        <v>764</v>
      </c>
      <c r="D37" s="686"/>
      <c r="E37" s="736"/>
      <c r="F37" s="736"/>
      <c r="G37" s="736"/>
      <c r="H37" s="737"/>
      <c r="I37" s="337"/>
    </row>
    <row r="38" spans="2:9" ht="45" customHeight="1">
      <c r="B38" s="321"/>
      <c r="C38" s="718" t="s">
        <v>793</v>
      </c>
      <c r="D38" s="719"/>
      <c r="E38" s="719" t="s">
        <v>653</v>
      </c>
      <c r="F38" s="719"/>
      <c r="G38" s="719"/>
      <c r="H38" s="720"/>
      <c r="I38" s="337"/>
    </row>
    <row r="39" spans="2:9" ht="45" customHeight="1">
      <c r="B39" s="321"/>
      <c r="C39" s="704" t="s">
        <v>899</v>
      </c>
      <c r="D39" s="727"/>
      <c r="E39" s="702" t="s">
        <v>888</v>
      </c>
      <c r="F39" s="743"/>
      <c r="G39" s="743"/>
      <c r="H39" s="703"/>
      <c r="I39" s="337"/>
    </row>
    <row r="40" spans="2:9" ht="45" customHeight="1" thickBot="1">
      <c r="B40" s="321"/>
      <c r="C40" s="738"/>
      <c r="D40" s="739"/>
      <c r="E40" s="740"/>
      <c r="F40" s="741"/>
      <c r="G40" s="741"/>
      <c r="H40" s="742"/>
      <c r="I40" s="337"/>
    </row>
    <row r="41" spans="2:9">
      <c r="B41" s="321"/>
      <c r="C41" s="338"/>
      <c r="D41" s="338"/>
      <c r="E41" s="338"/>
      <c r="F41" s="338"/>
      <c r="G41" s="338"/>
      <c r="H41" s="338"/>
      <c r="I41" s="337"/>
    </row>
    <row r="42" spans="2:9" ht="14.5" thickBot="1">
      <c r="B42" s="336"/>
      <c r="C42" s="335"/>
      <c r="D42" s="335"/>
      <c r="E42" s="335"/>
      <c r="F42" s="335"/>
      <c r="G42" s="335"/>
      <c r="H42" s="335"/>
      <c r="I42" s="334"/>
    </row>
  </sheetData>
  <mergeCells count="33">
    <mergeCell ref="C37:D37"/>
    <mergeCell ref="C38:D38"/>
    <mergeCell ref="E37:H37"/>
    <mergeCell ref="E38:H38"/>
    <mergeCell ref="C40:D40"/>
    <mergeCell ref="E40:H40"/>
    <mergeCell ref="C39:D39"/>
    <mergeCell ref="E39:H39"/>
    <mergeCell ref="E28:H28"/>
    <mergeCell ref="E29:H29"/>
    <mergeCell ref="E30:H30"/>
    <mergeCell ref="E31:H31"/>
    <mergeCell ref="E32:H32"/>
    <mergeCell ref="C28:D28"/>
    <mergeCell ref="C29:D29"/>
    <mergeCell ref="C30:D30"/>
    <mergeCell ref="C31:D31"/>
    <mergeCell ref="C32:D32"/>
    <mergeCell ref="C21:D21"/>
    <mergeCell ref="E21:H21"/>
    <mergeCell ref="C23:D23"/>
    <mergeCell ref="E23:H23"/>
    <mergeCell ref="C20:H20"/>
    <mergeCell ref="C22:D22"/>
    <mergeCell ref="E22:H22"/>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36</xdr:row>
                    <xdr:rowOff>0</xdr:rowOff>
                  </from>
                  <to>
                    <xdr:col>4</xdr:col>
                    <xdr:colOff>647700</xdr:colOff>
                    <xdr:row>37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698500</xdr:colOff>
                    <xdr:row>36</xdr:row>
                    <xdr:rowOff>0</xdr:rowOff>
                  </from>
                  <to>
                    <xdr:col>4</xdr:col>
                    <xdr:colOff>1346200</xdr:colOff>
                    <xdr:row>37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1333500</xdr:colOff>
                    <xdr:row>36</xdr:row>
                    <xdr:rowOff>0</xdr:rowOff>
                  </from>
                  <to>
                    <xdr:col>5</xdr:col>
                    <xdr:colOff>476250</xdr:colOff>
                    <xdr:row>37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27" workbookViewId="0">
      <selection activeCell="E27" sqref="E27"/>
    </sheetView>
  </sheetViews>
  <sheetFormatPr defaultColWidth="9.1796875" defaultRowHeight="14"/>
  <cols>
    <col min="1" max="2" width="1.81640625" style="20" customWidth="1"/>
    <col min="3" max="3" width="11.453125" style="348" customWidth="1"/>
    <col min="4" max="4" width="116" style="347" customWidth="1"/>
    <col min="5" max="6" width="1.81640625" style="20" customWidth="1"/>
    <col min="7" max="16384" width="9.1796875" style="20"/>
  </cols>
  <sheetData>
    <row r="1" spans="2:6" ht="10.5" customHeight="1" thickBot="1"/>
    <row r="2" spans="2:6" ht="14.5" thickBot="1">
      <c r="B2" s="367"/>
      <c r="C2" s="366"/>
      <c r="D2" s="365"/>
      <c r="E2" s="364"/>
    </row>
    <row r="3" spans="2:6" ht="20.5" thickBot="1">
      <c r="B3" s="356"/>
      <c r="C3" s="655" t="s">
        <v>730</v>
      </c>
      <c r="D3" s="657"/>
      <c r="E3" s="354"/>
    </row>
    <row r="4" spans="2:6" ht="20">
      <c r="B4" s="356"/>
      <c r="C4" s="363"/>
      <c r="D4" s="363"/>
      <c r="E4" s="354"/>
    </row>
    <row r="5" spans="2:6" ht="20">
      <c r="B5" s="356"/>
      <c r="C5" s="282" t="s">
        <v>729</v>
      </c>
      <c r="D5" s="363"/>
      <c r="E5" s="354"/>
    </row>
    <row r="6" spans="2:6" ht="14.5" thickBot="1">
      <c r="B6" s="356"/>
      <c r="C6" s="361"/>
      <c r="D6" s="312"/>
      <c r="E6" s="354"/>
    </row>
    <row r="7" spans="2:6" ht="30" customHeight="1">
      <c r="B7" s="356"/>
      <c r="C7" s="360" t="s">
        <v>716</v>
      </c>
      <c r="D7" s="359" t="s">
        <v>715</v>
      </c>
      <c r="E7" s="354"/>
    </row>
    <row r="8" spans="2:6" ht="42">
      <c r="B8" s="356"/>
      <c r="C8" s="357">
        <v>1</v>
      </c>
      <c r="D8" s="292" t="s">
        <v>728</v>
      </c>
      <c r="E8" s="354"/>
      <c r="F8" s="349"/>
    </row>
    <row r="9" spans="2:6">
      <c r="B9" s="356"/>
      <c r="C9" s="357">
        <v>2</v>
      </c>
      <c r="D9" s="292" t="s">
        <v>727</v>
      </c>
      <c r="E9" s="354"/>
    </row>
    <row r="10" spans="2:6" ht="42">
      <c r="B10" s="356"/>
      <c r="C10" s="357">
        <v>3</v>
      </c>
      <c r="D10" s="292" t="s">
        <v>726</v>
      </c>
      <c r="E10" s="354"/>
    </row>
    <row r="11" spans="2:6">
      <c r="B11" s="356"/>
      <c r="C11" s="357">
        <v>4</v>
      </c>
      <c r="D11" s="292" t="s">
        <v>725</v>
      </c>
      <c r="E11" s="354"/>
    </row>
    <row r="12" spans="2:6" ht="28">
      <c r="B12" s="356"/>
      <c r="C12" s="357">
        <v>5</v>
      </c>
      <c r="D12" s="292" t="s">
        <v>724</v>
      </c>
      <c r="E12" s="354"/>
    </row>
    <row r="13" spans="2:6">
      <c r="B13" s="356"/>
      <c r="C13" s="357">
        <v>6</v>
      </c>
      <c r="D13" s="292" t="s">
        <v>723</v>
      </c>
      <c r="E13" s="354"/>
    </row>
    <row r="14" spans="2:6" ht="28">
      <c r="B14" s="356"/>
      <c r="C14" s="357">
        <v>7</v>
      </c>
      <c r="D14" s="292" t="s">
        <v>722</v>
      </c>
      <c r="E14" s="354"/>
    </row>
    <row r="15" spans="2:6">
      <c r="B15" s="356"/>
      <c r="C15" s="357">
        <v>8</v>
      </c>
      <c r="D15" s="292" t="s">
        <v>721</v>
      </c>
      <c r="E15" s="354"/>
    </row>
    <row r="16" spans="2:6">
      <c r="B16" s="356"/>
      <c r="C16" s="357">
        <v>9</v>
      </c>
      <c r="D16" s="292" t="s">
        <v>720</v>
      </c>
      <c r="E16" s="354"/>
    </row>
    <row r="17" spans="2:5">
      <c r="B17" s="356"/>
      <c r="C17" s="357">
        <v>10</v>
      </c>
      <c r="D17" s="358" t="s">
        <v>719</v>
      </c>
      <c r="E17" s="354"/>
    </row>
    <row r="18" spans="2:5" ht="28.5" thickBot="1">
      <c r="B18" s="356"/>
      <c r="C18" s="355">
        <v>11</v>
      </c>
      <c r="D18" s="322" t="s">
        <v>718</v>
      </c>
      <c r="E18" s="354"/>
    </row>
    <row r="19" spans="2:5">
      <c r="B19" s="356"/>
      <c r="C19" s="362"/>
      <c r="D19" s="307"/>
      <c r="E19" s="354"/>
    </row>
    <row r="20" spans="2:5">
      <c r="B20" s="356"/>
      <c r="C20" s="282" t="s">
        <v>717</v>
      </c>
      <c r="D20" s="307"/>
      <c r="E20" s="354"/>
    </row>
    <row r="21" spans="2:5" ht="14.5" thickBot="1">
      <c r="B21" s="356"/>
      <c r="C21" s="361"/>
      <c r="D21" s="307"/>
      <c r="E21" s="354"/>
    </row>
    <row r="22" spans="2:5" ht="30" customHeight="1">
      <c r="B22" s="356"/>
      <c r="C22" s="360" t="s">
        <v>716</v>
      </c>
      <c r="D22" s="359" t="s">
        <v>715</v>
      </c>
      <c r="E22" s="354"/>
    </row>
    <row r="23" spans="2:5">
      <c r="B23" s="356"/>
      <c r="C23" s="357">
        <v>1</v>
      </c>
      <c r="D23" s="358" t="s">
        <v>714</v>
      </c>
      <c r="E23" s="354"/>
    </row>
    <row r="24" spans="2:5">
      <c r="B24" s="356"/>
      <c r="C24" s="357">
        <v>2</v>
      </c>
      <c r="D24" s="292" t="s">
        <v>713</v>
      </c>
      <c r="E24" s="354"/>
    </row>
    <row r="25" spans="2:5">
      <c r="B25" s="356"/>
      <c r="C25" s="357">
        <v>3</v>
      </c>
      <c r="D25" s="292" t="s">
        <v>712</v>
      </c>
      <c r="E25" s="354"/>
    </row>
    <row r="26" spans="2:5">
      <c r="B26" s="356"/>
      <c r="C26" s="357">
        <v>4</v>
      </c>
      <c r="D26" s="292" t="s">
        <v>711</v>
      </c>
      <c r="E26" s="354"/>
    </row>
    <row r="27" spans="2:5">
      <c r="B27" s="356"/>
      <c r="C27" s="357">
        <v>5</v>
      </c>
      <c r="D27" s="292" t="s">
        <v>710</v>
      </c>
      <c r="E27" s="354"/>
    </row>
    <row r="28" spans="2:5" ht="42.5" thickBot="1">
      <c r="B28" s="356"/>
      <c r="C28" s="355">
        <v>6</v>
      </c>
      <c r="D28" s="322" t="s">
        <v>709</v>
      </c>
      <c r="E28" s="354"/>
    </row>
    <row r="29" spans="2:5" ht="14.5" thickBot="1">
      <c r="B29" s="353"/>
      <c r="C29" s="352"/>
      <c r="D29" s="351"/>
      <c r="E29" s="350"/>
    </row>
    <row r="30" spans="2:5">
      <c r="D30" s="349"/>
    </row>
    <row r="31" spans="2:5">
      <c r="D31" s="349"/>
    </row>
    <row r="32" spans="2:5">
      <c r="D32" s="349"/>
    </row>
    <row r="33" spans="4:4">
      <c r="D33" s="349"/>
    </row>
    <row r="34" spans="4:4">
      <c r="D34" s="349"/>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48"/>
  <sheetViews>
    <sheetView topLeftCell="A68" zoomScale="71" zoomScaleNormal="71" zoomScalePageLayoutView="80" workbookViewId="0">
      <selection activeCell="D62" sqref="D62:K62"/>
    </sheetView>
  </sheetViews>
  <sheetFormatPr defaultColWidth="8.81640625" defaultRowHeight="14.5"/>
  <cols>
    <col min="1" max="1" width="2.1796875" customWidth="1"/>
    <col min="2" max="2" width="2.26953125" customWidth="1"/>
    <col min="3" max="3" width="22.453125" style="11" customWidth="1"/>
    <col min="4" max="4" width="15.453125" customWidth="1"/>
    <col min="5" max="5" width="35" customWidth="1"/>
    <col min="6" max="6" width="16.1796875" customWidth="1"/>
    <col min="7" max="7" width="12.1796875" customWidth="1"/>
    <col min="8" max="8" width="18.81640625" customWidth="1"/>
    <col min="9" max="9" width="61.453125" customWidth="1"/>
    <col min="10" max="10" width="45.1796875" customWidth="1"/>
    <col min="11" max="11" width="13.81640625" customWidth="1"/>
    <col min="12" max="12" width="2.7265625" customWidth="1"/>
    <col min="13" max="13" width="2" customWidth="1"/>
    <col min="14" max="14" width="40.7265625" customWidth="1"/>
  </cols>
  <sheetData>
    <row r="1" spans="1:54" ht="15" thickBot="1">
      <c r="A1" s="19"/>
      <c r="B1" s="19"/>
      <c r="C1" s="18"/>
      <c r="D1" s="19"/>
      <c r="E1" s="19"/>
      <c r="F1" s="19"/>
      <c r="G1" s="19"/>
      <c r="H1" s="19"/>
      <c r="I1" s="19"/>
      <c r="J1" s="94"/>
      <c r="K1" s="94"/>
      <c r="L1" s="19"/>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row>
    <row r="2" spans="1:54" ht="15" thickBot="1">
      <c r="A2" s="19"/>
      <c r="B2" s="37"/>
      <c r="C2" s="38"/>
      <c r="D2" s="39"/>
      <c r="E2" s="39"/>
      <c r="F2" s="39"/>
      <c r="G2" s="39"/>
      <c r="H2" s="39"/>
      <c r="I2" s="39"/>
      <c r="J2" s="112"/>
      <c r="K2" s="112"/>
      <c r="L2" s="40"/>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row>
    <row r="3" spans="1:54" ht="20.5" thickBot="1">
      <c r="A3" s="19"/>
      <c r="B3" s="87"/>
      <c r="C3" s="594" t="s">
        <v>239</v>
      </c>
      <c r="D3" s="595"/>
      <c r="E3" s="595"/>
      <c r="F3" s="595"/>
      <c r="G3" s="595"/>
      <c r="H3" s="595"/>
      <c r="I3" s="595"/>
      <c r="J3" s="595"/>
      <c r="K3" s="596"/>
      <c r="L3" s="89"/>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row>
    <row r="4" spans="1:54" ht="15" customHeight="1">
      <c r="A4" s="19"/>
      <c r="B4" s="41"/>
      <c r="C4" s="797" t="s">
        <v>794</v>
      </c>
      <c r="D4" s="797"/>
      <c r="E4" s="797"/>
      <c r="F4" s="797"/>
      <c r="G4" s="797"/>
      <c r="H4" s="797"/>
      <c r="I4" s="797"/>
      <c r="J4" s="797"/>
      <c r="K4" s="797"/>
      <c r="L4" s="42"/>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row>
    <row r="5" spans="1:54" ht="15" customHeight="1">
      <c r="A5" s="19"/>
      <c r="B5" s="41"/>
      <c r="C5" s="785" t="s">
        <v>812</v>
      </c>
      <c r="D5" s="785"/>
      <c r="E5" s="785"/>
      <c r="F5" s="785"/>
      <c r="G5" s="785"/>
      <c r="H5" s="785"/>
      <c r="I5" s="785"/>
      <c r="J5" s="785"/>
      <c r="K5" s="785"/>
      <c r="L5" s="42"/>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row>
    <row r="6" spans="1:54">
      <c r="A6" s="19"/>
      <c r="B6" s="41"/>
      <c r="C6" s="43"/>
      <c r="D6" s="44"/>
      <c r="E6" s="44"/>
      <c r="F6" s="44"/>
      <c r="G6" s="44"/>
      <c r="H6" s="44"/>
      <c r="I6" s="44"/>
      <c r="J6" s="113"/>
      <c r="K6" s="113"/>
      <c r="L6" s="42"/>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row>
    <row r="7" spans="1:54" ht="28.75" customHeight="1" thickBot="1">
      <c r="A7" s="19"/>
      <c r="B7" s="41"/>
      <c r="C7" s="43"/>
      <c r="D7" s="798" t="s">
        <v>822</v>
      </c>
      <c r="E7" s="798"/>
      <c r="F7" s="798" t="s">
        <v>776</v>
      </c>
      <c r="G7" s="798"/>
      <c r="H7" s="799" t="s">
        <v>243</v>
      </c>
      <c r="I7" s="799"/>
      <c r="J7" s="109" t="s">
        <v>244</v>
      </c>
      <c r="K7" s="109" t="s">
        <v>225</v>
      </c>
      <c r="L7" s="42"/>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row>
    <row r="8" spans="1:54" s="11" customFormat="1" ht="50.25" customHeight="1" thickBot="1">
      <c r="A8" s="18"/>
      <c r="B8" s="46"/>
      <c r="C8" s="435" t="s">
        <v>1077</v>
      </c>
      <c r="D8" s="753" t="s">
        <v>1009</v>
      </c>
      <c r="E8" s="754"/>
      <c r="F8" s="755"/>
      <c r="G8" s="755"/>
      <c r="H8" s="755"/>
      <c r="I8" s="755"/>
      <c r="J8" s="755"/>
      <c r="K8" s="756"/>
      <c r="L8" s="4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row>
    <row r="9" spans="1:54" s="11" customFormat="1" ht="396.75" customHeight="1" thickBot="1">
      <c r="A9" s="18"/>
      <c r="B9" s="46"/>
      <c r="C9" s="108"/>
      <c r="D9" s="747" t="s">
        <v>931</v>
      </c>
      <c r="E9" s="778"/>
      <c r="F9" s="747" t="s">
        <v>798</v>
      </c>
      <c r="G9" s="778"/>
      <c r="H9" s="789" t="s">
        <v>1040</v>
      </c>
      <c r="I9" s="790"/>
      <c r="J9" s="566" t="s">
        <v>1041</v>
      </c>
      <c r="K9" s="539" t="s">
        <v>1011</v>
      </c>
      <c r="L9" s="47"/>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row>
    <row r="10" spans="1:54" s="11" customFormat="1" ht="292.5" customHeight="1" thickBot="1">
      <c r="A10" s="18"/>
      <c r="B10" s="46"/>
      <c r="C10" s="108"/>
      <c r="D10" s="747" t="s">
        <v>932</v>
      </c>
      <c r="E10" s="778"/>
      <c r="F10" s="747" t="s">
        <v>941</v>
      </c>
      <c r="G10" s="778"/>
      <c r="H10" s="789" t="s">
        <v>1042</v>
      </c>
      <c r="I10" s="790"/>
      <c r="J10" s="566" t="s">
        <v>1044</v>
      </c>
      <c r="K10" s="539" t="s">
        <v>1011</v>
      </c>
      <c r="L10" s="47"/>
      <c r="N10" s="566"/>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row>
    <row r="11" spans="1:54" s="11" customFormat="1" ht="255.75" customHeight="1" thickBot="1">
      <c r="A11" s="18"/>
      <c r="B11" s="46"/>
      <c r="C11" s="108"/>
      <c r="D11" s="747" t="s">
        <v>933</v>
      </c>
      <c r="E11" s="778"/>
      <c r="F11" s="747" t="s">
        <v>941</v>
      </c>
      <c r="G11" s="778"/>
      <c r="H11" s="789" t="s">
        <v>1043</v>
      </c>
      <c r="I11" s="790"/>
      <c r="J11" s="566" t="s">
        <v>1045</v>
      </c>
      <c r="K11" s="539" t="s">
        <v>1011</v>
      </c>
      <c r="L11" s="47"/>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row>
    <row r="12" spans="1:54" s="11" customFormat="1" ht="42" customHeight="1" thickBot="1">
      <c r="A12" s="18"/>
      <c r="B12" s="46"/>
      <c r="C12" s="108"/>
      <c r="D12" s="753" t="s">
        <v>1008</v>
      </c>
      <c r="E12" s="757"/>
      <c r="F12" s="755"/>
      <c r="G12" s="755"/>
      <c r="H12" s="755"/>
      <c r="I12" s="755"/>
      <c r="J12" s="755"/>
      <c r="K12" s="756"/>
      <c r="L12" s="47"/>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row>
    <row r="13" spans="1:54" s="11" customFormat="1" ht="225" customHeight="1" thickBot="1">
      <c r="A13" s="18"/>
      <c r="B13" s="46"/>
      <c r="C13" s="108"/>
      <c r="D13" s="747" t="s">
        <v>934</v>
      </c>
      <c r="E13" s="778"/>
      <c r="F13" s="747" t="s">
        <v>942</v>
      </c>
      <c r="G13" s="778"/>
      <c r="H13" s="789" t="s">
        <v>1046</v>
      </c>
      <c r="I13" s="790"/>
      <c r="J13" s="566" t="s">
        <v>1050</v>
      </c>
      <c r="K13" s="539" t="s">
        <v>26</v>
      </c>
      <c r="L13" s="47"/>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row>
    <row r="14" spans="1:54" s="11" customFormat="1" ht="204" customHeight="1" thickBot="1">
      <c r="A14" s="18"/>
      <c r="B14" s="46"/>
      <c r="C14" s="108"/>
      <c r="D14" s="747" t="s">
        <v>935</v>
      </c>
      <c r="E14" s="778"/>
      <c r="F14" s="747" t="s">
        <v>798</v>
      </c>
      <c r="G14" s="778"/>
      <c r="H14" s="789" t="s">
        <v>1047</v>
      </c>
      <c r="I14" s="790"/>
      <c r="J14" s="566" t="s">
        <v>1051</v>
      </c>
      <c r="K14" s="539" t="s">
        <v>26</v>
      </c>
      <c r="L14" s="47"/>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row>
    <row r="15" spans="1:54" s="11" customFormat="1" ht="45" customHeight="1" thickBot="1">
      <c r="A15" s="18"/>
      <c r="B15" s="46"/>
      <c r="C15" s="108"/>
      <c r="D15" s="747" t="s">
        <v>936</v>
      </c>
      <c r="E15" s="778"/>
      <c r="F15" s="747" t="s">
        <v>942</v>
      </c>
      <c r="G15" s="778"/>
      <c r="H15" s="789" t="s">
        <v>1048</v>
      </c>
      <c r="I15" s="781"/>
      <c r="J15" s="566" t="s">
        <v>1049</v>
      </c>
      <c r="K15" s="115"/>
      <c r="L15" s="47"/>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row>
    <row r="16" spans="1:54" s="11" customFormat="1" ht="66" customHeight="1" thickBot="1">
      <c r="A16" s="18"/>
      <c r="B16" s="46"/>
      <c r="C16" s="108"/>
      <c r="D16" s="753" t="s">
        <v>1007</v>
      </c>
      <c r="E16" s="757"/>
      <c r="F16" s="755"/>
      <c r="G16" s="755"/>
      <c r="H16" s="755"/>
      <c r="I16" s="755"/>
      <c r="J16" s="755"/>
      <c r="K16" s="756"/>
      <c r="L16" s="4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row>
    <row r="17" spans="1:54" s="11" customFormat="1" ht="271" customHeight="1" thickBot="1">
      <c r="A17" s="18"/>
      <c r="B17" s="46"/>
      <c r="C17" s="108"/>
      <c r="D17" s="747" t="s">
        <v>937</v>
      </c>
      <c r="E17" s="778"/>
      <c r="F17" s="747" t="s">
        <v>800</v>
      </c>
      <c r="G17" s="778"/>
      <c r="H17" s="789" t="s">
        <v>1054</v>
      </c>
      <c r="I17" s="790"/>
      <c r="J17" s="538" t="s">
        <v>1073</v>
      </c>
      <c r="K17" s="539" t="s">
        <v>1011</v>
      </c>
      <c r="L17" s="47"/>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row>
    <row r="18" spans="1:54" s="11" customFormat="1" ht="90" customHeight="1" thickBot="1">
      <c r="A18" s="18"/>
      <c r="B18" s="46"/>
      <c r="C18" s="108"/>
      <c r="D18" s="747" t="s">
        <v>938</v>
      </c>
      <c r="E18" s="778"/>
      <c r="F18" s="747" t="s">
        <v>797</v>
      </c>
      <c r="G18" s="778"/>
      <c r="H18" s="789" t="s">
        <v>1039</v>
      </c>
      <c r="I18" s="790"/>
      <c r="J18" s="538" t="s">
        <v>1025</v>
      </c>
      <c r="K18" s="539" t="s">
        <v>20</v>
      </c>
      <c r="L18" s="47"/>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row>
    <row r="19" spans="1:54" s="11" customFormat="1" ht="84" customHeight="1" thickBot="1">
      <c r="A19" s="18"/>
      <c r="B19" s="46"/>
      <c r="C19" s="108"/>
      <c r="D19" s="747" t="s">
        <v>939</v>
      </c>
      <c r="E19" s="778"/>
      <c r="F19" s="747" t="s">
        <v>797</v>
      </c>
      <c r="G19" s="778"/>
      <c r="H19" s="789" t="s">
        <v>1055</v>
      </c>
      <c r="I19" s="790"/>
      <c r="J19" s="538" t="s">
        <v>839</v>
      </c>
      <c r="K19" s="115"/>
      <c r="L19" s="47"/>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row>
    <row r="20" spans="1:54" s="11" customFormat="1" ht="18.75" customHeight="1" thickBot="1">
      <c r="A20" s="18"/>
      <c r="B20" s="46"/>
      <c r="C20" s="106"/>
      <c r="D20" s="48"/>
      <c r="E20" s="48"/>
      <c r="F20" s="48"/>
      <c r="G20" s="48"/>
      <c r="H20" s="48"/>
      <c r="I20" s="48"/>
      <c r="J20" s="118" t="s">
        <v>240</v>
      </c>
      <c r="K20" s="540" t="s">
        <v>1011</v>
      </c>
      <c r="L20" s="47"/>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row>
    <row r="21" spans="1:54" s="11" customFormat="1" ht="18.75" customHeight="1">
      <c r="A21" s="18"/>
      <c r="B21" s="46"/>
      <c r="C21" s="164"/>
      <c r="D21" s="48"/>
      <c r="E21" s="48"/>
      <c r="F21" s="48"/>
      <c r="G21" s="48"/>
      <c r="H21" s="48"/>
      <c r="I21" s="48"/>
      <c r="J21" s="119"/>
      <c r="K21" s="43"/>
      <c r="L21" s="47"/>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row>
    <row r="22" spans="1:54" s="11" customFormat="1" ht="15" thickBot="1">
      <c r="A22" s="18"/>
      <c r="B22" s="46"/>
      <c r="C22" s="139"/>
      <c r="D22" s="803" t="s">
        <v>263</v>
      </c>
      <c r="E22" s="803"/>
      <c r="F22" s="803"/>
      <c r="G22" s="803"/>
      <c r="H22" s="803"/>
      <c r="I22" s="803"/>
      <c r="J22" s="803"/>
      <c r="K22" s="803"/>
      <c r="L22" s="47"/>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row>
    <row r="23" spans="1:54" s="11" customFormat="1" ht="15" thickBot="1">
      <c r="A23" s="18"/>
      <c r="B23" s="46"/>
      <c r="C23" s="139"/>
      <c r="D23" s="82" t="s">
        <v>57</v>
      </c>
      <c r="E23" s="800" t="s">
        <v>1064</v>
      </c>
      <c r="F23" s="801"/>
      <c r="G23" s="801"/>
      <c r="H23" s="801"/>
      <c r="I23" s="801"/>
      <c r="J23" s="802"/>
      <c r="K23" s="48"/>
      <c r="L23" s="47"/>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row>
    <row r="24" spans="1:54" s="11" customFormat="1" ht="15" thickBot="1">
      <c r="A24" s="18"/>
      <c r="B24" s="46"/>
      <c r="C24" s="139"/>
      <c r="D24" s="82" t="s">
        <v>59</v>
      </c>
      <c r="E24" s="763" t="s">
        <v>841</v>
      </c>
      <c r="F24" s="761"/>
      <c r="G24" s="761"/>
      <c r="H24" s="761"/>
      <c r="I24" s="761"/>
      <c r="J24" s="762"/>
      <c r="K24" s="48"/>
      <c r="L24" s="47"/>
      <c r="N24" s="565"/>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row>
    <row r="25" spans="1:54" s="11" customFormat="1" ht="13.5" customHeight="1">
      <c r="A25" s="18"/>
      <c r="B25" s="46"/>
      <c r="C25" s="139"/>
      <c r="D25" s="48"/>
      <c r="E25" s="48"/>
      <c r="F25" s="48"/>
      <c r="G25" s="48"/>
      <c r="H25" s="48"/>
      <c r="I25" s="48"/>
      <c r="J25" s="48"/>
      <c r="K25" s="48"/>
      <c r="L25" s="47"/>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row>
    <row r="26" spans="1:54" s="11" customFormat="1" ht="30.75" customHeight="1" thickBot="1">
      <c r="A26" s="18"/>
      <c r="B26" s="46"/>
      <c r="C26" s="768" t="s">
        <v>767</v>
      </c>
      <c r="D26" s="768"/>
      <c r="E26" s="768"/>
      <c r="F26" s="768"/>
      <c r="G26" s="768"/>
      <c r="H26" s="768"/>
      <c r="I26" s="768"/>
      <c r="J26" s="768"/>
      <c r="K26" s="113"/>
      <c r="L26" s="47"/>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row>
    <row r="27" spans="1:54" s="11" customFormat="1" ht="30.75" customHeight="1">
      <c r="A27" s="18"/>
      <c r="B27" s="46"/>
      <c r="C27" s="116"/>
      <c r="D27" s="804" t="s">
        <v>1024</v>
      </c>
      <c r="E27" s="805"/>
      <c r="F27" s="805"/>
      <c r="G27" s="805"/>
      <c r="H27" s="805"/>
      <c r="I27" s="805"/>
      <c r="J27" s="805"/>
      <c r="K27" s="806"/>
      <c r="L27" s="47"/>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row>
    <row r="28" spans="1:54" s="11" customFormat="1" ht="30.75" customHeight="1">
      <c r="A28" s="18"/>
      <c r="B28" s="46"/>
      <c r="C28" s="116"/>
      <c r="D28" s="807"/>
      <c r="E28" s="808"/>
      <c r="F28" s="808"/>
      <c r="G28" s="808"/>
      <c r="H28" s="808"/>
      <c r="I28" s="808"/>
      <c r="J28" s="808"/>
      <c r="K28" s="809"/>
      <c r="L28" s="47"/>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row>
    <row r="29" spans="1:54" s="11" customFormat="1" ht="30.75" customHeight="1">
      <c r="A29" s="18"/>
      <c r="B29" s="46"/>
      <c r="C29" s="116"/>
      <c r="D29" s="807"/>
      <c r="E29" s="808"/>
      <c r="F29" s="808"/>
      <c r="G29" s="808"/>
      <c r="H29" s="808"/>
      <c r="I29" s="808"/>
      <c r="J29" s="808"/>
      <c r="K29" s="809"/>
      <c r="L29" s="47"/>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row>
    <row r="30" spans="1:54" s="11" customFormat="1" ht="144" customHeight="1" thickBot="1">
      <c r="A30" s="18"/>
      <c r="B30" s="46"/>
      <c r="C30" s="116"/>
      <c r="D30" s="810"/>
      <c r="E30" s="811"/>
      <c r="F30" s="811"/>
      <c r="G30" s="811"/>
      <c r="H30" s="811"/>
      <c r="I30" s="811"/>
      <c r="J30" s="811"/>
      <c r="K30" s="812"/>
      <c r="L30" s="47"/>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row>
    <row r="31" spans="1:54" s="11" customFormat="1">
      <c r="A31" s="18"/>
      <c r="B31" s="46"/>
      <c r="C31" s="107"/>
      <c r="D31" s="107"/>
      <c r="E31" s="107"/>
      <c r="F31" s="415"/>
      <c r="G31" s="415"/>
      <c r="H31" s="116"/>
      <c r="I31" s="107"/>
      <c r="J31" s="113"/>
      <c r="K31" s="113"/>
      <c r="L31" s="47"/>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row>
    <row r="32" spans="1:54" ht="25.4" customHeight="1" thickBot="1">
      <c r="A32" s="19"/>
      <c r="B32" s="46"/>
      <c r="C32" s="49"/>
      <c r="D32" s="758" t="s">
        <v>822</v>
      </c>
      <c r="E32" s="758"/>
      <c r="F32" s="758" t="s">
        <v>776</v>
      </c>
      <c r="G32" s="758"/>
      <c r="H32" s="759" t="s">
        <v>243</v>
      </c>
      <c r="I32" s="759"/>
      <c r="J32" s="109" t="s">
        <v>244</v>
      </c>
      <c r="K32" s="109" t="s">
        <v>225</v>
      </c>
      <c r="L32" s="47"/>
      <c r="M32" s="6"/>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row>
    <row r="33" spans="1:54" ht="27.75" customHeight="1" thickBot="1">
      <c r="A33" s="19"/>
      <c r="B33" s="46"/>
      <c r="C33" s="435" t="s">
        <v>1005</v>
      </c>
      <c r="D33" s="747" t="s">
        <v>1006</v>
      </c>
      <c r="E33" s="779"/>
      <c r="F33" s="764"/>
      <c r="G33" s="764"/>
      <c r="H33" s="764"/>
      <c r="I33" s="764"/>
      <c r="J33" s="765"/>
      <c r="K33" s="115" t="s">
        <v>1011</v>
      </c>
      <c r="L33" s="47"/>
      <c r="M33" s="6"/>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row>
    <row r="34" spans="1:54" ht="390.75" customHeight="1" thickBot="1">
      <c r="A34" s="19"/>
      <c r="B34" s="46"/>
      <c r="C34" s="108"/>
      <c r="D34" s="747" t="s">
        <v>931</v>
      </c>
      <c r="E34" s="778"/>
      <c r="F34" s="747" t="s">
        <v>798</v>
      </c>
      <c r="G34" s="748"/>
      <c r="H34" s="789" t="s">
        <v>1040</v>
      </c>
      <c r="I34" s="790"/>
      <c r="J34" s="568" t="s">
        <v>1057</v>
      </c>
      <c r="K34" s="115" t="s">
        <v>1011</v>
      </c>
      <c r="L34" s="47"/>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row>
    <row r="35" spans="1:54" ht="285" customHeight="1" thickBot="1">
      <c r="A35" s="19"/>
      <c r="B35" s="46"/>
      <c r="C35" s="108"/>
      <c r="D35" s="747" t="s">
        <v>932</v>
      </c>
      <c r="E35" s="778"/>
      <c r="F35" s="747" t="s">
        <v>941</v>
      </c>
      <c r="G35" s="778"/>
      <c r="H35" s="789" t="s">
        <v>1042</v>
      </c>
      <c r="I35" s="790"/>
      <c r="J35" s="566" t="s">
        <v>1059</v>
      </c>
      <c r="K35" s="115" t="s">
        <v>1011</v>
      </c>
      <c r="L35" s="47"/>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row>
    <row r="36" spans="1:54" ht="268.5" customHeight="1" thickBot="1">
      <c r="A36" s="19"/>
      <c r="B36" s="46"/>
      <c r="C36" s="108"/>
      <c r="D36" s="747" t="s">
        <v>933</v>
      </c>
      <c r="E36" s="778"/>
      <c r="F36" s="747" t="s">
        <v>941</v>
      </c>
      <c r="G36" s="778"/>
      <c r="H36" s="789" t="s">
        <v>1043</v>
      </c>
      <c r="I36" s="790"/>
      <c r="J36" s="566" t="s">
        <v>1058</v>
      </c>
      <c r="K36" s="115" t="s">
        <v>1011</v>
      </c>
      <c r="L36" s="47"/>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row>
    <row r="37" spans="1:54" ht="33.75" customHeight="1" thickBot="1">
      <c r="A37" s="19"/>
      <c r="B37" s="46"/>
      <c r="C37" s="108"/>
      <c r="D37" s="747" t="s">
        <v>1008</v>
      </c>
      <c r="E37" s="750"/>
      <c r="F37" s="764"/>
      <c r="G37" s="764"/>
      <c r="H37" s="764"/>
      <c r="I37" s="764"/>
      <c r="J37" s="765"/>
      <c r="K37" s="115" t="s">
        <v>26</v>
      </c>
      <c r="L37" s="47"/>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row>
    <row r="38" spans="1:54" ht="243.75" customHeight="1" thickBot="1">
      <c r="A38" s="19"/>
      <c r="B38" s="46"/>
      <c r="C38" s="108"/>
      <c r="D38" s="747" t="s">
        <v>934</v>
      </c>
      <c r="E38" s="778"/>
      <c r="F38" s="747" t="s">
        <v>942</v>
      </c>
      <c r="G38" s="778"/>
      <c r="H38" s="789" t="s">
        <v>1046</v>
      </c>
      <c r="I38" s="790"/>
      <c r="J38" s="566" t="s">
        <v>1060</v>
      </c>
      <c r="K38" s="566" t="s">
        <v>26</v>
      </c>
      <c r="L38" s="47"/>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row>
    <row r="39" spans="1:54" ht="207" customHeight="1" thickBot="1">
      <c r="A39" s="19"/>
      <c r="B39" s="46"/>
      <c r="C39" s="108"/>
      <c r="D39" s="747" t="s">
        <v>935</v>
      </c>
      <c r="E39" s="778"/>
      <c r="F39" s="747" t="s">
        <v>798</v>
      </c>
      <c r="G39" s="778"/>
      <c r="H39" s="789" t="s">
        <v>1047</v>
      </c>
      <c r="I39" s="790"/>
      <c r="J39" s="566" t="s">
        <v>1052</v>
      </c>
      <c r="K39" s="566" t="s">
        <v>26</v>
      </c>
      <c r="L39" s="47"/>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row>
    <row r="40" spans="1:54" ht="44.25" customHeight="1" thickBot="1">
      <c r="A40" s="19"/>
      <c r="B40" s="46"/>
      <c r="C40" s="108"/>
      <c r="D40" s="747" t="s">
        <v>936</v>
      </c>
      <c r="E40" s="778"/>
      <c r="F40" s="747" t="s">
        <v>942</v>
      </c>
      <c r="G40" s="778"/>
      <c r="H40" s="789" t="s">
        <v>1048</v>
      </c>
      <c r="I40" s="781"/>
      <c r="J40" s="569" t="s">
        <v>1012</v>
      </c>
      <c r="K40" s="566" t="s">
        <v>839</v>
      </c>
      <c r="L40" s="47"/>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row>
    <row r="41" spans="1:54" ht="31.5" customHeight="1" thickBot="1">
      <c r="A41" s="19"/>
      <c r="B41" s="46"/>
      <c r="C41" s="108"/>
      <c r="D41" s="766" t="s">
        <v>1007</v>
      </c>
      <c r="E41" s="767"/>
      <c r="F41" s="764"/>
      <c r="G41" s="764"/>
      <c r="H41" s="764"/>
      <c r="I41" s="764"/>
      <c r="J41" s="765"/>
      <c r="K41" s="566" t="s">
        <v>20</v>
      </c>
      <c r="L41" s="47"/>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row>
    <row r="42" spans="1:54" ht="134.25" customHeight="1" thickBot="1">
      <c r="A42" s="19"/>
      <c r="B42" s="46"/>
      <c r="C42" s="108"/>
      <c r="D42" s="747" t="s">
        <v>937</v>
      </c>
      <c r="E42" s="778"/>
      <c r="F42" s="747" t="s">
        <v>800</v>
      </c>
      <c r="G42" s="778"/>
      <c r="H42" s="789" t="s">
        <v>1054</v>
      </c>
      <c r="I42" s="790"/>
      <c r="J42" s="568" t="s">
        <v>1056</v>
      </c>
      <c r="K42" s="566" t="s">
        <v>1011</v>
      </c>
      <c r="L42" s="47"/>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row>
    <row r="43" spans="1:54" ht="72" customHeight="1" thickBot="1">
      <c r="A43" s="19"/>
      <c r="B43" s="46"/>
      <c r="C43" s="108"/>
      <c r="D43" s="747" t="s">
        <v>938</v>
      </c>
      <c r="E43" s="778"/>
      <c r="F43" s="747" t="s">
        <v>797</v>
      </c>
      <c r="G43" s="778"/>
      <c r="H43" s="789" t="s">
        <v>1039</v>
      </c>
      <c r="I43" s="790"/>
      <c r="J43" s="568" t="s">
        <v>1053</v>
      </c>
      <c r="K43" s="566" t="s">
        <v>20</v>
      </c>
      <c r="L43" s="47"/>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row>
    <row r="44" spans="1:54" ht="68.25" customHeight="1" thickBot="1">
      <c r="A44" s="19"/>
      <c r="B44" s="46"/>
      <c r="C44" s="108"/>
      <c r="D44" s="747" t="s">
        <v>939</v>
      </c>
      <c r="E44" s="778"/>
      <c r="F44" s="747" t="s">
        <v>797</v>
      </c>
      <c r="G44" s="748"/>
      <c r="H44" s="789" t="s">
        <v>1055</v>
      </c>
      <c r="I44" s="790"/>
      <c r="J44" s="568" t="s">
        <v>1026</v>
      </c>
      <c r="K44" s="566" t="s">
        <v>839</v>
      </c>
      <c r="L44" s="47"/>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row>
    <row r="45" spans="1:54" ht="18.75" customHeight="1" thickBot="1">
      <c r="A45" s="19"/>
      <c r="B45" s="46"/>
      <c r="C45" s="43"/>
      <c r="D45" s="43"/>
      <c r="E45" s="43"/>
      <c r="F45" s="43"/>
      <c r="G45" s="43"/>
      <c r="H45" s="43"/>
      <c r="I45" s="43"/>
      <c r="J45" s="118" t="s">
        <v>240</v>
      </c>
      <c r="K45" s="120" t="s">
        <v>1011</v>
      </c>
      <c r="L45" s="47"/>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row>
    <row r="46" spans="1:54" ht="15" thickBot="1">
      <c r="A46" s="19"/>
      <c r="B46" s="46"/>
      <c r="C46" s="43"/>
      <c r="D46" s="162" t="s">
        <v>263</v>
      </c>
      <c r="E46" s="165"/>
      <c r="F46" s="165"/>
      <c r="G46" s="165"/>
      <c r="H46" s="43"/>
      <c r="I46" s="43"/>
      <c r="J46" s="119"/>
      <c r="K46" s="43"/>
      <c r="L46" s="47"/>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row>
    <row r="47" spans="1:54" ht="15" thickBot="1">
      <c r="A47" s="19"/>
      <c r="B47" s="46"/>
      <c r="C47" s="43"/>
      <c r="D47" s="82" t="s">
        <v>57</v>
      </c>
      <c r="E47" s="760" t="s">
        <v>1003</v>
      </c>
      <c r="F47" s="761"/>
      <c r="G47" s="761"/>
      <c r="H47" s="761"/>
      <c r="I47" s="761"/>
      <c r="J47" s="762"/>
      <c r="K47" s="43"/>
      <c r="L47" s="47"/>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row>
    <row r="48" spans="1:54" ht="15" thickBot="1">
      <c r="A48" s="19"/>
      <c r="B48" s="46"/>
      <c r="C48" s="43"/>
      <c r="D48" s="82" t="s">
        <v>59</v>
      </c>
      <c r="E48" s="763" t="s">
        <v>1004</v>
      </c>
      <c r="F48" s="761"/>
      <c r="G48" s="761"/>
      <c r="H48" s="761"/>
      <c r="I48" s="761"/>
      <c r="J48" s="762"/>
      <c r="K48" s="43"/>
      <c r="L48" s="47"/>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row>
    <row r="49" spans="1:54">
      <c r="A49" s="19"/>
      <c r="B49" s="46"/>
      <c r="C49" s="43"/>
      <c r="D49" s="43"/>
      <c r="E49" s="43"/>
      <c r="F49" s="43"/>
      <c r="G49" s="43"/>
      <c r="H49" s="43"/>
      <c r="I49" s="43"/>
      <c r="J49" s="119"/>
      <c r="K49" s="43"/>
      <c r="L49" s="47"/>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row>
    <row r="50" spans="1:54" ht="32.5" customHeight="1" thickBot="1">
      <c r="A50" s="19"/>
      <c r="B50" s="46"/>
      <c r="C50" s="768" t="s">
        <v>767</v>
      </c>
      <c r="D50" s="768"/>
      <c r="E50" s="768"/>
      <c r="F50" s="768"/>
      <c r="G50" s="768"/>
      <c r="H50" s="768"/>
      <c r="I50" s="768"/>
      <c r="J50" s="768"/>
      <c r="K50" s="113"/>
      <c r="L50" s="47"/>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row>
    <row r="51" spans="1:54" ht="15" customHeight="1">
      <c r="A51" s="19"/>
      <c r="B51" s="46"/>
      <c r="C51" s="394"/>
      <c r="D51" s="769" t="s">
        <v>1038</v>
      </c>
      <c r="E51" s="770"/>
      <c r="F51" s="770"/>
      <c r="G51" s="770"/>
      <c r="H51" s="770"/>
      <c r="I51" s="770"/>
      <c r="J51" s="770"/>
      <c r="K51" s="771"/>
      <c r="L51" s="47"/>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row>
    <row r="52" spans="1:54" ht="15" customHeight="1">
      <c r="A52" s="19"/>
      <c r="B52" s="46"/>
      <c r="C52" s="394"/>
      <c r="D52" s="772"/>
      <c r="E52" s="773"/>
      <c r="F52" s="773"/>
      <c r="G52" s="773"/>
      <c r="H52" s="773"/>
      <c r="I52" s="773"/>
      <c r="J52" s="773"/>
      <c r="K52" s="774"/>
      <c r="L52" s="47"/>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row>
    <row r="53" spans="1:54" ht="15" customHeight="1">
      <c r="A53" s="19"/>
      <c r="B53" s="46"/>
      <c r="C53" s="394"/>
      <c r="D53" s="772"/>
      <c r="E53" s="773"/>
      <c r="F53" s="773"/>
      <c r="G53" s="773"/>
      <c r="H53" s="773"/>
      <c r="I53" s="773"/>
      <c r="J53" s="773"/>
      <c r="K53" s="774"/>
      <c r="L53" s="47"/>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row>
    <row r="54" spans="1:54" ht="15" customHeight="1">
      <c r="A54" s="19"/>
      <c r="B54" s="46"/>
      <c r="C54" s="394"/>
      <c r="D54" s="772"/>
      <c r="E54" s="773"/>
      <c r="F54" s="773"/>
      <c r="G54" s="773"/>
      <c r="H54" s="773"/>
      <c r="I54" s="773"/>
      <c r="J54" s="773"/>
      <c r="K54" s="774"/>
      <c r="L54" s="47"/>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row>
    <row r="55" spans="1:54" ht="15" customHeight="1">
      <c r="A55" s="19"/>
      <c r="B55" s="46"/>
      <c r="C55" s="394"/>
      <c r="D55" s="772"/>
      <c r="E55" s="773"/>
      <c r="F55" s="773"/>
      <c r="G55" s="773"/>
      <c r="H55" s="773"/>
      <c r="I55" s="773"/>
      <c r="J55" s="773"/>
      <c r="K55" s="774"/>
      <c r="L55" s="47"/>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row>
    <row r="56" spans="1:54" ht="15" customHeight="1">
      <c r="A56" s="19"/>
      <c r="B56" s="46"/>
      <c r="C56" s="394"/>
      <c r="D56" s="772"/>
      <c r="E56" s="773"/>
      <c r="F56" s="773"/>
      <c r="G56" s="773"/>
      <c r="H56" s="773"/>
      <c r="I56" s="773"/>
      <c r="J56" s="773"/>
      <c r="K56" s="774"/>
      <c r="L56" s="47"/>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row>
    <row r="57" spans="1:54">
      <c r="A57" s="19"/>
      <c r="B57" s="46"/>
      <c r="C57" s="394"/>
      <c r="D57" s="772"/>
      <c r="E57" s="773"/>
      <c r="F57" s="773"/>
      <c r="G57" s="773"/>
      <c r="H57" s="773"/>
      <c r="I57" s="773"/>
      <c r="J57" s="773"/>
      <c r="K57" s="774"/>
      <c r="L57" s="47"/>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row>
    <row r="58" spans="1:54" ht="132.75" customHeight="1" thickBot="1">
      <c r="A58" s="19"/>
      <c r="B58" s="46"/>
      <c r="C58" s="394"/>
      <c r="D58" s="775"/>
      <c r="E58" s="776"/>
      <c r="F58" s="776"/>
      <c r="G58" s="776"/>
      <c r="H58" s="776"/>
      <c r="I58" s="776"/>
      <c r="J58" s="776"/>
      <c r="K58" s="777"/>
      <c r="L58" s="47"/>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row>
    <row r="59" spans="1:54">
      <c r="A59" s="19"/>
      <c r="B59" s="46"/>
      <c r="C59" s="43"/>
      <c r="D59" s="43"/>
      <c r="E59" s="43"/>
      <c r="F59" s="43"/>
      <c r="G59" s="43"/>
      <c r="H59" s="43"/>
      <c r="I59" s="43"/>
      <c r="J59" s="119"/>
      <c r="K59" s="43"/>
      <c r="L59" s="47"/>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row>
    <row r="60" spans="1:54" ht="8.5" customHeight="1">
      <c r="A60" s="19"/>
      <c r="B60" s="46"/>
      <c r="C60" s="43"/>
      <c r="D60" s="43"/>
      <c r="E60" s="43"/>
      <c r="F60" s="43"/>
      <c r="G60" s="43"/>
      <c r="H60" s="43"/>
      <c r="I60" s="43"/>
      <c r="J60" s="119"/>
      <c r="K60" s="43"/>
      <c r="L60" s="47"/>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row>
    <row r="61" spans="1:54" ht="25.4" customHeight="1" thickBot="1">
      <c r="A61" s="19"/>
      <c r="B61" s="46"/>
      <c r="C61" s="49"/>
      <c r="D61" s="758" t="s">
        <v>822</v>
      </c>
      <c r="E61" s="758"/>
      <c r="F61" s="758" t="s">
        <v>776</v>
      </c>
      <c r="G61" s="758"/>
      <c r="H61" s="759" t="s">
        <v>243</v>
      </c>
      <c r="I61" s="759"/>
      <c r="J61" s="109" t="s">
        <v>244</v>
      </c>
      <c r="K61" s="109" t="s">
        <v>225</v>
      </c>
      <c r="L61" s="47"/>
      <c r="M61" s="6"/>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row>
    <row r="62" spans="1:54" ht="40" customHeight="1" thickBot="1">
      <c r="A62" s="19"/>
      <c r="B62" s="46"/>
      <c r="C62" s="794" t="s">
        <v>203</v>
      </c>
      <c r="D62" s="749" t="s">
        <v>1006</v>
      </c>
      <c r="E62" s="779"/>
      <c r="F62" s="751"/>
      <c r="G62" s="751"/>
      <c r="H62" s="751"/>
      <c r="I62" s="751"/>
      <c r="J62" s="751"/>
      <c r="K62" s="752"/>
      <c r="L62" s="47"/>
      <c r="M62" s="6"/>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row>
    <row r="63" spans="1:54" ht="347.15" customHeight="1" thickBot="1">
      <c r="A63" s="19"/>
      <c r="B63" s="46"/>
      <c r="C63" s="794"/>
      <c r="D63" s="747" t="s">
        <v>931</v>
      </c>
      <c r="E63" s="748"/>
      <c r="F63" s="747" t="s">
        <v>798</v>
      </c>
      <c r="G63" s="748"/>
      <c r="H63" s="780" t="s">
        <v>1040</v>
      </c>
      <c r="I63" s="795"/>
      <c r="J63" s="572" t="s">
        <v>1069</v>
      </c>
      <c r="K63" s="539" t="s">
        <v>1011</v>
      </c>
      <c r="L63" s="47"/>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row>
    <row r="64" spans="1:54" ht="248.15" customHeight="1" thickBot="1">
      <c r="A64" s="19"/>
      <c r="B64" s="46"/>
      <c r="C64" s="794"/>
      <c r="D64" s="747" t="s">
        <v>932</v>
      </c>
      <c r="E64" s="778"/>
      <c r="F64" s="747" t="s">
        <v>941</v>
      </c>
      <c r="G64" s="748"/>
      <c r="H64" s="780" t="s">
        <v>1042</v>
      </c>
      <c r="I64" s="781"/>
      <c r="J64" s="572" t="s">
        <v>1070</v>
      </c>
      <c r="K64" s="539" t="s">
        <v>1011</v>
      </c>
      <c r="L64" s="47"/>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row>
    <row r="65" spans="1:54" ht="223" customHeight="1" thickBot="1">
      <c r="A65" s="19"/>
      <c r="B65" s="46"/>
      <c r="C65" s="794"/>
      <c r="D65" s="747" t="s">
        <v>933</v>
      </c>
      <c r="E65" s="778"/>
      <c r="F65" s="747" t="s">
        <v>941</v>
      </c>
      <c r="G65" s="748"/>
      <c r="H65" s="780" t="s">
        <v>1043</v>
      </c>
      <c r="I65" s="781"/>
      <c r="J65" s="572" t="s">
        <v>1071</v>
      </c>
      <c r="K65" s="539" t="s">
        <v>1011</v>
      </c>
      <c r="L65" s="47"/>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row>
    <row r="66" spans="1:54" ht="40" customHeight="1" thickBot="1">
      <c r="A66" s="19"/>
      <c r="B66" s="46"/>
      <c r="C66" s="794"/>
      <c r="D66" s="749" t="s">
        <v>1008</v>
      </c>
      <c r="E66" s="750"/>
      <c r="F66" s="751"/>
      <c r="G66" s="751"/>
      <c r="H66" s="751"/>
      <c r="I66" s="751"/>
      <c r="J66" s="751"/>
      <c r="K66" s="752"/>
      <c r="L66" s="47"/>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row>
    <row r="67" spans="1:54" ht="209.15" customHeight="1" thickBot="1">
      <c r="A67" s="19"/>
      <c r="B67" s="46"/>
      <c r="C67" s="794"/>
      <c r="D67" s="747" t="s">
        <v>934</v>
      </c>
      <c r="E67" s="778"/>
      <c r="F67" s="747" t="s">
        <v>942</v>
      </c>
      <c r="G67" s="748"/>
      <c r="H67" s="780" t="s">
        <v>1065</v>
      </c>
      <c r="I67" s="781"/>
      <c r="J67" s="572" t="s">
        <v>1051</v>
      </c>
      <c r="K67" s="539" t="s">
        <v>26</v>
      </c>
      <c r="L67" s="47"/>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row>
    <row r="68" spans="1:54" ht="193" customHeight="1" thickBot="1">
      <c r="A68" s="19"/>
      <c r="B68" s="46"/>
      <c r="C68" s="794"/>
      <c r="D68" s="747" t="s">
        <v>935</v>
      </c>
      <c r="E68" s="778"/>
      <c r="F68" s="747" t="s">
        <v>798</v>
      </c>
      <c r="G68" s="748"/>
      <c r="H68" s="780" t="s">
        <v>1047</v>
      </c>
      <c r="I68" s="781"/>
      <c r="J68" s="572" t="s">
        <v>1051</v>
      </c>
      <c r="K68" s="539" t="s">
        <v>26</v>
      </c>
      <c r="L68" s="47"/>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row>
    <row r="69" spans="1:54" ht="40" customHeight="1" thickBot="1">
      <c r="A69" s="19"/>
      <c r="B69" s="46"/>
      <c r="C69" s="794"/>
      <c r="D69" s="747" t="s">
        <v>936</v>
      </c>
      <c r="E69" s="778"/>
      <c r="F69" s="747" t="s">
        <v>942</v>
      </c>
      <c r="G69" s="748"/>
      <c r="H69" s="780" t="s">
        <v>1066</v>
      </c>
      <c r="I69" s="781"/>
      <c r="J69" s="566" t="s">
        <v>1049</v>
      </c>
      <c r="K69" s="571"/>
      <c r="L69" s="47"/>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row>
    <row r="70" spans="1:54" ht="40" customHeight="1" thickBot="1">
      <c r="A70" s="19"/>
      <c r="B70" s="46"/>
      <c r="C70" s="794"/>
      <c r="D70" s="749" t="s">
        <v>1007</v>
      </c>
      <c r="E70" s="750"/>
      <c r="F70" s="751"/>
      <c r="G70" s="751"/>
      <c r="H70" s="751"/>
      <c r="I70" s="751"/>
      <c r="J70" s="751"/>
      <c r="K70" s="752"/>
      <c r="L70" s="47"/>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row>
    <row r="71" spans="1:54" ht="156" customHeight="1" thickBot="1">
      <c r="A71" s="19"/>
      <c r="B71" s="46"/>
      <c r="C71" s="794"/>
      <c r="D71" s="747" t="s">
        <v>937</v>
      </c>
      <c r="E71" s="778"/>
      <c r="F71" s="747" t="s">
        <v>800</v>
      </c>
      <c r="G71" s="748"/>
      <c r="H71" s="780" t="s">
        <v>1067</v>
      </c>
      <c r="I71" s="781"/>
      <c r="J71" s="566" t="s">
        <v>1074</v>
      </c>
      <c r="K71" s="539" t="s">
        <v>1011</v>
      </c>
      <c r="L71" s="47"/>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row>
    <row r="72" spans="1:54" ht="84" customHeight="1" thickBot="1">
      <c r="A72" s="19"/>
      <c r="B72" s="46"/>
      <c r="C72" s="794"/>
      <c r="D72" s="747" t="s">
        <v>938</v>
      </c>
      <c r="E72" s="778"/>
      <c r="F72" s="747" t="s">
        <v>797</v>
      </c>
      <c r="G72" s="748"/>
      <c r="H72" s="780" t="s">
        <v>1039</v>
      </c>
      <c r="I72" s="781"/>
      <c r="J72" s="566" t="s">
        <v>1072</v>
      </c>
      <c r="K72" s="539" t="s">
        <v>20</v>
      </c>
      <c r="L72" s="47"/>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row>
    <row r="73" spans="1:54" ht="70" customHeight="1" thickBot="1">
      <c r="A73" s="19"/>
      <c r="B73" s="46"/>
      <c r="C73" s="794"/>
      <c r="D73" s="747" t="s">
        <v>939</v>
      </c>
      <c r="E73" s="778"/>
      <c r="F73" s="747"/>
      <c r="G73" s="748"/>
      <c r="H73" s="780" t="s">
        <v>1055</v>
      </c>
      <c r="I73" s="781"/>
      <c r="J73" s="566" t="s">
        <v>1068</v>
      </c>
      <c r="K73" s="566"/>
      <c r="L73" s="47"/>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row>
    <row r="74" spans="1:54" ht="26.15" customHeight="1" thickBot="1">
      <c r="A74" s="19"/>
      <c r="B74" s="46"/>
      <c r="C74" s="794"/>
      <c r="D74" s="43"/>
      <c r="E74" s="43"/>
      <c r="F74" s="43"/>
      <c r="G74" s="43"/>
      <c r="H74" s="43"/>
      <c r="I74" s="43"/>
      <c r="J74" s="118" t="s">
        <v>240</v>
      </c>
      <c r="K74" s="539" t="s">
        <v>1011</v>
      </c>
      <c r="L74" s="47"/>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row>
    <row r="75" spans="1:54" ht="15" thickBot="1">
      <c r="A75" s="19"/>
      <c r="B75" s="46"/>
      <c r="C75" s="43"/>
      <c r="D75" s="162" t="s">
        <v>263</v>
      </c>
      <c r="E75" s="165"/>
      <c r="F75" s="165"/>
      <c r="G75" s="165"/>
      <c r="H75" s="43"/>
      <c r="I75" s="43"/>
      <c r="J75" s="566"/>
      <c r="K75" s="43"/>
      <c r="L75" s="47"/>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row>
    <row r="76" spans="1:54" ht="15" thickBot="1">
      <c r="A76" s="19"/>
      <c r="B76" s="46"/>
      <c r="C76" s="43"/>
      <c r="D76" s="82" t="s">
        <v>57</v>
      </c>
      <c r="E76" s="760" t="s">
        <v>1063</v>
      </c>
      <c r="F76" s="761"/>
      <c r="G76" s="761"/>
      <c r="H76" s="761"/>
      <c r="I76" s="761"/>
      <c r="J76" s="762"/>
      <c r="K76" s="43"/>
      <c r="L76" s="47"/>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row>
    <row r="77" spans="1:54" ht="15" thickBot="1">
      <c r="A77" s="19"/>
      <c r="B77" s="46"/>
      <c r="C77" s="43"/>
      <c r="D77" s="82" t="s">
        <v>59</v>
      </c>
      <c r="E77" s="763" t="s">
        <v>997</v>
      </c>
      <c r="F77" s="761"/>
      <c r="G77" s="761"/>
      <c r="H77" s="761"/>
      <c r="I77" s="761"/>
      <c r="J77" s="762"/>
      <c r="K77" s="43"/>
      <c r="L77" s="47"/>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row>
    <row r="78" spans="1:54" ht="15" thickBot="1">
      <c r="A78" s="19"/>
      <c r="B78" s="46"/>
      <c r="C78" s="43"/>
      <c r="D78" s="82"/>
      <c r="E78" s="43"/>
      <c r="F78" s="43"/>
      <c r="G78" s="43"/>
      <c r="H78" s="43"/>
      <c r="I78" s="43"/>
      <c r="J78" s="43"/>
      <c r="K78" s="43"/>
      <c r="L78" s="47"/>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row>
    <row r="79" spans="1:54" ht="241" customHeight="1" thickBot="1">
      <c r="A79" s="19"/>
      <c r="B79" s="46"/>
      <c r="C79" s="796" t="s">
        <v>245</v>
      </c>
      <c r="D79" s="796"/>
      <c r="E79" s="796"/>
      <c r="F79" s="744" t="s">
        <v>1075</v>
      </c>
      <c r="G79" s="745"/>
      <c r="H79" s="745"/>
      <c r="I79" s="745"/>
      <c r="J79" s="745"/>
      <c r="K79" s="746"/>
      <c r="L79" s="47"/>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row>
    <row r="80" spans="1:54" s="11" customFormat="1" ht="18.75" customHeight="1">
      <c r="A80" s="18"/>
      <c r="B80" s="46"/>
      <c r="C80" s="50"/>
      <c r="D80" s="50"/>
      <c r="E80" s="50"/>
      <c r="F80" s="50"/>
      <c r="G80" s="50"/>
      <c r="H80" s="50"/>
      <c r="I80" s="50"/>
      <c r="J80" s="113"/>
      <c r="K80" s="113"/>
      <c r="L80" s="47"/>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row>
    <row r="81" spans="1:54" s="11" customFormat="1" ht="15.75" customHeight="1" thickBot="1">
      <c r="A81" s="18"/>
      <c r="B81" s="46"/>
      <c r="C81" s="43"/>
      <c r="D81" s="419" t="s">
        <v>795</v>
      </c>
      <c r="E81" s="44"/>
      <c r="F81" s="44"/>
      <c r="G81" s="44"/>
      <c r="H81" s="44"/>
      <c r="I81" s="81" t="s">
        <v>218</v>
      </c>
      <c r="J81" s="113"/>
      <c r="K81" s="113"/>
      <c r="L81" s="47"/>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row>
    <row r="82" spans="1:54" s="11" customFormat="1" ht="78" customHeight="1">
      <c r="A82" s="18"/>
      <c r="B82" s="46"/>
      <c r="C82" s="436" t="s">
        <v>797</v>
      </c>
      <c r="D82" s="791" t="s">
        <v>796</v>
      </c>
      <c r="E82" s="792"/>
      <c r="F82" s="793"/>
      <c r="G82" s="44"/>
      <c r="H82" s="28" t="s">
        <v>219</v>
      </c>
      <c r="I82" s="791" t="s">
        <v>1076</v>
      </c>
      <c r="J82" s="792"/>
      <c r="K82" s="793"/>
      <c r="L82" s="47"/>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row>
    <row r="83" spans="1:54" s="11" customFormat="1" ht="54.75" customHeight="1">
      <c r="A83" s="18"/>
      <c r="B83" s="46"/>
      <c r="C83" s="437" t="s">
        <v>798</v>
      </c>
      <c r="D83" s="786" t="s">
        <v>803</v>
      </c>
      <c r="E83" s="787"/>
      <c r="F83" s="788"/>
      <c r="G83" s="44"/>
      <c r="H83" s="29" t="s">
        <v>220</v>
      </c>
      <c r="I83" s="786" t="s">
        <v>273</v>
      </c>
      <c r="J83" s="787"/>
      <c r="K83" s="788"/>
      <c r="L83" s="47"/>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row>
    <row r="84" spans="1:54" s="11" customFormat="1" ht="58.5" customHeight="1">
      <c r="A84" s="18"/>
      <c r="B84" s="46"/>
      <c r="C84" s="437" t="s">
        <v>799</v>
      </c>
      <c r="D84" s="786" t="s">
        <v>804</v>
      </c>
      <c r="E84" s="787"/>
      <c r="F84" s="788"/>
      <c r="G84" s="44"/>
      <c r="H84" s="29" t="s">
        <v>221</v>
      </c>
      <c r="I84" s="786" t="s">
        <v>274</v>
      </c>
      <c r="J84" s="787"/>
      <c r="K84" s="788"/>
      <c r="L84" s="47"/>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row>
    <row r="85" spans="1:54" ht="60" customHeight="1">
      <c r="A85" s="19"/>
      <c r="B85" s="46"/>
      <c r="C85" s="437" t="s">
        <v>800</v>
      </c>
      <c r="D85" s="786" t="s">
        <v>805</v>
      </c>
      <c r="E85" s="787"/>
      <c r="F85" s="788"/>
      <c r="G85" s="44"/>
      <c r="H85" s="29" t="s">
        <v>222</v>
      </c>
      <c r="I85" s="786" t="s">
        <v>275</v>
      </c>
      <c r="J85" s="787"/>
      <c r="K85" s="788"/>
      <c r="L85" s="47"/>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row>
    <row r="86" spans="1:54" ht="54" customHeight="1">
      <c r="A86" s="19"/>
      <c r="B86" s="41"/>
      <c r="C86" s="437" t="s">
        <v>801</v>
      </c>
      <c r="D86" s="786" t="s">
        <v>806</v>
      </c>
      <c r="E86" s="787"/>
      <c r="F86" s="788"/>
      <c r="G86" s="44"/>
      <c r="H86" s="29" t="s">
        <v>223</v>
      </c>
      <c r="I86" s="786" t="s">
        <v>276</v>
      </c>
      <c r="J86" s="787"/>
      <c r="K86" s="788"/>
      <c r="L86" s="42"/>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row>
    <row r="87" spans="1:54" ht="61.5" customHeight="1" thickBot="1">
      <c r="A87" s="19"/>
      <c r="B87" s="41"/>
      <c r="C87" s="437" t="s">
        <v>802</v>
      </c>
      <c r="D87" s="786" t="s">
        <v>807</v>
      </c>
      <c r="E87" s="787"/>
      <c r="F87" s="788"/>
      <c r="G87" s="44"/>
      <c r="H87" s="30" t="s">
        <v>224</v>
      </c>
      <c r="I87" s="782" t="s">
        <v>277</v>
      </c>
      <c r="J87" s="783"/>
      <c r="K87" s="784"/>
      <c r="L87" s="42"/>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row>
    <row r="88" spans="1:54" ht="61.5" customHeight="1">
      <c r="A88" s="19"/>
      <c r="B88" s="41"/>
      <c r="C88" s="438" t="s">
        <v>808</v>
      </c>
      <c r="D88" s="786" t="s">
        <v>810</v>
      </c>
      <c r="E88" s="787"/>
      <c r="F88" s="788"/>
      <c r="G88" s="41"/>
      <c r="H88" s="163"/>
      <c r="I88" s="420"/>
      <c r="J88" s="420"/>
      <c r="K88" s="420"/>
      <c r="L88" s="42"/>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row>
    <row r="89" spans="1:54" ht="61.5" customHeight="1" thickBot="1">
      <c r="A89" s="19"/>
      <c r="B89" s="400"/>
      <c r="C89" s="439" t="s">
        <v>809</v>
      </c>
      <c r="D89" s="782" t="s">
        <v>811</v>
      </c>
      <c r="E89" s="783"/>
      <c r="F89" s="784"/>
      <c r="G89" s="41"/>
      <c r="H89" s="163"/>
      <c r="I89" s="420"/>
      <c r="J89" s="420"/>
      <c r="K89" s="420"/>
      <c r="L89" s="42"/>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row>
    <row r="90" spans="1:54" ht="15" thickBot="1">
      <c r="A90" s="19"/>
      <c r="B90" s="51"/>
      <c r="C90" s="52"/>
      <c r="D90" s="53"/>
      <c r="E90" s="53"/>
      <c r="F90" s="53"/>
      <c r="G90" s="53"/>
      <c r="H90" s="53"/>
      <c r="I90" s="53"/>
      <c r="J90" s="114"/>
      <c r="K90" s="114"/>
      <c r="L90" s="5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row>
    <row r="91" spans="1:54" ht="50.15" customHeight="1">
      <c r="A91" s="19"/>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row>
    <row r="92" spans="1:54" ht="50.15" customHeight="1">
      <c r="A92" s="19"/>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row>
    <row r="93" spans="1:54" ht="49.5" customHeight="1">
      <c r="A93" s="19"/>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row>
    <row r="94" spans="1:54" ht="50.15" customHeight="1">
      <c r="A94" s="19"/>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row>
    <row r="95" spans="1:54" ht="50.15" customHeight="1">
      <c r="A95" s="19"/>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row>
    <row r="96" spans="1:54" ht="50.15" customHeight="1">
      <c r="A96" s="19"/>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row>
    <row r="97" spans="1:54">
      <c r="A97" s="19"/>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row>
    <row r="98" spans="1:54">
      <c r="A98" s="19"/>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row>
    <row r="99" spans="1:54">
      <c r="A99" s="19"/>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row>
    <row r="100" spans="1:54">
      <c r="A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row>
    <row r="101" spans="1:54">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row>
    <row r="102" spans="1:54">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row>
    <row r="103" spans="1:54">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row>
    <row r="104" spans="1:54">
      <c r="A104" s="94"/>
      <c r="B104" s="94"/>
      <c r="C104" s="94"/>
      <c r="D104" s="94"/>
      <c r="E104" s="94"/>
      <c r="F104" s="94"/>
      <c r="G104" s="94"/>
      <c r="H104" s="94"/>
      <c r="I104" s="94"/>
      <c r="J104" s="94"/>
      <c r="K104" s="94"/>
      <c r="L104" s="94"/>
      <c r="M104" s="94"/>
    </row>
    <row r="105" spans="1:54">
      <c r="A105" s="94"/>
      <c r="B105" s="94"/>
      <c r="C105" s="94"/>
      <c r="D105" s="94"/>
      <c r="E105" s="94"/>
      <c r="F105" s="94"/>
      <c r="G105" s="94"/>
      <c r="H105" s="94"/>
      <c r="I105" s="94"/>
      <c r="J105" s="94"/>
      <c r="K105" s="94"/>
      <c r="L105" s="94"/>
      <c r="M105" s="94"/>
    </row>
    <row r="106" spans="1:54">
      <c r="A106" s="94"/>
      <c r="B106" s="94"/>
      <c r="C106" s="94"/>
      <c r="D106" s="94"/>
      <c r="E106" s="94"/>
      <c r="F106" s="94"/>
      <c r="G106" s="94"/>
      <c r="H106" s="94"/>
      <c r="I106" s="94"/>
      <c r="J106" s="94"/>
      <c r="K106" s="94"/>
      <c r="L106" s="94"/>
      <c r="M106" s="94"/>
    </row>
    <row r="107" spans="1:54">
      <c r="A107" s="94"/>
      <c r="B107" s="94"/>
      <c r="C107" s="94"/>
      <c r="D107" s="94"/>
      <c r="E107" s="94"/>
      <c r="F107" s="94"/>
      <c r="G107" s="94"/>
      <c r="H107" s="94"/>
      <c r="I107" s="94"/>
      <c r="J107" s="94"/>
      <c r="K107" s="94"/>
      <c r="L107" s="94"/>
      <c r="M107" s="94"/>
    </row>
    <row r="108" spans="1:54">
      <c r="A108" s="94"/>
      <c r="B108" s="94"/>
      <c r="C108" s="94"/>
      <c r="D108" s="94"/>
      <c r="E108" s="94"/>
      <c r="F108" s="94"/>
      <c r="G108" s="94"/>
      <c r="H108" s="94"/>
      <c r="I108" s="94"/>
      <c r="J108" s="94"/>
      <c r="K108" s="94"/>
      <c r="L108" s="94"/>
      <c r="M108" s="94"/>
    </row>
    <row r="109" spans="1:54">
      <c r="A109" s="94"/>
      <c r="B109" s="94"/>
      <c r="C109" s="94"/>
      <c r="D109" s="94"/>
      <c r="E109" s="94"/>
      <c r="F109" s="94"/>
      <c r="G109" s="94"/>
      <c r="H109" s="94"/>
      <c r="I109" s="94"/>
      <c r="J109" s="94"/>
      <c r="K109" s="94"/>
      <c r="L109" s="94"/>
      <c r="M109" s="94"/>
    </row>
    <row r="110" spans="1:54">
      <c r="A110" s="94"/>
      <c r="B110" s="94"/>
      <c r="C110" s="94"/>
      <c r="D110" s="94"/>
      <c r="E110" s="94"/>
      <c r="F110" s="94"/>
      <c r="G110" s="94"/>
      <c r="H110" s="94"/>
      <c r="I110" s="94"/>
      <c r="J110" s="94"/>
      <c r="K110" s="94"/>
      <c r="L110" s="94"/>
      <c r="M110" s="94"/>
    </row>
    <row r="111" spans="1:54">
      <c r="A111" s="94"/>
      <c r="B111" s="94"/>
      <c r="C111" s="94"/>
      <c r="D111" s="94"/>
      <c r="E111" s="94"/>
      <c r="F111" s="94"/>
      <c r="G111" s="94"/>
      <c r="H111" s="94"/>
      <c r="I111" s="94"/>
      <c r="J111" s="94"/>
      <c r="K111" s="94"/>
      <c r="L111" s="94"/>
      <c r="M111" s="94"/>
    </row>
    <row r="112" spans="1:54">
      <c r="A112" s="94"/>
      <c r="B112" s="94"/>
      <c r="C112" s="94"/>
      <c r="D112" s="94"/>
      <c r="E112" s="94"/>
      <c r="F112" s="94"/>
      <c r="G112" s="94"/>
      <c r="H112" s="94"/>
      <c r="I112" s="94"/>
      <c r="J112" s="94"/>
      <c r="K112" s="94"/>
      <c r="L112" s="94"/>
      <c r="M112" s="94"/>
    </row>
    <row r="113" spans="1:13">
      <c r="A113" s="94"/>
      <c r="B113" s="94"/>
      <c r="C113" s="94"/>
      <c r="D113" s="94"/>
      <c r="E113" s="94"/>
      <c r="F113" s="94"/>
      <c r="G113" s="94"/>
      <c r="H113" s="94"/>
      <c r="I113" s="94"/>
      <c r="J113" s="94"/>
      <c r="K113" s="94"/>
      <c r="L113" s="94"/>
      <c r="M113" s="94"/>
    </row>
    <row r="114" spans="1:13">
      <c r="A114" s="94"/>
      <c r="B114" s="94"/>
      <c r="C114" s="94"/>
      <c r="D114" s="94"/>
      <c r="E114" s="94"/>
      <c r="F114" s="94"/>
      <c r="G114" s="94"/>
      <c r="H114" s="94"/>
      <c r="I114" s="94"/>
      <c r="J114" s="94"/>
      <c r="K114" s="94"/>
      <c r="L114" s="94"/>
      <c r="M114" s="94"/>
    </row>
    <row r="115" spans="1:13">
      <c r="A115" s="94"/>
      <c r="B115" s="94"/>
      <c r="C115" s="94"/>
      <c r="D115" s="94"/>
      <c r="E115" s="94"/>
      <c r="F115" s="94"/>
      <c r="G115" s="94"/>
      <c r="H115" s="94"/>
      <c r="I115" s="94"/>
      <c r="J115" s="94"/>
      <c r="K115" s="94"/>
      <c r="L115" s="94"/>
      <c r="M115" s="94"/>
    </row>
    <row r="116" spans="1:13">
      <c r="A116" s="94"/>
      <c r="B116" s="94"/>
      <c r="C116" s="94"/>
      <c r="D116" s="94"/>
      <c r="E116" s="94"/>
      <c r="F116" s="94"/>
      <c r="G116" s="94"/>
      <c r="H116" s="94"/>
      <c r="I116" s="94"/>
      <c r="J116" s="94"/>
      <c r="K116" s="94"/>
      <c r="L116" s="94"/>
      <c r="M116" s="94"/>
    </row>
    <row r="117" spans="1:13">
      <c r="A117" s="94"/>
      <c r="B117" s="94"/>
      <c r="C117" s="94"/>
      <c r="D117" s="94"/>
      <c r="E117" s="94"/>
      <c r="F117" s="94"/>
      <c r="G117" s="94"/>
      <c r="H117" s="94"/>
      <c r="I117" s="94"/>
      <c r="J117" s="94"/>
      <c r="K117" s="94"/>
      <c r="L117" s="94"/>
      <c r="M117" s="94"/>
    </row>
    <row r="118" spans="1:13">
      <c r="A118" s="94"/>
      <c r="B118" s="94"/>
      <c r="C118" s="94"/>
      <c r="D118" s="94"/>
      <c r="E118" s="94"/>
      <c r="F118" s="94"/>
      <c r="G118" s="94"/>
      <c r="H118" s="94"/>
      <c r="I118" s="94"/>
      <c r="J118" s="94"/>
      <c r="K118" s="94"/>
      <c r="L118" s="94"/>
      <c r="M118" s="94"/>
    </row>
    <row r="119" spans="1:13">
      <c r="A119" s="94"/>
      <c r="B119" s="94"/>
      <c r="C119" s="94"/>
      <c r="D119" s="94"/>
      <c r="E119" s="94"/>
      <c r="F119" s="94"/>
      <c r="G119" s="94"/>
      <c r="H119" s="94"/>
      <c r="I119" s="94"/>
      <c r="J119" s="94"/>
      <c r="K119" s="94"/>
      <c r="L119" s="94"/>
      <c r="M119" s="94"/>
    </row>
    <row r="120" spans="1:13">
      <c r="A120" s="94"/>
      <c r="B120" s="94"/>
      <c r="C120" s="94"/>
      <c r="D120" s="94"/>
      <c r="E120" s="94"/>
      <c r="F120" s="94"/>
      <c r="G120" s="94"/>
      <c r="H120" s="94"/>
      <c r="I120" s="94"/>
      <c r="J120" s="94"/>
      <c r="K120" s="94"/>
      <c r="L120" s="94"/>
      <c r="M120" s="94"/>
    </row>
    <row r="121" spans="1:13">
      <c r="A121" s="94"/>
      <c r="B121" s="94"/>
      <c r="C121" s="94"/>
      <c r="D121" s="94"/>
      <c r="E121" s="94"/>
      <c r="F121" s="94"/>
      <c r="G121" s="94"/>
      <c r="H121" s="94"/>
      <c r="I121" s="94"/>
      <c r="J121" s="94"/>
      <c r="K121" s="94"/>
      <c r="L121" s="94"/>
      <c r="M121" s="94"/>
    </row>
    <row r="122" spans="1:13">
      <c r="A122" s="94"/>
      <c r="B122" s="94"/>
      <c r="C122" s="94"/>
      <c r="D122" s="94"/>
      <c r="E122" s="94"/>
      <c r="F122" s="94"/>
      <c r="G122" s="94"/>
      <c r="H122" s="94"/>
      <c r="I122" s="94"/>
      <c r="J122" s="94"/>
      <c r="K122" s="94"/>
      <c r="L122" s="94"/>
      <c r="M122" s="94"/>
    </row>
    <row r="123" spans="1:13">
      <c r="A123" s="94"/>
      <c r="B123" s="94"/>
      <c r="C123" s="94"/>
      <c r="D123" s="94"/>
      <c r="E123" s="94"/>
      <c r="F123" s="94"/>
      <c r="G123" s="94"/>
      <c r="H123" s="94"/>
      <c r="I123" s="94"/>
      <c r="J123" s="94"/>
      <c r="K123" s="94"/>
      <c r="L123" s="94"/>
      <c r="M123" s="94"/>
    </row>
    <row r="124" spans="1:13">
      <c r="A124" s="94"/>
      <c r="B124" s="94"/>
      <c r="C124" s="94"/>
      <c r="D124" s="94"/>
      <c r="E124" s="94"/>
      <c r="F124" s="94"/>
      <c r="G124" s="94"/>
      <c r="H124" s="94"/>
      <c r="I124" s="94"/>
      <c r="J124" s="94"/>
      <c r="K124" s="94"/>
      <c r="L124" s="94"/>
      <c r="M124" s="94"/>
    </row>
    <row r="125" spans="1:13">
      <c r="A125" s="94"/>
      <c r="B125" s="94"/>
      <c r="C125" s="94"/>
      <c r="D125" s="94"/>
      <c r="E125" s="94"/>
      <c r="F125" s="94"/>
      <c r="G125" s="94"/>
      <c r="H125" s="94"/>
      <c r="I125" s="94"/>
      <c r="J125" s="94"/>
      <c r="K125" s="94"/>
      <c r="L125" s="94"/>
      <c r="M125" s="94"/>
    </row>
    <row r="126" spans="1:13">
      <c r="A126" s="94"/>
      <c r="B126" s="94"/>
      <c r="C126" s="94"/>
      <c r="D126" s="94"/>
      <c r="E126" s="94"/>
      <c r="F126" s="94"/>
      <c r="G126" s="94"/>
      <c r="H126" s="94"/>
      <c r="I126" s="94"/>
      <c r="J126" s="94"/>
      <c r="K126" s="94"/>
      <c r="L126" s="94"/>
      <c r="M126" s="94"/>
    </row>
    <row r="127" spans="1:13">
      <c r="A127" s="94"/>
      <c r="B127" s="94"/>
      <c r="C127" s="94"/>
      <c r="D127" s="94"/>
      <c r="E127" s="94"/>
      <c r="F127" s="94"/>
      <c r="G127" s="94"/>
      <c r="H127" s="94"/>
      <c r="I127" s="94"/>
      <c r="J127" s="94"/>
      <c r="K127" s="94"/>
      <c r="L127" s="94"/>
      <c r="M127" s="94"/>
    </row>
    <row r="128" spans="1:13">
      <c r="A128" s="94"/>
      <c r="B128" s="94"/>
      <c r="C128" s="94"/>
      <c r="D128" s="94"/>
      <c r="E128" s="94"/>
      <c r="F128" s="94"/>
      <c r="G128" s="94"/>
      <c r="H128" s="94"/>
      <c r="I128" s="94"/>
      <c r="J128" s="94"/>
      <c r="K128" s="94"/>
      <c r="L128" s="94"/>
      <c r="M128" s="94"/>
    </row>
    <row r="129" spans="1:13">
      <c r="A129" s="94"/>
      <c r="B129" s="94"/>
      <c r="C129" s="94"/>
      <c r="D129" s="94"/>
      <c r="E129" s="94"/>
      <c r="F129" s="94"/>
      <c r="G129" s="94"/>
      <c r="H129" s="94"/>
      <c r="I129" s="94"/>
      <c r="J129" s="94"/>
      <c r="K129" s="94"/>
      <c r="L129" s="94"/>
      <c r="M129" s="94"/>
    </row>
    <row r="130" spans="1:13">
      <c r="A130" s="94"/>
      <c r="B130" s="94"/>
      <c r="C130" s="94"/>
      <c r="D130" s="94"/>
      <c r="E130" s="94"/>
      <c r="F130" s="94"/>
      <c r="G130" s="94"/>
      <c r="H130" s="94"/>
      <c r="I130" s="94"/>
      <c r="J130" s="94"/>
      <c r="K130" s="94"/>
      <c r="L130" s="94"/>
      <c r="M130" s="94"/>
    </row>
    <row r="131" spans="1:13">
      <c r="A131" s="94"/>
      <c r="B131" s="94"/>
      <c r="C131" s="94"/>
      <c r="D131" s="94"/>
      <c r="E131" s="94"/>
      <c r="F131" s="94"/>
      <c r="G131" s="94"/>
      <c r="H131" s="94"/>
      <c r="I131" s="94"/>
      <c r="J131" s="94"/>
      <c r="K131" s="94"/>
      <c r="L131" s="94"/>
      <c r="M131" s="94"/>
    </row>
    <row r="132" spans="1:13">
      <c r="A132" s="94"/>
      <c r="B132" s="94"/>
      <c r="C132" s="94"/>
      <c r="D132" s="94"/>
      <c r="E132" s="94"/>
      <c r="F132" s="94"/>
      <c r="G132" s="94"/>
      <c r="H132" s="94"/>
      <c r="I132" s="94"/>
      <c r="J132" s="94"/>
      <c r="K132" s="94"/>
      <c r="L132" s="94"/>
      <c r="M132" s="94"/>
    </row>
    <row r="133" spans="1:13">
      <c r="A133" s="94"/>
      <c r="B133" s="94"/>
      <c r="C133" s="94"/>
      <c r="D133" s="94"/>
      <c r="E133" s="94"/>
      <c r="F133" s="94"/>
      <c r="G133" s="94"/>
      <c r="H133" s="94"/>
      <c r="I133" s="94"/>
      <c r="J133" s="94"/>
      <c r="K133" s="94"/>
      <c r="L133" s="94"/>
      <c r="M133" s="94"/>
    </row>
    <row r="134" spans="1:13">
      <c r="A134" s="94"/>
      <c r="B134" s="94"/>
      <c r="C134" s="94"/>
      <c r="D134" s="94"/>
      <c r="E134" s="94"/>
      <c r="F134" s="94"/>
      <c r="G134" s="94"/>
      <c r="H134" s="94"/>
      <c r="I134" s="94"/>
      <c r="J134" s="94"/>
      <c r="K134" s="94"/>
      <c r="L134" s="94"/>
      <c r="M134" s="94"/>
    </row>
    <row r="135" spans="1:13">
      <c r="A135" s="94"/>
      <c r="B135" s="94"/>
      <c r="C135" s="94"/>
      <c r="D135" s="94"/>
      <c r="E135" s="94"/>
      <c r="F135" s="94"/>
      <c r="G135" s="94"/>
      <c r="H135" s="94"/>
      <c r="I135" s="94"/>
      <c r="J135" s="94"/>
      <c r="K135" s="94"/>
      <c r="L135" s="94"/>
      <c r="M135" s="94"/>
    </row>
    <row r="136" spans="1:13">
      <c r="A136" s="94"/>
      <c r="B136" s="94"/>
      <c r="C136" s="94"/>
      <c r="D136" s="94"/>
      <c r="E136" s="94"/>
      <c r="F136" s="94"/>
      <c r="G136" s="94"/>
      <c r="H136" s="94"/>
      <c r="I136" s="94"/>
      <c r="J136" s="94"/>
      <c r="K136" s="94"/>
      <c r="L136" s="94"/>
      <c r="M136" s="94"/>
    </row>
    <row r="137" spans="1:13">
      <c r="A137" s="94"/>
      <c r="B137" s="94"/>
      <c r="C137" s="94"/>
      <c r="D137" s="94"/>
      <c r="E137" s="94"/>
      <c r="F137" s="94"/>
      <c r="G137" s="94"/>
      <c r="H137" s="94"/>
      <c r="I137" s="94"/>
      <c r="J137" s="94"/>
      <c r="K137" s="94"/>
      <c r="L137" s="94"/>
      <c r="M137" s="94"/>
    </row>
    <row r="138" spans="1:13">
      <c r="A138" s="94"/>
      <c r="B138" s="94"/>
      <c r="C138" s="94"/>
      <c r="D138" s="94"/>
      <c r="E138" s="94"/>
      <c r="F138" s="94"/>
      <c r="G138" s="94"/>
      <c r="H138" s="94"/>
      <c r="I138" s="94"/>
      <c r="J138" s="94"/>
      <c r="K138" s="94"/>
      <c r="L138" s="94"/>
      <c r="M138" s="94"/>
    </row>
    <row r="139" spans="1:13">
      <c r="A139" s="94"/>
      <c r="B139" s="94"/>
      <c r="J139" s="94"/>
      <c r="K139" s="94"/>
      <c r="L139" s="94"/>
      <c r="M139" s="94"/>
    </row>
    <row r="140" spans="1:13">
      <c r="A140" s="94"/>
      <c r="B140" s="94"/>
      <c r="J140" s="94"/>
      <c r="K140" s="94"/>
      <c r="L140" s="94"/>
      <c r="M140" s="94"/>
    </row>
    <row r="141" spans="1:13">
      <c r="A141" s="94"/>
      <c r="B141" s="94"/>
      <c r="J141" s="94"/>
      <c r="K141" s="94"/>
      <c r="L141" s="94"/>
      <c r="M141" s="94"/>
    </row>
    <row r="142" spans="1:13">
      <c r="A142" s="94"/>
      <c r="B142" s="94"/>
      <c r="J142" s="94"/>
      <c r="K142" s="94"/>
      <c r="L142" s="94"/>
      <c r="M142" s="94"/>
    </row>
    <row r="143" spans="1:13">
      <c r="A143" s="94"/>
      <c r="B143" s="94"/>
      <c r="J143" s="94"/>
      <c r="K143" s="94"/>
      <c r="L143" s="94"/>
      <c r="M143" s="94"/>
    </row>
    <row r="144" spans="1:13">
      <c r="A144" s="94"/>
      <c r="B144" s="94"/>
      <c r="J144" s="94"/>
      <c r="K144" s="94"/>
      <c r="L144" s="94"/>
      <c r="M144" s="94"/>
    </row>
    <row r="145" spans="1:13">
      <c r="A145" s="94"/>
      <c r="B145" s="94"/>
      <c r="J145" s="94"/>
      <c r="K145" s="94"/>
      <c r="L145" s="94"/>
      <c r="M145" s="94"/>
    </row>
    <row r="146" spans="1:13">
      <c r="A146" s="94"/>
      <c r="B146" s="94"/>
      <c r="J146" s="94"/>
      <c r="K146" s="94"/>
      <c r="L146" s="94"/>
      <c r="M146" s="94"/>
    </row>
    <row r="147" spans="1:13">
      <c r="A147" s="94"/>
      <c r="B147" s="94"/>
      <c r="J147" s="94"/>
      <c r="K147" s="94"/>
      <c r="L147" s="94"/>
      <c r="M147" s="94"/>
    </row>
    <row r="148" spans="1:13">
      <c r="B148" s="94"/>
      <c r="L148" s="94"/>
    </row>
  </sheetData>
  <mergeCells count="130">
    <mergeCell ref="F15:G15"/>
    <mergeCell ref="F17:G17"/>
    <mergeCell ref="H15:I15"/>
    <mergeCell ref="D34:E34"/>
    <mergeCell ref="D12:K12"/>
    <mergeCell ref="H18:I18"/>
    <mergeCell ref="F18:G18"/>
    <mergeCell ref="F19:G19"/>
    <mergeCell ref="F34:G34"/>
    <mergeCell ref="F32:G32"/>
    <mergeCell ref="D27:K30"/>
    <mergeCell ref="D32:E32"/>
    <mergeCell ref="H32:I32"/>
    <mergeCell ref="F13:G13"/>
    <mergeCell ref="D33:J33"/>
    <mergeCell ref="C3:K3"/>
    <mergeCell ref="C4:K4"/>
    <mergeCell ref="C26:J26"/>
    <mergeCell ref="D19:E19"/>
    <mergeCell ref="D7:E7"/>
    <mergeCell ref="H7:I7"/>
    <mergeCell ref="H19:I19"/>
    <mergeCell ref="H9:I9"/>
    <mergeCell ref="E23:J23"/>
    <mergeCell ref="E24:J24"/>
    <mergeCell ref="D22:K22"/>
    <mergeCell ref="F7:G7"/>
    <mergeCell ref="H11:I11"/>
    <mergeCell ref="H14:I14"/>
    <mergeCell ref="D9:E9"/>
    <mergeCell ref="D10:E10"/>
    <mergeCell ref="D11:E11"/>
    <mergeCell ref="D13:E13"/>
    <mergeCell ref="D14:E14"/>
    <mergeCell ref="D15:E15"/>
    <mergeCell ref="H17:I17"/>
    <mergeCell ref="H13:I13"/>
    <mergeCell ref="H10:I10"/>
    <mergeCell ref="F14:G14"/>
    <mergeCell ref="F65:G65"/>
    <mergeCell ref="H35:I35"/>
    <mergeCell ref="H36:I36"/>
    <mergeCell ref="H38:I38"/>
    <mergeCell ref="H39:I39"/>
    <mergeCell ref="H40:I40"/>
    <mergeCell ref="H42:I42"/>
    <mergeCell ref="H43:I43"/>
    <mergeCell ref="D38:E38"/>
    <mergeCell ref="D39:E39"/>
    <mergeCell ref="D40:E40"/>
    <mergeCell ref="F35:G35"/>
    <mergeCell ref="F36:G36"/>
    <mergeCell ref="F38:G38"/>
    <mergeCell ref="F39:G39"/>
    <mergeCell ref="F40:G40"/>
    <mergeCell ref="F42:G42"/>
    <mergeCell ref="F43:G43"/>
    <mergeCell ref="D35:E35"/>
    <mergeCell ref="I83:K83"/>
    <mergeCell ref="I84:K84"/>
    <mergeCell ref="I85:K85"/>
    <mergeCell ref="I86:K86"/>
    <mergeCell ref="E77:J77"/>
    <mergeCell ref="D63:E63"/>
    <mergeCell ref="H73:I73"/>
    <mergeCell ref="E76:J76"/>
    <mergeCell ref="C79:E79"/>
    <mergeCell ref="F73:G73"/>
    <mergeCell ref="D64:E64"/>
    <mergeCell ref="D65:E65"/>
    <mergeCell ref="D67:E67"/>
    <mergeCell ref="D68:E68"/>
    <mergeCell ref="D69:E69"/>
    <mergeCell ref="D71:E71"/>
    <mergeCell ref="D72:E72"/>
    <mergeCell ref="H64:I64"/>
    <mergeCell ref="F64:G64"/>
    <mergeCell ref="D73:E73"/>
    <mergeCell ref="H65:I65"/>
    <mergeCell ref="H67:I67"/>
    <mergeCell ref="H68:I68"/>
    <mergeCell ref="H69:I69"/>
    <mergeCell ref="D89:F89"/>
    <mergeCell ref="C5:K5"/>
    <mergeCell ref="D83:F83"/>
    <mergeCell ref="D84:F84"/>
    <mergeCell ref="D85:F85"/>
    <mergeCell ref="D86:F86"/>
    <mergeCell ref="D87:F87"/>
    <mergeCell ref="D44:E44"/>
    <mergeCell ref="H34:I34"/>
    <mergeCell ref="H44:I44"/>
    <mergeCell ref="D82:F82"/>
    <mergeCell ref="C62:C74"/>
    <mergeCell ref="F63:G63"/>
    <mergeCell ref="D17:E17"/>
    <mergeCell ref="D18:E18"/>
    <mergeCell ref="F9:G9"/>
    <mergeCell ref="F10:G10"/>
    <mergeCell ref="F11:G11"/>
    <mergeCell ref="D36:E36"/>
    <mergeCell ref="D42:E42"/>
    <mergeCell ref="D88:F88"/>
    <mergeCell ref="I87:K87"/>
    <mergeCell ref="H63:I63"/>
    <mergeCell ref="I82:K82"/>
    <mergeCell ref="F79:K79"/>
    <mergeCell ref="F67:G67"/>
    <mergeCell ref="F68:G68"/>
    <mergeCell ref="F69:G69"/>
    <mergeCell ref="F71:G71"/>
    <mergeCell ref="F72:G72"/>
    <mergeCell ref="D66:K66"/>
    <mergeCell ref="D70:K70"/>
    <mergeCell ref="D8:K8"/>
    <mergeCell ref="D16:K16"/>
    <mergeCell ref="D61:E61"/>
    <mergeCell ref="H61:I61"/>
    <mergeCell ref="E47:J47"/>
    <mergeCell ref="E48:J48"/>
    <mergeCell ref="D37:J37"/>
    <mergeCell ref="D41:J41"/>
    <mergeCell ref="F61:G61"/>
    <mergeCell ref="F44:G44"/>
    <mergeCell ref="C50:J50"/>
    <mergeCell ref="D51:K58"/>
    <mergeCell ref="D43:E43"/>
    <mergeCell ref="D62:K62"/>
    <mergeCell ref="H71:I71"/>
    <mergeCell ref="H72:I72"/>
  </mergeCells>
  <dataValidations count="5">
    <dataValidation type="list" allowBlank="1" showInputMessage="1" showErrorMessage="1" sqref="G44 F42:F44 F9:F11 F17:F19 G34 F13:F15 F34:F36 F38:F40 F63:G65 F67:G69 F71:G73"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32 J61" xr:uid="{1B9734F0-50A7-479D-ABFE-1CB451E9E6F9}"/>
    <dataValidation allowBlank="1" showInputMessage="1" showErrorMessage="1" prompt="Refers to the progress expected to be reached at project finalization. " sqref="H7:I7 H32:I32 H61:I61" xr:uid="{796D07AB-DB36-4395-BBDF-F15569F365CC}"/>
    <dataValidation allowBlank="1" showInputMessage="1" showErrorMessage="1" prompt="Please use the drop-down menu to fill this section" sqref="F7:G7 F32:G32 F61:G61" xr:uid="{DBE09938-904E-475E-B929-C73798B23CCA}"/>
    <dataValidation allowBlank="1" showInputMessage="1" showErrorMessage="1" prompt="Report the project components/outcomes as in the project document " sqref="D7:E7 D32:E32 D61:E61" xr:uid="{DC1DFBE9-63D6-4B24-9A8E-F739A97F9FBC}"/>
  </dataValidations>
  <hyperlinks>
    <hyperlink ref="E24" r:id="rId1" xr:uid="{D7AD272F-380A-C848-AB3A-6F092A6C91BA}"/>
    <hyperlink ref="E48" r:id="rId2" xr:uid="{F20C5AEF-6283-425E-8CA9-A5A8438C9E3D}"/>
    <hyperlink ref="E77" r:id="rId3" xr:uid="{3CC3E942-0C12-7048-88A0-492F6DB3F787}"/>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topLeftCell="A14" workbookViewId="0">
      <selection activeCell="D20" sqref="D20:E20"/>
    </sheetView>
  </sheetViews>
  <sheetFormatPr defaultColWidth="8.81640625" defaultRowHeight="14.5"/>
  <cols>
    <col min="1" max="1" width="1.453125" customWidth="1"/>
    <col min="2" max="2" width="1.81640625" customWidth="1"/>
    <col min="3" max="3" width="30" customWidth="1"/>
    <col min="4" max="4" width="11.453125" customWidth="1"/>
    <col min="5" max="5" width="19.1796875" customWidth="1"/>
    <col min="6" max="6" width="29.453125" customWidth="1"/>
    <col min="7" max="7" width="36" customWidth="1"/>
    <col min="8" max="8" width="34.453125" customWidth="1"/>
    <col min="9" max="10" width="1.7265625" customWidth="1"/>
  </cols>
  <sheetData>
    <row r="1" spans="2:9" ht="15" thickBot="1"/>
    <row r="2" spans="2:9" ht="15" thickBot="1">
      <c r="B2" s="37"/>
      <c r="C2" s="38"/>
      <c r="D2" s="39"/>
      <c r="E2" s="39"/>
      <c r="F2" s="39"/>
      <c r="G2" s="39"/>
      <c r="H2" s="39"/>
      <c r="I2" s="40"/>
    </row>
    <row r="3" spans="2:9" ht="20.5" thickBot="1">
      <c r="B3" s="87"/>
      <c r="C3" s="594" t="s">
        <v>234</v>
      </c>
      <c r="D3" s="825"/>
      <c r="E3" s="825"/>
      <c r="F3" s="825"/>
      <c r="G3" s="825"/>
      <c r="H3" s="826"/>
      <c r="I3" s="89"/>
    </row>
    <row r="4" spans="2:9">
      <c r="B4" s="41"/>
      <c r="C4" s="827" t="s">
        <v>235</v>
      </c>
      <c r="D4" s="827"/>
      <c r="E4" s="827"/>
      <c r="F4" s="827"/>
      <c r="G4" s="827"/>
      <c r="H4" s="827"/>
      <c r="I4" s="42"/>
    </row>
    <row r="5" spans="2:9">
      <c r="B5" s="41"/>
      <c r="C5" s="785"/>
      <c r="D5" s="785"/>
      <c r="E5" s="785"/>
      <c r="F5" s="785"/>
      <c r="G5" s="785"/>
      <c r="H5" s="785"/>
      <c r="I5" s="42"/>
    </row>
    <row r="6" spans="2:9" ht="46" customHeight="1" thickBot="1">
      <c r="B6" s="41"/>
      <c r="C6" s="832" t="s">
        <v>236</v>
      </c>
      <c r="D6" s="832"/>
      <c r="E6" s="44"/>
      <c r="F6" s="44"/>
      <c r="G6" s="44"/>
      <c r="H6" s="44"/>
      <c r="I6" s="42"/>
    </row>
    <row r="7" spans="2:9" ht="30" customHeight="1" thickBot="1">
      <c r="B7" s="41"/>
      <c r="C7" s="166" t="s">
        <v>233</v>
      </c>
      <c r="D7" s="828" t="s">
        <v>232</v>
      </c>
      <c r="E7" s="829"/>
      <c r="F7" s="98" t="s">
        <v>231</v>
      </c>
      <c r="G7" s="99" t="s">
        <v>260</v>
      </c>
      <c r="H7" s="98" t="s">
        <v>266</v>
      </c>
      <c r="I7" s="42"/>
    </row>
    <row r="8" spans="2:9" ht="100" customHeight="1">
      <c r="B8" s="46"/>
      <c r="C8" s="816" t="s">
        <v>948</v>
      </c>
      <c r="D8" s="830" t="s">
        <v>943</v>
      </c>
      <c r="E8" s="831"/>
      <c r="F8" s="543">
        <v>0</v>
      </c>
      <c r="G8" s="543" t="s">
        <v>1000</v>
      </c>
      <c r="H8" s="543" t="s">
        <v>980</v>
      </c>
      <c r="I8" s="47"/>
    </row>
    <row r="9" spans="2:9" ht="138" customHeight="1">
      <c r="B9" s="46"/>
      <c r="C9" s="817"/>
      <c r="D9" s="823" t="s">
        <v>944</v>
      </c>
      <c r="E9" s="824"/>
      <c r="F9" s="544" t="s">
        <v>945</v>
      </c>
      <c r="G9" s="544" t="s">
        <v>1027</v>
      </c>
      <c r="H9" s="544" t="s">
        <v>946</v>
      </c>
      <c r="I9" s="47"/>
    </row>
    <row r="10" spans="2:9" ht="249" customHeight="1" thickBot="1">
      <c r="B10" s="46"/>
      <c r="C10" s="818"/>
      <c r="D10" s="833" t="s">
        <v>1001</v>
      </c>
      <c r="E10" s="834"/>
      <c r="F10" s="542" t="s">
        <v>947</v>
      </c>
      <c r="G10" s="542" t="s">
        <v>1031</v>
      </c>
      <c r="H10" s="542" t="s">
        <v>974</v>
      </c>
      <c r="I10" s="47"/>
    </row>
    <row r="11" spans="2:9" ht="138" customHeight="1">
      <c r="B11" s="46"/>
      <c r="C11" s="816" t="s">
        <v>949</v>
      </c>
      <c r="D11" s="821" t="s">
        <v>950</v>
      </c>
      <c r="E11" s="822"/>
      <c r="F11" s="813" t="s">
        <v>970</v>
      </c>
      <c r="G11" s="545" t="s">
        <v>1028</v>
      </c>
      <c r="H11" s="545" t="s">
        <v>953</v>
      </c>
      <c r="I11" s="47"/>
    </row>
    <row r="12" spans="2:9" ht="244" customHeight="1">
      <c r="B12" s="46"/>
      <c r="C12" s="817"/>
      <c r="D12" s="823" t="s">
        <v>951</v>
      </c>
      <c r="E12" s="824"/>
      <c r="F12" s="814"/>
      <c r="G12" s="544" t="s">
        <v>975</v>
      </c>
      <c r="H12" s="544" t="s">
        <v>954</v>
      </c>
      <c r="I12" s="47"/>
    </row>
    <row r="13" spans="2:9" ht="206.15" customHeight="1" thickBot="1">
      <c r="B13" s="46"/>
      <c r="C13" s="818"/>
      <c r="D13" s="833" t="s">
        <v>952</v>
      </c>
      <c r="E13" s="834"/>
      <c r="F13" s="815"/>
      <c r="G13" s="542" t="s">
        <v>1035</v>
      </c>
      <c r="H13" s="542" t="s">
        <v>955</v>
      </c>
      <c r="I13" s="47"/>
    </row>
    <row r="14" spans="2:9" ht="252.5" thickBot="1">
      <c r="B14" s="46"/>
      <c r="C14" s="103" t="s">
        <v>956</v>
      </c>
      <c r="D14" s="821" t="s">
        <v>957</v>
      </c>
      <c r="E14" s="822"/>
      <c r="F14" s="813" t="s">
        <v>958</v>
      </c>
      <c r="G14" s="545" t="s">
        <v>1030</v>
      </c>
      <c r="H14" s="545" t="s">
        <v>972</v>
      </c>
      <c r="I14" s="47"/>
    </row>
    <row r="15" spans="2:9" ht="112.5" thickBot="1">
      <c r="B15" s="46"/>
      <c r="C15" s="104"/>
      <c r="D15" s="823" t="s">
        <v>962</v>
      </c>
      <c r="E15" s="824"/>
      <c r="F15" s="814"/>
      <c r="G15" s="545" t="s">
        <v>1036</v>
      </c>
      <c r="H15" s="544" t="s">
        <v>963</v>
      </c>
      <c r="I15" s="47"/>
    </row>
    <row r="16" spans="2:9" ht="178" customHeight="1" thickBot="1">
      <c r="B16" s="46"/>
      <c r="C16" s="105"/>
      <c r="D16" s="833" t="s">
        <v>961</v>
      </c>
      <c r="E16" s="834"/>
      <c r="F16" s="815"/>
      <c r="G16" s="545" t="s">
        <v>1037</v>
      </c>
      <c r="H16" s="542" t="s">
        <v>964</v>
      </c>
      <c r="I16" s="47"/>
    </row>
    <row r="17" spans="2:9" ht="84.5" thickBot="1">
      <c r="B17" s="46"/>
      <c r="C17" s="816" t="s">
        <v>971</v>
      </c>
      <c r="D17" s="821" t="s">
        <v>959</v>
      </c>
      <c r="E17" s="822"/>
      <c r="F17" s="813" t="s">
        <v>969</v>
      </c>
      <c r="G17" s="547" t="s">
        <v>973</v>
      </c>
      <c r="H17" s="546" t="s">
        <v>960</v>
      </c>
      <c r="I17" s="47"/>
    </row>
    <row r="18" spans="2:9" ht="94" customHeight="1" thickBot="1">
      <c r="B18" s="46"/>
      <c r="C18" s="817"/>
      <c r="D18" s="823" t="s">
        <v>965</v>
      </c>
      <c r="E18" s="824"/>
      <c r="F18" s="819"/>
      <c r="G18" s="567" t="s">
        <v>1029</v>
      </c>
      <c r="H18" s="542" t="s">
        <v>966</v>
      </c>
      <c r="I18" s="47"/>
    </row>
    <row r="19" spans="2:9" ht="290.14999999999998" customHeight="1" thickBot="1">
      <c r="B19" s="46"/>
      <c r="C19" s="818"/>
      <c r="D19" s="833" t="s">
        <v>967</v>
      </c>
      <c r="E19" s="834"/>
      <c r="F19" s="820"/>
      <c r="G19" s="541" t="s">
        <v>1002</v>
      </c>
      <c r="H19" s="541" t="s">
        <v>968</v>
      </c>
      <c r="I19" s="47"/>
    </row>
    <row r="20" spans="2:9">
      <c r="B20" s="46"/>
      <c r="C20" s="104"/>
      <c r="D20" s="839"/>
      <c r="E20" s="840"/>
      <c r="F20" s="97"/>
      <c r="G20" s="543"/>
      <c r="H20" s="97"/>
      <c r="I20" s="47"/>
    </row>
    <row r="21" spans="2:9">
      <c r="B21" s="46"/>
      <c r="C21" s="104"/>
      <c r="D21" s="837"/>
      <c r="E21" s="838"/>
      <c r="F21" s="95"/>
      <c r="G21" s="95"/>
      <c r="H21" s="95"/>
      <c r="I21" s="47"/>
    </row>
    <row r="22" spans="2:9">
      <c r="B22" s="46"/>
      <c r="C22" s="104"/>
      <c r="D22" s="837"/>
      <c r="E22" s="838"/>
      <c r="F22" s="95"/>
      <c r="G22" s="95"/>
      <c r="H22" s="95"/>
      <c r="I22" s="47"/>
    </row>
    <row r="23" spans="2:9">
      <c r="B23" s="46"/>
      <c r="C23" s="104"/>
      <c r="D23" s="837"/>
      <c r="E23" s="838"/>
      <c r="F23" s="95"/>
      <c r="G23" s="95"/>
      <c r="H23" s="95"/>
      <c r="I23" s="47"/>
    </row>
    <row r="24" spans="2:9">
      <c r="B24" s="46"/>
      <c r="C24" s="104"/>
      <c r="D24" s="837"/>
      <c r="E24" s="838"/>
      <c r="F24" s="95"/>
      <c r="G24" s="95"/>
      <c r="H24" s="95"/>
      <c r="I24" s="47"/>
    </row>
    <row r="25" spans="2:9">
      <c r="B25" s="46"/>
      <c r="C25" s="104"/>
      <c r="D25" s="837"/>
      <c r="E25" s="838"/>
      <c r="F25" s="95"/>
      <c r="G25" s="95"/>
      <c r="H25" s="95"/>
      <c r="I25" s="47"/>
    </row>
    <row r="26" spans="2:9">
      <c r="B26" s="46"/>
      <c r="C26" s="104"/>
      <c r="D26" s="837"/>
      <c r="E26" s="838"/>
      <c r="F26" s="95"/>
      <c r="G26" s="95"/>
      <c r="H26" s="95"/>
      <c r="I26" s="47"/>
    </row>
    <row r="27" spans="2:9">
      <c r="B27" s="46"/>
      <c r="C27" s="104"/>
      <c r="D27" s="837"/>
      <c r="E27" s="838"/>
      <c r="F27" s="95"/>
      <c r="G27" s="95"/>
      <c r="H27" s="95"/>
      <c r="I27" s="47"/>
    </row>
    <row r="28" spans="2:9">
      <c r="B28" s="46"/>
      <c r="C28" s="104"/>
      <c r="D28" s="837"/>
      <c r="E28" s="838"/>
      <c r="F28" s="95"/>
      <c r="G28" s="95"/>
      <c r="H28" s="95"/>
      <c r="I28" s="47"/>
    </row>
    <row r="29" spans="2:9">
      <c r="B29" s="46"/>
      <c r="C29" s="104"/>
      <c r="D29" s="837"/>
      <c r="E29" s="838"/>
      <c r="F29" s="95"/>
      <c r="G29" s="95"/>
      <c r="H29" s="95"/>
      <c r="I29" s="47"/>
    </row>
    <row r="30" spans="2:9">
      <c r="B30" s="46"/>
      <c r="C30" s="104"/>
      <c r="D30" s="837"/>
      <c r="E30" s="838"/>
      <c r="F30" s="95"/>
      <c r="G30" s="95"/>
      <c r="H30" s="95"/>
      <c r="I30" s="47"/>
    </row>
    <row r="31" spans="2:9" ht="15" thickBot="1">
      <c r="B31" s="46"/>
      <c r="C31" s="105"/>
      <c r="D31" s="835"/>
      <c r="E31" s="836"/>
      <c r="F31" s="96"/>
      <c r="G31" s="96"/>
      <c r="H31" s="96"/>
      <c r="I31" s="47"/>
    </row>
    <row r="32" spans="2:9" ht="15" thickBot="1">
      <c r="B32" s="100"/>
      <c r="C32" s="101"/>
      <c r="D32" s="101"/>
      <c r="E32" s="101"/>
      <c r="F32" s="101"/>
      <c r="G32" s="101"/>
      <c r="H32" s="101"/>
      <c r="I32" s="102"/>
    </row>
  </sheetData>
  <mergeCells count="35">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C3:H3"/>
    <mergeCell ref="C4:H4"/>
    <mergeCell ref="C5:H5"/>
    <mergeCell ref="D7:E7"/>
    <mergeCell ref="D8:E8"/>
    <mergeCell ref="C6:D6"/>
    <mergeCell ref="C8:C10"/>
    <mergeCell ref="D9:E9"/>
    <mergeCell ref="D10:E10"/>
    <mergeCell ref="F11:F13"/>
    <mergeCell ref="C11:C13"/>
    <mergeCell ref="F14:F16"/>
    <mergeCell ref="F17:F19"/>
    <mergeCell ref="C17:C19"/>
    <mergeCell ref="D11:E11"/>
    <mergeCell ref="D12:E12"/>
    <mergeCell ref="D14:E14"/>
    <mergeCell ref="D15:E15"/>
    <mergeCell ref="D17:E17"/>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3"/>
  <sheetViews>
    <sheetView topLeftCell="B13" workbookViewId="0">
      <selection activeCell="D9" sqref="D9"/>
    </sheetView>
  </sheetViews>
  <sheetFormatPr defaultColWidth="8.81640625" defaultRowHeight="14.5"/>
  <cols>
    <col min="1" max="1" width="1.26953125" customWidth="1"/>
    <col min="2" max="2" width="2" customWidth="1"/>
    <col min="3" max="3" width="45.26953125" customWidth="1"/>
    <col min="4" max="4" width="107.7265625" customWidth="1"/>
    <col min="5" max="5" width="2.453125" customWidth="1"/>
    <col min="6" max="6" width="1.453125" customWidth="1"/>
  </cols>
  <sheetData>
    <row r="1" spans="2:5" ht="15" thickBot="1"/>
    <row r="2" spans="2:5" ht="15" thickBot="1">
      <c r="B2" s="121"/>
      <c r="C2" s="63"/>
      <c r="D2" s="63"/>
      <c r="E2" s="64"/>
    </row>
    <row r="3" spans="2:5" ht="18" thickBot="1">
      <c r="B3" s="122"/>
      <c r="C3" s="843" t="s">
        <v>246</v>
      </c>
      <c r="D3" s="844"/>
      <c r="E3" s="123"/>
    </row>
    <row r="4" spans="2:5">
      <c r="B4" s="122"/>
      <c r="C4" s="124"/>
      <c r="D4" s="124"/>
      <c r="E4" s="123"/>
    </row>
    <row r="5" spans="2:5" ht="15" thickBot="1">
      <c r="B5" s="122"/>
      <c r="C5" s="125" t="s">
        <v>280</v>
      </c>
      <c r="D5" s="124"/>
      <c r="E5" s="123"/>
    </row>
    <row r="6" spans="2:5" ht="15" thickBot="1">
      <c r="B6" s="122"/>
      <c r="C6" s="134" t="s">
        <v>247</v>
      </c>
      <c r="D6" s="135" t="s">
        <v>248</v>
      </c>
      <c r="E6" s="123"/>
    </row>
    <row r="7" spans="2:5">
      <c r="B7" s="122"/>
      <c r="C7" s="847" t="s">
        <v>284</v>
      </c>
      <c r="D7" s="848" t="s">
        <v>988</v>
      </c>
      <c r="E7" s="123"/>
    </row>
    <row r="8" spans="2:5" ht="129.75" customHeight="1">
      <c r="B8" s="122"/>
      <c r="C8" s="819"/>
      <c r="D8" s="849"/>
      <c r="E8" s="123"/>
    </row>
    <row r="9" spans="2:5" ht="84.5" thickBot="1">
      <c r="B9" s="122"/>
      <c r="C9" s="820"/>
      <c r="D9" s="127" t="s">
        <v>989</v>
      </c>
      <c r="E9" s="123"/>
    </row>
    <row r="10" spans="2:5" ht="98.5" thickBot="1">
      <c r="B10" s="122"/>
      <c r="C10" s="128" t="s">
        <v>285</v>
      </c>
      <c r="D10" s="127" t="s">
        <v>978</v>
      </c>
      <c r="E10" s="123"/>
    </row>
    <row r="11" spans="2:5" ht="42.5" thickBot="1">
      <c r="B11" s="122"/>
      <c r="C11" s="442" t="s">
        <v>759</v>
      </c>
      <c r="D11" s="130" t="s">
        <v>976</v>
      </c>
      <c r="E11" s="123"/>
    </row>
    <row r="12" spans="2:5" ht="70.5" thickBot="1">
      <c r="B12" s="122"/>
      <c r="C12" s="397" t="s">
        <v>752</v>
      </c>
      <c r="D12" s="127" t="s">
        <v>977</v>
      </c>
      <c r="E12" s="123"/>
    </row>
    <row r="13" spans="2:5" ht="112.5" thickBot="1">
      <c r="B13" s="122"/>
      <c r="C13" s="126" t="s">
        <v>753</v>
      </c>
      <c r="D13" s="127" t="s">
        <v>979</v>
      </c>
      <c r="E13" s="123"/>
    </row>
    <row r="14" spans="2:5" ht="40" customHeight="1">
      <c r="B14" s="122"/>
      <c r="C14" s="842" t="s">
        <v>760</v>
      </c>
      <c r="D14" s="842"/>
      <c r="E14" s="123"/>
    </row>
    <row r="15" spans="2:5">
      <c r="B15" s="122"/>
      <c r="C15" s="124"/>
      <c r="D15" s="124"/>
      <c r="E15" s="123"/>
    </row>
    <row r="16" spans="2:5" ht="15" thickBot="1">
      <c r="B16" s="122"/>
      <c r="C16" s="845" t="s">
        <v>281</v>
      </c>
      <c r="D16" s="845"/>
      <c r="E16" s="123"/>
    </row>
    <row r="17" spans="2:5" ht="15" thickBot="1">
      <c r="B17" s="122"/>
      <c r="C17" s="136" t="s">
        <v>249</v>
      </c>
      <c r="D17" s="136" t="s">
        <v>248</v>
      </c>
      <c r="E17" s="123"/>
    </row>
    <row r="18" spans="2:5" ht="15" thickBot="1">
      <c r="B18" s="122"/>
      <c r="C18" s="841" t="s">
        <v>282</v>
      </c>
      <c r="D18" s="841"/>
      <c r="E18" s="123"/>
    </row>
    <row r="19" spans="2:5" ht="70.5" thickBot="1">
      <c r="B19" s="122"/>
      <c r="C19" s="129" t="s">
        <v>286</v>
      </c>
      <c r="D19" s="131"/>
      <c r="E19" s="123"/>
    </row>
    <row r="20" spans="2:5" ht="56.5" thickBot="1">
      <c r="B20" s="122"/>
      <c r="C20" s="129" t="s">
        <v>287</v>
      </c>
      <c r="D20" s="131"/>
      <c r="E20" s="123"/>
    </row>
    <row r="21" spans="2:5" ht="15" thickBot="1">
      <c r="B21" s="122"/>
      <c r="C21" s="846" t="s">
        <v>651</v>
      </c>
      <c r="D21" s="846"/>
      <c r="E21" s="123"/>
    </row>
    <row r="22" spans="2:5" ht="75.75" customHeight="1" thickBot="1">
      <c r="B22" s="122"/>
      <c r="C22" s="269" t="s">
        <v>649</v>
      </c>
      <c r="D22" s="268"/>
      <c r="E22" s="123"/>
    </row>
    <row r="23" spans="2:5" ht="120.75" customHeight="1" thickBot="1">
      <c r="B23" s="122"/>
      <c r="C23" s="269" t="s">
        <v>650</v>
      </c>
      <c r="D23" s="268"/>
      <c r="E23" s="123"/>
    </row>
    <row r="24" spans="2:5" ht="15" thickBot="1">
      <c r="B24" s="122"/>
      <c r="C24" s="841" t="s">
        <v>283</v>
      </c>
      <c r="D24" s="841"/>
      <c r="E24" s="123"/>
    </row>
    <row r="25" spans="2:5" ht="70.5" thickBot="1">
      <c r="B25" s="122"/>
      <c r="C25" s="129" t="s">
        <v>288</v>
      </c>
      <c r="D25" s="131"/>
      <c r="E25" s="123"/>
    </row>
    <row r="26" spans="2:5" ht="56.5" thickBot="1">
      <c r="B26" s="122"/>
      <c r="C26" s="129" t="s">
        <v>279</v>
      </c>
      <c r="D26" s="131"/>
      <c r="E26" s="123"/>
    </row>
    <row r="27" spans="2:5" ht="15" thickBot="1">
      <c r="B27" s="122"/>
      <c r="C27" s="841" t="s">
        <v>250</v>
      </c>
      <c r="D27" s="841"/>
      <c r="E27" s="123"/>
    </row>
    <row r="28" spans="2:5" ht="28.5" thickBot="1">
      <c r="B28" s="122"/>
      <c r="C28" s="132" t="s">
        <v>251</v>
      </c>
      <c r="D28" s="132"/>
      <c r="E28" s="123"/>
    </row>
    <row r="29" spans="2:5" ht="28.5" thickBot="1">
      <c r="B29" s="122"/>
      <c r="C29" s="132" t="s">
        <v>252</v>
      </c>
      <c r="D29" s="132"/>
      <c r="E29" s="123"/>
    </row>
    <row r="30" spans="2:5" ht="28.5" thickBot="1">
      <c r="B30" s="122"/>
      <c r="C30" s="132" t="s">
        <v>253</v>
      </c>
      <c r="D30" s="132"/>
      <c r="E30" s="123"/>
    </row>
    <row r="31" spans="2:5" ht="15" thickBot="1">
      <c r="B31" s="122"/>
      <c r="C31" s="841" t="s">
        <v>254</v>
      </c>
      <c r="D31" s="841"/>
      <c r="E31" s="123"/>
    </row>
    <row r="32" spans="2:5" ht="56.5" thickBot="1">
      <c r="B32" s="122"/>
      <c r="C32" s="129" t="s">
        <v>289</v>
      </c>
      <c r="D32" s="131"/>
      <c r="E32" s="123"/>
    </row>
    <row r="33" spans="2:5" ht="42.5" thickBot="1">
      <c r="B33" s="122"/>
      <c r="C33" s="269" t="s">
        <v>754</v>
      </c>
      <c r="D33" s="131"/>
      <c r="E33" s="123"/>
    </row>
    <row r="34" spans="2:5" ht="70.5" thickBot="1">
      <c r="B34" s="122"/>
      <c r="C34" s="269" t="s">
        <v>755</v>
      </c>
      <c r="D34" s="131"/>
      <c r="E34" s="123"/>
    </row>
    <row r="35" spans="2:5" ht="28.5" thickBot="1">
      <c r="B35" s="122"/>
      <c r="C35" s="129" t="s">
        <v>290</v>
      </c>
      <c r="D35" s="131"/>
      <c r="E35" s="123"/>
    </row>
    <row r="36" spans="2:5" ht="56.5" thickBot="1">
      <c r="B36" s="122"/>
      <c r="C36" s="129" t="s">
        <v>255</v>
      </c>
      <c r="D36" s="131"/>
      <c r="E36" s="123"/>
    </row>
    <row r="37" spans="2:5" ht="42.5" thickBot="1">
      <c r="B37" s="122"/>
      <c r="C37" s="129" t="s">
        <v>291</v>
      </c>
      <c r="D37" s="131"/>
      <c r="E37" s="123"/>
    </row>
    <row r="38" spans="2:5" ht="15" thickBot="1">
      <c r="B38" s="122"/>
      <c r="C38" s="841" t="s">
        <v>756</v>
      </c>
      <c r="D38" s="841"/>
      <c r="E38" s="123"/>
    </row>
    <row r="39" spans="2:5" ht="28.5" thickBot="1">
      <c r="B39" s="403"/>
      <c r="C39" s="440" t="s">
        <v>757</v>
      </c>
      <c r="D39" s="131"/>
      <c r="E39" s="403"/>
    </row>
    <row r="40" spans="2:5" ht="15" thickBot="1">
      <c r="B40" s="122"/>
      <c r="C40" s="841" t="s">
        <v>758</v>
      </c>
      <c r="D40" s="841"/>
      <c r="E40" s="123"/>
    </row>
    <row r="41" spans="2:5" ht="45.65" customHeight="1" thickBot="1">
      <c r="B41" s="122"/>
      <c r="C41" s="441" t="s">
        <v>826</v>
      </c>
      <c r="D41" s="131"/>
      <c r="E41" s="123"/>
    </row>
    <row r="42" spans="2:5" ht="28.5" thickBot="1">
      <c r="B42" s="122"/>
      <c r="C42" s="441" t="s">
        <v>825</v>
      </c>
      <c r="D42" s="425"/>
      <c r="E42" s="123"/>
    </row>
    <row r="43" spans="2:5" ht="15" thickBot="1">
      <c r="B43" s="167"/>
      <c r="C43" s="133"/>
      <c r="D43" s="133"/>
      <c r="E43" s="168"/>
    </row>
  </sheetData>
  <mergeCells count="12">
    <mergeCell ref="C38:D38"/>
    <mergeCell ref="C40:D40"/>
    <mergeCell ref="C14:D14"/>
    <mergeCell ref="C31:D31"/>
    <mergeCell ref="C3:D3"/>
    <mergeCell ref="C16:D16"/>
    <mergeCell ref="C18:D18"/>
    <mergeCell ref="C24:D24"/>
    <mergeCell ref="C27:D27"/>
    <mergeCell ref="C21:D21"/>
    <mergeCell ref="C7:C9"/>
    <mergeCell ref="D7:D8"/>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3162300</xdr:colOff>
                    <xdr:row>40</xdr:row>
                    <xdr:rowOff>0</xdr:rowOff>
                  </from>
                  <to>
                    <xdr:col>3</xdr:col>
                    <xdr:colOff>590550</xdr:colOff>
                    <xdr:row>40</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40</xdr:row>
                    <xdr:rowOff>0</xdr:rowOff>
                  </from>
                  <to>
                    <xdr:col>3</xdr:col>
                    <xdr:colOff>1219200</xdr:colOff>
                    <xdr:row>40</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6534</ProjectId>
    <ReportingPeriod xmlns="dc9b7735-1e97-4a24-b7a2-47bf824ab39e" xsi:nil="true"/>
    <WBDocsDocURL xmlns="dc9b7735-1e97-4a24-b7a2-47bf824ab39e">http://wbdocsservices.worldbank.org/services?I4_SERVICE=VC&amp;I4_KEY=TF069013&amp;I4_DOCID=090224b088620462</WBDocsDocURL>
    <WBDocsDocURLPublicOnly xmlns="dc9b7735-1e97-4a24-b7a2-47bf824ab39e">http://pubdocs.worldbank.org/en/538971621970747939/6534-6215-AF-Regional-Albania-PPR-18-March-21-rev-for-web.xlsx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AFBF6D4-C131-4A84-979C-85FAE744E4A8}"/>
</file>

<file path=customXml/itemProps2.xml><?xml version="1.0" encoding="utf-8"?>
<ds:datastoreItem xmlns:ds="http://schemas.openxmlformats.org/officeDocument/2006/customXml" ds:itemID="{8E830D3E-16C6-4C22-B694-D48ECE6C2F87}"/>
</file>

<file path=customXml/itemProps3.xml><?xml version="1.0" encoding="utf-8"?>
<ds:datastoreItem xmlns:ds="http://schemas.openxmlformats.org/officeDocument/2006/customXml" ds:itemID="{03CE287B-3BB9-4EE5-960F-BCD9FB7B7E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2019-07-02T21:11:44Z</cp:lastPrinted>
  <dcterms:created xsi:type="dcterms:W3CDTF">2010-11-30T14:15:01Z</dcterms:created>
  <dcterms:modified xsi:type="dcterms:W3CDTF">2021-05-25T19:25:18Z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