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44.xml" ContentType="application/vnd.ms-excel.controlproperties+xml"/>
  <Override PartName="/xl/ctrlProps/ctrlProp40.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7.xml" ContentType="application/vnd.ms-excel.controlproperties+xml"/>
  <Override PartName="/xl/ctrlProps/ctrlProp48.xml" ContentType="application/vnd.ms-excel.controlproperties+xml"/>
  <Override PartName="/xl/comments3.xml" ContentType="application/vnd.openxmlformats-officedocument.spreadsheetml.comment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1.xml" ContentType="application/vnd.ms-excel.controlproperties+xml"/>
  <Override PartName="/xl/ctrlProps/ctrlProp3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13_ncr:1_{50E1DAB5-6A80-4F20-B941-E8F0CA8A75C5}" xr6:coauthVersionLast="47" xr6:coauthVersionMax="47" xr10:uidLastSave="{00000000-0000-0000-0000-000000000000}"/>
  <bookViews>
    <workbookView xWindow="-110" yWindow="-110" windowWidth="19420" windowHeight="10420" tabRatio="760" firstSheet="2" activeTab="2" xr2:uid="{00000000-000D-0000-FFFF-FFFF00000000}"/>
  </bookViews>
  <sheets>
    <sheet name="Overview" sheetId="1" r:id="rId1"/>
    <sheet name="Financial Data" sheetId="16"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 localSheetId="1">#REF!</definedName>
    <definedName name="incomelevel">'Results Tracker'!$E$140:$E$142</definedName>
    <definedName name="info" localSheetId="1">#REF!</definedName>
    <definedName name="info">'Results Tracker'!$E$159:$E$161</definedName>
    <definedName name="Month">[1]Dropdowns!$G$2:$G$13</definedName>
    <definedName name="overalleffect" localSheetId="1">#REF!</definedName>
    <definedName name="overalleffect">'Results Tracker'!$D$159:$D$161</definedName>
    <definedName name="physicalassets" localSheetId="1">#REF!</definedName>
    <definedName name="physicalassets">'Results Tracker'!$J$159:$J$167</definedName>
    <definedName name="quality" localSheetId="1">#REF!</definedName>
    <definedName name="quality">'Results Tracker'!$B$150:$B$154</definedName>
    <definedName name="question" localSheetId="1">#REF!</definedName>
    <definedName name="question">'Results Tracker'!$F$150:$F$152</definedName>
    <definedName name="responses" localSheetId="1">#REF!</definedName>
    <definedName name="responses">'Results Tracker'!$C$150:$C$154</definedName>
    <definedName name="state" localSheetId="1">#REF!</definedName>
    <definedName name="state">'Results Tracker'!$I$154:$I$156</definedName>
    <definedName name="type1" localSheetId="1">'[2]Results Tracker'!$G$146:$G$149</definedName>
    <definedName name="type1">'Results Tracker'!$G$150:$G$153</definedName>
    <definedName name="Year">[1]Dropdowns!$H$2:$H$36</definedName>
    <definedName name="yesno" localSheetId="1">#REF!</definedName>
    <definedName name="yesno">'Results Tracker'!$E$146:$E$147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2" i="16" l="1"/>
  <c r="V104" i="16"/>
  <c r="V86" i="16"/>
  <c r="V74" i="16"/>
  <c r="V64" i="16"/>
  <c r="V58" i="16"/>
  <c r="V57" i="16" s="1"/>
  <c r="V39" i="16"/>
  <c r="V27" i="16"/>
  <c r="V17" i="16"/>
  <c r="V60" i="16" s="1"/>
  <c r="V108" i="16" l="1"/>
  <c r="K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Paulo</author>
  </authors>
  <commentList>
    <comment ref="N16" authorId="0" shapeId="0" xr:uid="{00000000-0006-0000-0100-000001000000}">
      <text>
        <r>
          <rPr>
            <b/>
            <sz val="9"/>
            <color indexed="81"/>
            <rFont val="Tahoma"/>
            <family val="2"/>
          </rPr>
          <t>Tatiana Paulo:</t>
        </r>
        <r>
          <rPr>
            <sz val="9"/>
            <color indexed="81"/>
            <rFont val="Tahoma"/>
            <family val="2"/>
          </rPr>
          <t xml:space="preserve">
NZD = $0.6857</t>
        </r>
      </text>
    </comment>
    <comment ref="V16" authorId="0" shapeId="0" xr:uid="{38FA6E88-19F1-4575-9082-D5BA9DDA9213}">
      <text>
        <r>
          <rPr>
            <b/>
            <sz val="9"/>
            <color indexed="81"/>
            <rFont val="Tahoma"/>
            <family val="2"/>
          </rPr>
          <t>Tatiana Paulo:</t>
        </r>
        <r>
          <rPr>
            <sz val="9"/>
            <color indexed="81"/>
            <rFont val="Tahoma"/>
            <family val="2"/>
          </rPr>
          <t xml:space="preserve">
NZD = $0.6857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Mani Mate</author>
  </authors>
  <commentList>
    <comment ref="D31" authorId="0" shapeId="0" xr:uid="{00000000-0006-0000-0300-000001000000}">
      <text>
        <r>
          <rPr>
            <b/>
            <sz val="9"/>
            <color indexed="81"/>
            <rFont val="Tahoma"/>
            <family val="2"/>
          </rPr>
          <t>Mani Mate:</t>
        </r>
        <r>
          <rPr>
            <sz val="9"/>
            <color indexed="81"/>
            <rFont val="Tahoma"/>
            <family val="2"/>
          </rPr>
          <t xml:space="preserve">
We could take this out or otherwise we need to be clear as to what the delays are and at which stage of the procurement process?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Melina Tuiravakai</author>
  </authors>
  <commentList>
    <comment ref="I21" authorId="0" shapeId="0" xr:uid="{00000000-0006-0000-0A00-000001000000}">
      <text>
        <r>
          <rPr>
            <b/>
            <sz val="9"/>
            <color indexed="81"/>
            <rFont val="Tahoma"/>
            <family val="2"/>
          </rPr>
          <t>Melina Tuiravakai:</t>
        </r>
        <r>
          <rPr>
            <sz val="9"/>
            <color indexed="81"/>
            <rFont val="Tahoma"/>
            <family val="2"/>
          </rPr>
          <t xml:space="preserve">
50 % of total population (i.e. population of 11 Pa Enuas)
</t>
        </r>
      </text>
    </comment>
    <comment ref="K26" authorId="0" shapeId="0" xr:uid="{00000000-0006-0000-0A00-000002000000}">
      <text>
        <r>
          <rPr>
            <b/>
            <sz val="9"/>
            <color indexed="81"/>
            <rFont val="Tahoma"/>
            <family val="2"/>
          </rPr>
          <t>Melina Tuiravakai:</t>
        </r>
        <r>
          <rPr>
            <sz val="9"/>
            <color indexed="81"/>
            <rFont val="Tahoma"/>
            <family val="2"/>
          </rPr>
          <t xml:space="preserve">
Raurau Akamatutu Workshop in Atiu, Mauke have incorporated Hurricane Preparedness. Radio, TV and Print Media promote Hurricane Awareness/Preparedness. All Local telephone books include sections on Hurricane Map Tracking and Awareness.  Preparedness</t>
        </r>
      </text>
    </comment>
    <comment ref="H56" authorId="0" shapeId="0" xr:uid="{00000000-0006-0000-0A00-000003000000}">
      <text>
        <r>
          <rPr>
            <b/>
            <sz val="9"/>
            <color indexed="81"/>
            <rFont val="Tahoma"/>
            <family val="2"/>
          </rPr>
          <t>Melina Tuiravakai:</t>
        </r>
        <r>
          <rPr>
            <sz val="9"/>
            <color indexed="81"/>
            <rFont val="Tahoma"/>
            <family val="2"/>
          </rPr>
          <t xml:space="preserve">
Components 1/2/3 
At least 39  government staff with responsibilities for CCA and DRR in the Pa Enua have received 
training, consistent with the creation of a learning needs mechanism/process. 
500 key stakeholders and community were involved in the Raurau Akamatutu Workshop/Surveys/Consultations and received Resource Kit on Flash drives on CC and DRM. 
</t>
        </r>
      </text>
    </comment>
    <comment ref="H60" authorId="0" shapeId="0" xr:uid="{00000000-0006-0000-0A00-000004000000}">
      <text>
        <r>
          <rPr>
            <b/>
            <sz val="9"/>
            <color indexed="81"/>
            <rFont val="Tahoma"/>
            <family val="2"/>
          </rPr>
          <t>Melina Tuiravakai:</t>
        </r>
        <r>
          <rPr>
            <sz val="9"/>
            <color indexed="81"/>
            <rFont val="Tahoma"/>
            <family val="2"/>
          </rPr>
          <t xml:space="preserve">
Civil Societies in the Pa Enua, Island Governments, Schools and community have direct access through Component 1 GEO Portal, Component 2 Water Fund/Water Testing Equipment/Water Bottles Access to Clean drinking water Component 3 Schools and Economic Resilient Fund (Output 3.5)
</t>
        </r>
      </text>
    </comment>
  </commentList>
</comments>
</file>

<file path=xl/sharedStrings.xml><?xml version="1.0" encoding="utf-8"?>
<sst xmlns="http://schemas.openxmlformats.org/spreadsheetml/2006/main" count="2794" uniqueCount="1285">
  <si>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</si>
  <si>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</si>
  <si>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</si>
  <si>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</si>
  <si>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</si>
  <si>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</si>
  <si>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</si>
  <si>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</si>
  <si>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</si>
  <si>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</si>
  <si>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</si>
  <si>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</si>
  <si>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</si>
  <si>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</si>
  <si>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</si>
  <si>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</si>
  <si>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</si>
  <si>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</si>
  <si>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</si>
  <si>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</si>
  <si>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</si>
  <si>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</si>
  <si>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</si>
  <si>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</si>
  <si>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</si>
  <si>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</si>
  <si>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</si>
  <si>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</si>
  <si>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</si>
  <si>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</si>
  <si>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</si>
  <si>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</si>
  <si>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</si>
  <si>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</si>
  <si>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</si>
  <si>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</si>
  <si>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</si>
  <si>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</si>
  <si>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</si>
  <si>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</si>
  <si>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</si>
  <si>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</si>
  <si>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</si>
  <si>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</si>
  <si>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</si>
  <si>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</si>
  <si>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</si>
  <si>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</si>
  <si>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</si>
  <si>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</si>
  <si>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</si>
  <si>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</si>
  <si>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</si>
  <si>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</si>
  <si>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</si>
  <si>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</si>
  <si>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</si>
  <si>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</si>
  <si>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</si>
  <si>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</si>
  <si>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</si>
  <si>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</si>
  <si>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</si>
  <si>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</si>
  <si>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</si>
  <si>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</si>
  <si>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</si>
  <si>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</si>
  <si>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</si>
  <si>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</si>
  <si>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</si>
  <si>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</si>
  <si>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</si>
  <si>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</si>
  <si>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</si>
  <si>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</si>
  <si>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</si>
  <si>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</si>
  <si>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</si>
  <si>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</si>
  <si>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</si>
  <si>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</si>
  <si>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</si>
  <si>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</si>
  <si>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</si>
  <si>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</si>
  <si>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</si>
  <si>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</si>
  <si>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</si>
  <si>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</si>
  <si>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</si>
  <si>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</si>
  <si>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</si>
  <si>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</si>
  <si>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</si>
  <si>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</si>
  <si>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</si>
  <si>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</si>
  <si>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</si>
  <si>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</si>
  <si>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</si>
  <si>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</si>
  <si>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</si>
  <si>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</si>
  <si>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</si>
  <si>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</si>
  <si>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</si>
  <si>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</si>
  <si>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</si>
  <si>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</si>
  <si>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</si>
  <si>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</si>
  <si>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</si>
  <si>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</si>
  <si>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</si>
  <si>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</si>
  <si>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</si>
  <si>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</si>
  <si>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</si>
  <si>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</si>
  <si>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</si>
  <si>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</si>
  <si>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</si>
  <si>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</si>
  <si>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</si>
  <si>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</si>
  <si>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</si>
  <si>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</si>
  <si>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</si>
  <si>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</si>
  <si>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</si>
  <si>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</si>
  <si>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</si>
  <si>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</si>
  <si>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</si>
  <si>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</si>
  <si>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</si>
  <si>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</si>
  <si>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</si>
  <si>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</si>
  <si>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</si>
  <si>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</si>
  <si>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</si>
  <si>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</si>
  <si>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</si>
  <si>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</si>
  <si>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</si>
  <si>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</si>
  <si>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</si>
  <si>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</si>
  <si>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</si>
  <si>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</si>
  <si>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</si>
  <si>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</si>
  <si>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</si>
  <si>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</si>
  <si>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</si>
  <si>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</si>
  <si>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</si>
  <si>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</si>
  <si>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</si>
  <si>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</si>
  <si>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</si>
  <si>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</si>
  <si>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</si>
  <si>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</si>
  <si>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</si>
  <si>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</si>
  <si>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</si>
  <si>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</si>
  <si>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</si>
  <si>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</si>
  <si>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</si>
  <si>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</si>
  <si>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</si>
  <si>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</si>
  <si>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</si>
  <si>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</si>
  <si>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</si>
  <si>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</si>
  <si>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</si>
  <si>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</si>
  <si>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</si>
  <si>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</si>
  <si>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</si>
  <si>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</si>
  <si>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</si>
  <si>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</si>
  <si>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</si>
  <si>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</si>
  <si>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</si>
  <si>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</si>
  <si>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</si>
  <si>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</si>
  <si>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</si>
  <si>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</si>
  <si>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</si>
  <si>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</si>
  <si>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</si>
  <si>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</si>
  <si>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</si>
  <si>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</si>
  <si>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</si>
  <si>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</si>
  <si>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Start of Project/Programme:</t>
  </si>
  <si>
    <t xml:space="preserve">Project Title: </t>
  </si>
  <si>
    <t>EXPENDITURE DATA</t>
  </si>
  <si>
    <t>ITEM / ACTIVITY / ACTION</t>
  </si>
  <si>
    <t>AMOUNT</t>
  </si>
  <si>
    <t>PROJECTED COST</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</si>
  <si>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</si>
  <si>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</si>
  <si>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</si>
  <si>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</si>
  <si>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</si>
  <si>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</si>
  <si>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</si>
  <si>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</si>
  <si>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</si>
  <si>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</si>
  <si>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</si>
  <si>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</si>
  <si>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</si>
  <si>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</si>
  <si>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</si>
  <si>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</si>
  <si>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</si>
  <si>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</si>
  <si>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</si>
  <si>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</si>
  <si>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</si>
  <si>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</si>
  <si>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</si>
  <si>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</si>
  <si>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</si>
  <si>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</si>
  <si>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</si>
  <si>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</si>
  <si>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</si>
  <si>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</si>
  <si>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</si>
  <si>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</si>
  <si>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</si>
  <si>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</si>
  <si>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</si>
  <si>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</si>
  <si>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</si>
  <si>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</si>
  <si>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</si>
  <si>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</si>
  <si>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</si>
  <si>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IE-AFB Agreement Signature Date:</t>
  </si>
  <si>
    <t>Implementing Entity</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</si>
  <si>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</si>
  <si>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</si>
  <si>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</si>
  <si>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</si>
  <si>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</si>
  <si>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</si>
  <si>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</si>
  <si>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</si>
  <si>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</si>
  <si>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</si>
  <si>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</si>
  <si>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</si>
  <si>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</si>
  <si>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</si>
  <si>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</si>
  <si>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</si>
  <si>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</si>
  <si>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</si>
  <si>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</si>
  <si>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</si>
  <si>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</si>
  <si>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</si>
  <si>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</si>
  <si>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</si>
  <si>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</si>
  <si>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</si>
  <si>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</si>
  <si>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</si>
  <si>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</si>
  <si>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</si>
  <si>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</si>
  <si>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</si>
  <si>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</si>
  <si>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</si>
  <si>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</si>
  <si>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</si>
  <si>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</si>
  <si>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</si>
  <si>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</si>
  <si>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</si>
  <si>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</si>
  <si>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</si>
  <si>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</si>
  <si>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</si>
  <si>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</si>
  <si>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</si>
  <si>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</si>
  <si>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</si>
  <si>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</si>
  <si>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</si>
  <si>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</si>
  <si>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</si>
  <si>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</si>
  <si>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</si>
  <si>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</si>
  <si>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</si>
  <si>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</si>
  <si>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</si>
  <si>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</si>
  <si>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</si>
  <si>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</si>
  <si>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</si>
  <si>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</si>
  <si>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</si>
  <si>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</si>
  <si>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</si>
  <si>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</si>
  <si>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</si>
  <si>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</si>
  <si>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</si>
  <si>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</si>
  <si>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</si>
  <si>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</si>
  <si>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</si>
  <si>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</si>
  <si>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</si>
  <si>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</si>
  <si>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</si>
  <si>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</si>
  <si>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</si>
  <si>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</si>
  <si>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</si>
  <si>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</si>
  <si>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</si>
  <si>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</si>
  <si>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</si>
  <si>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</si>
  <si>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</si>
  <si>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</si>
  <si>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</si>
  <si>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</si>
  <si>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</si>
  <si>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</si>
  <si>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</si>
  <si>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</si>
  <si>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</si>
  <si>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</si>
  <si>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</si>
  <si>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</si>
  <si>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</si>
  <si>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</si>
  <si>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</si>
  <si>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</si>
  <si>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</si>
  <si>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</si>
  <si>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</si>
  <si>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</si>
  <si>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</si>
  <si>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</si>
  <si>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</si>
  <si>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</si>
  <si>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</si>
  <si>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</si>
  <si>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</si>
  <si>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</si>
  <si>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</si>
  <si>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</si>
  <si>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</si>
  <si>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</si>
  <si>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</si>
  <si>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</si>
  <si>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</si>
  <si>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</si>
  <si>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</si>
  <si>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</si>
  <si>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</si>
  <si>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</si>
  <si>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</si>
  <si>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</si>
  <si>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</si>
  <si>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</si>
  <si>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</si>
  <si>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</si>
  <si>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</si>
  <si>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</si>
  <si>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</si>
  <si>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</si>
  <si>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</si>
  <si>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</si>
  <si>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</si>
  <si>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</si>
  <si>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</si>
  <si>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</si>
  <si>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</si>
  <si>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</si>
  <si>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</si>
  <si>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</si>
  <si>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</si>
  <si>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Storm surge</t>
  </si>
  <si>
    <t>Please choose</t>
  </si>
  <si>
    <t>enhanced level of protection</t>
  </si>
  <si>
    <t>Education policy</t>
  </si>
  <si>
    <t>Agriculture</t>
  </si>
  <si>
    <t>Hurricane</t>
  </si>
  <si>
    <t>Selected</t>
  </si>
  <si>
    <t>Aquaculture</t>
  </si>
  <si>
    <t>Physical capital</t>
  </si>
  <si>
    <t>Not relevant</t>
  </si>
  <si>
    <t>5: All (Fully integrated)</t>
  </si>
  <si>
    <t>Construction/repairing business</t>
  </si>
  <si>
    <t>4: Most</t>
  </si>
  <si>
    <t>Cultivation</t>
  </si>
  <si>
    <t>3: Some</t>
  </si>
  <si>
    <t>Fishing</t>
  </si>
  <si>
    <t>Select</t>
  </si>
  <si>
    <t>5: All</t>
  </si>
  <si>
    <t>Community</t>
  </si>
  <si>
    <t>2: Most not integrated</t>
  </si>
  <si>
    <t>Forestry</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</si>
  <si>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</si>
  <si>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</si>
  <si>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</si>
  <si>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</si>
  <si>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</si>
  <si>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</si>
  <si>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</si>
  <si>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</si>
  <si>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</si>
  <si>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</si>
  <si>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</si>
  <si>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</si>
  <si>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</si>
  <si>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</si>
  <si>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</si>
  <si>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</si>
  <si>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</si>
  <si>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</si>
  <si>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</si>
  <si>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</si>
  <si>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</si>
  <si>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</si>
  <si>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</si>
  <si>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</si>
  <si>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</si>
  <si>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</si>
  <si>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</si>
  <si>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</si>
  <si>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</si>
  <si>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</si>
  <si>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</si>
  <si>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</si>
  <si>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</si>
  <si>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</si>
  <si>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</si>
  <si>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</si>
  <si>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</si>
  <si>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</si>
  <si>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</si>
  <si>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</si>
  <si>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</si>
  <si>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</si>
  <si>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</si>
  <si>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</si>
  <si>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</si>
  <si>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</si>
  <si>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</si>
  <si>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</si>
  <si>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</si>
  <si>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</si>
  <si>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</si>
  <si>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</si>
  <si>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</si>
  <si>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</si>
  <si>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</si>
  <si>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</si>
  <si>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</si>
  <si>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</si>
  <si>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</si>
  <si>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</si>
  <si>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</si>
  <si>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</si>
  <si>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</si>
  <si>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</si>
  <si>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</si>
  <si>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</si>
  <si>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</si>
  <si>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</si>
  <si>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</si>
  <si>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</si>
  <si>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</si>
  <si>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</si>
  <si>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</si>
  <si>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</si>
  <si>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</si>
  <si>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</si>
  <si>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</si>
  <si>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</si>
  <si>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</si>
  <si>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</si>
  <si>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</si>
  <si>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</si>
  <si>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</si>
  <si>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</si>
  <si>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</si>
  <si>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</si>
  <si>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</si>
  <si>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</si>
  <si>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</si>
  <si>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</si>
  <si>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</si>
  <si>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</si>
  <si>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</si>
  <si>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</si>
  <si>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</si>
  <si>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</si>
  <si>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</si>
  <si>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</si>
  <si>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</si>
  <si>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</si>
  <si>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</si>
  <si>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</si>
  <si>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</si>
  <si>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</si>
  <si>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</si>
  <si>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</si>
  <si>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</si>
  <si>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</si>
  <si>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</si>
  <si>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</si>
  <si>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</si>
  <si>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</si>
  <si>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</si>
  <si>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</si>
  <si>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</si>
  <si>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</si>
  <si>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</si>
  <si>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</si>
  <si>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</si>
  <si>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</si>
  <si>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</si>
  <si>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</si>
  <si>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</si>
  <si>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</si>
  <si>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</si>
  <si>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</si>
  <si>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</si>
  <si>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</si>
  <si>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</si>
  <si>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</si>
  <si>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</si>
  <si>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</si>
  <si>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</si>
  <si>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</si>
  <si>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</si>
  <si>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</si>
  <si>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</si>
  <si>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</si>
  <si>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</si>
  <si>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</si>
  <si>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</si>
  <si>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</si>
  <si>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</si>
  <si>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</si>
  <si>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</si>
  <si>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</si>
  <si>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</si>
  <si>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</si>
  <si>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</si>
  <si>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</si>
  <si>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</si>
  <si>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</si>
  <si>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</si>
  <si>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</si>
  <si>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</si>
  <si>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</si>
  <si>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</si>
  <si>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</si>
  <si>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</si>
  <si>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</si>
  <si>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</si>
  <si>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</si>
  <si>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</si>
  <si>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</si>
  <si>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</si>
  <si>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</si>
  <si>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</si>
  <si>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</si>
  <si>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</si>
  <si>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</si>
  <si>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</si>
  <si>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</si>
  <si>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</si>
  <si>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</si>
  <si>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</si>
  <si>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</si>
  <si>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</si>
  <si>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</si>
  <si>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</si>
  <si>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</si>
  <si>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</si>
  <si>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</si>
  <si>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</si>
  <si>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</si>
  <si>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</si>
  <si>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</si>
  <si>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</si>
  <si>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</si>
  <si>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</si>
  <si>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</si>
  <si>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</si>
  <si>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</si>
  <si>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</si>
  <si>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</si>
  <si>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</si>
  <si>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</si>
  <si>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</si>
  <si>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</si>
  <si>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</si>
  <si>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</si>
  <si>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</si>
  <si>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</si>
  <si>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</si>
  <si>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</si>
  <si>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</si>
  <si>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</si>
  <si>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</si>
  <si>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</si>
  <si>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</si>
  <si>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</si>
  <si>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</si>
  <si>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</si>
  <si>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</si>
  <si>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</si>
  <si>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</si>
  <si>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</si>
  <si>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</si>
  <si>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</si>
  <si>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</si>
  <si>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</si>
  <si>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</si>
  <si>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</si>
  <si>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</si>
  <si>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</si>
  <si>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</si>
  <si>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</si>
  <si>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</si>
  <si>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</si>
  <si>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</si>
  <si>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</si>
  <si>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</si>
  <si>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</si>
  <si>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</si>
  <si>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</si>
  <si>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</si>
  <si>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</si>
  <si>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</si>
  <si>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</si>
  <si>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</si>
  <si>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</si>
  <si>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</si>
  <si>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</si>
  <si>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</si>
  <si>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</si>
  <si>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</si>
  <si>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</si>
  <si>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</si>
  <si>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</si>
  <si>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</si>
  <si>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</si>
  <si>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</si>
  <si>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</si>
  <si>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</si>
  <si>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</si>
  <si>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</si>
  <si>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</si>
  <si>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</si>
  <si>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</si>
  <si>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</si>
  <si>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</si>
  <si>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</si>
  <si>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</si>
  <si>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</si>
  <si>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</si>
  <si>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</si>
  <si>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</si>
  <si>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</si>
  <si>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</si>
  <si>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</si>
  <si>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</si>
  <si>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</si>
  <si>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</si>
  <si>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</si>
  <si>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</si>
  <si>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</si>
  <si>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</si>
  <si>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</si>
  <si>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</si>
  <si>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</si>
  <si>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</si>
  <si>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</si>
  <si>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</si>
  <si>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</si>
  <si>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</si>
  <si>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</si>
  <si>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</si>
  <si>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</si>
  <si>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</si>
  <si>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</si>
  <si>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</si>
  <si>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</si>
  <si>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</si>
  <si>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</si>
  <si>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</si>
  <si>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Geographic scale</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</si>
  <si>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</si>
  <si>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</si>
  <si>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</si>
  <si>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</si>
  <si>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</si>
  <si>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</si>
  <si>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</si>
  <si>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</si>
  <si>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</si>
  <si>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</si>
  <si>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</si>
  <si>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</si>
  <si>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</si>
  <si>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</si>
  <si>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</si>
  <si>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</si>
  <si>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</si>
  <si>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</si>
  <si>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</si>
  <si>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</si>
  <si>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</si>
  <si>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</si>
  <si>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</si>
  <si>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</si>
  <si>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</si>
  <si>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</si>
  <si>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</si>
  <si>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</si>
  <si>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</si>
  <si>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</si>
  <si>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</si>
  <si>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</si>
  <si>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</si>
  <si>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</si>
  <si>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</si>
  <si>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</si>
  <si>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</si>
  <si>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</si>
  <si>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</si>
  <si>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</si>
  <si>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</si>
  <si>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</si>
  <si>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</si>
  <si>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</si>
  <si>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</si>
  <si>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</si>
  <si>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</si>
  <si>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</si>
  <si>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</si>
  <si>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</si>
  <si>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</si>
  <si>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</si>
  <si>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</si>
  <si>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</si>
  <si>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</si>
  <si>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</si>
  <si>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</si>
  <si>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</si>
  <si>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</si>
  <si>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</si>
  <si>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the Website address (URL) of project</t>
  </si>
  <si>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</si>
  <si>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</si>
  <si>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</si>
  <si>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</si>
  <si>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</si>
  <si>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</si>
  <si>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</si>
  <si>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If you answered yes above, kindly specify the name of the Fund/Organization.</t>
  </si>
  <si>
    <t xml:space="preserve">Has the project been scaled-up from any other climate finance? Or has the project build upon any other climate finance initiative?
</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</si>
  <si>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</si>
  <si>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</si>
  <si>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</si>
  <si>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</si>
  <si>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</si>
  <si>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r>
      <rPr>
        <b/>
        <sz val="11"/>
        <color theme="1"/>
        <rFont val="Times New Roman"/>
        <family val="1"/>
      </rPr>
      <t>Management :</t>
    </r>
    <r>
      <rPr>
        <sz val="11"/>
        <color theme="1"/>
        <rFont val="Times New Roman"/>
        <family val="1"/>
      </rPr>
      <t xml:space="preserve">  Through early intervention at the inception phase, the ESS, Gender Specialists and the technical specialists engaged for the water and food security components will confirm all activities for implementation are compliant with existing laws. 
</t>
    </r>
    <r>
      <rPr>
        <b/>
        <sz val="11"/>
        <color theme="1"/>
        <rFont val="Times New Roman"/>
        <family val="1"/>
      </rPr>
      <t>Avoidance</t>
    </r>
    <r>
      <rPr>
        <sz val="11"/>
        <color theme="1"/>
        <rFont val="Times New Roman"/>
        <family val="1"/>
      </rPr>
      <t xml:space="preserve"> : The Programme has been designed to be in compliance
with relevant national laws, regulations and policies. If activities are not compliant, further appropriate actions will be carried to ensure provisions of applicable existing laws are not breached.</t>
    </r>
  </si>
  <si>
    <t>Appropriate environmental guideline, practice, ESD and Risk Assessment process;</t>
  </si>
  <si>
    <t>The Programme has been designed to be in compliance with relevant national laws, regulations and policies.
Compliance with laws and in particular the following key legislations will be monitored during implementation:
Environment Act 2003 and Biosecurity Act 2008.
There is the likelihood that some activities will be required to comply with existing laws, e.g. Environment Act 2003.</t>
  </si>
  <si>
    <t>There may be a rare occasion when the programme or sub-projects will not be in compliance with relevant national laws, regulations and policies and in this case the process to be followed are outlined.</t>
  </si>
  <si>
    <t>none at the moment</t>
  </si>
  <si>
    <r>
      <rPr>
        <b/>
        <sz val="11"/>
        <color theme="1"/>
        <rFont val="Times New Roman"/>
        <family val="1"/>
      </rPr>
      <t>Mitigation:</t>
    </r>
    <r>
      <rPr>
        <sz val="11"/>
        <color theme="1"/>
        <rFont val="Times New Roman"/>
        <family val="1"/>
      </rPr>
      <t xml:space="preserve"> Each Pa Enua has in place a grievance mechanism at the Island Government and at the community level.
</t>
    </r>
    <r>
      <rPr>
        <b/>
        <sz val="11"/>
        <color theme="1"/>
        <rFont val="Times New Roman"/>
        <family val="1"/>
      </rPr>
      <t>Avoidance:</t>
    </r>
    <r>
      <rPr>
        <sz val="11"/>
        <color theme="1"/>
        <rFont val="Times New Roman"/>
        <family val="1"/>
      </rPr>
      <t xml:space="preserve"> Measures provided in the ESMP is taken into consideration to ensure ES and Gender safeguarding is followed and risks and impacts remains low.
</t>
    </r>
    <r>
      <rPr>
        <b/>
        <sz val="11"/>
        <color theme="1"/>
        <rFont val="Times New Roman"/>
        <family val="1"/>
      </rPr>
      <t>Management:</t>
    </r>
    <r>
      <rPr>
        <sz val="11"/>
        <color theme="1"/>
        <rFont val="Times New Roman"/>
        <family val="1"/>
      </rPr>
      <t xml:space="preserve"> The ESS and Gender specialist will monitor and implement measures and indicators identified in the ESMP.</t>
    </r>
  </si>
  <si>
    <t>Reports of community adaptation action planning processes and consultations with local authorities;
AGIntel database;
Geo Portal</t>
  </si>
  <si>
    <t>The Programme recognises that the Pa Enua communities are small and in close proximity, and therefore sharing of information and benefits through the network of groups should be easier.
However, the programme will make sure compliance by describing the process of allocating and distributing programme benefits. It will ensure that there will be neither discrimination nor favoritism in accessing programme benefits.</t>
  </si>
  <si>
    <t>Due to competing interests and also insufficient funds to meet 100% demand and meet all the community expectations it will be necessary that the communities fully understand the Programme/projects to be implemented.</t>
  </si>
  <si>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</si>
  <si>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There are people with disabilities and families living with persons with disability, the elderly, children, women and girls, as well as people with very low income and with limited access to resources to help them in their normal everyday living.
The small nature of the communities and their close proximity with each other, marginalised and vulnerable groups are easily recognised and their needs provided at the community and family level.</t>
  </si>
  <si>
    <r>
      <rPr>
        <b/>
        <sz val="11"/>
        <color theme="1"/>
        <rFont val="Times New Roman"/>
        <family val="1"/>
      </rPr>
      <t>Management:</t>
    </r>
    <r>
      <rPr>
        <sz val="11"/>
        <color theme="1"/>
        <rFont val="Times New Roman"/>
        <family val="1"/>
      </rPr>
      <t xml:space="preserve"> ESS and Gender Specialist will monitor and implement mitigating measures and indicators identified in the ESMP and to address any gaps in the current situation in the Pa Enua
</t>
    </r>
    <r>
      <rPr>
        <b/>
        <sz val="11"/>
        <color theme="1"/>
        <rFont val="Times New Roman"/>
        <family val="1"/>
      </rPr>
      <t>Mitigation:</t>
    </r>
    <r>
      <rPr>
        <sz val="11"/>
        <color theme="1"/>
        <rFont val="Times New Roman"/>
        <family val="1"/>
      </rPr>
      <t xml:space="preserve"> The law of the country applies to everyone in the country whether they are resident or visitor.</t>
    </r>
  </si>
  <si>
    <t>Reports of community adaptation action planning processes and consultations with local authorities.</t>
  </si>
  <si>
    <t>The Cook Islands Constitution recognises fundamental human rights and freedom that exist and shall continue to exist without discrimination by reason of race, national origin, colour, religion, opinion, belief, or sex.</t>
  </si>
  <si>
    <t>This is a cross-cutting principle and all activities will be designed to make sure the rights of every person in the Pa Enua are not infringed upon. The Programme recognises that human right issues whether it is to do with rights to resources, land, training, opportunities, and the right to express one’s opinion and the right to be heard, is considered important in the Pa Enua, the risk and impact assessment depicts a very low risk and minor impact for all project sites on this principle.</t>
  </si>
  <si>
    <r>
      <rPr>
        <b/>
        <sz val="11"/>
        <color theme="1"/>
        <rFont val="Times New Roman"/>
        <family val="1"/>
      </rPr>
      <t>Mitigation:</t>
    </r>
    <r>
      <rPr>
        <sz val="11"/>
        <color theme="1"/>
        <rFont val="Times New Roman"/>
        <family val="1"/>
      </rPr>
      <t xml:space="preserve"> ESS and in particular the Gender Specialist will monitor and implement mitigating measures and indicators identified in the ESMP for gender safeguarding</t>
    </r>
  </si>
  <si>
    <t>Gender inequality is highest in the small communities of the Pa Enua. There is a strong but defined roles for women based on church teachings and it does not always support gender balance.</t>
  </si>
  <si>
    <t>Early consultation during Inception phase should ensure that men and women: 1) have equal opportunities to participate in consultation, training and awareness activities; 2) receive comparable social and economic benefits; and 3) do not suffer disproportionate adverse effects during the development process</t>
  </si>
  <si>
    <r>
      <rPr>
        <b/>
        <sz val="11"/>
        <color theme="1"/>
        <rFont val="Times New Roman"/>
        <family val="1"/>
      </rPr>
      <t>Mitigation:</t>
    </r>
    <r>
      <rPr>
        <sz val="11"/>
        <color theme="1"/>
        <rFont val="Times New Roman"/>
        <family val="1"/>
      </rPr>
      <t xml:space="preserve"> ESS and Gender Specialist will monitor those mitigating measures and indicators identified in the ESMP.</t>
    </r>
  </si>
  <si>
    <t>The project has been designed to comply with relevant national laws and policies that govern employment rights and appropriate working conditions in the work place.</t>
  </si>
  <si>
    <t>All persons employed under this programme will go through contractual arrangement following the CIG Procurement Policy. For agricultural projects that are considered under the Economic Resilience Fund in Component 3, it is important, where a project requires assistance to pay workers that proponents ensure the rights of workers are observed and they are paid according to current income laws and their working conditions in accordance to good employer practice.</t>
  </si>
  <si>
    <t>Lack of consideration for indigenous people</t>
  </si>
  <si>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</si>
  <si>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The Cook Island Constitution recognizes people of the Cook Islands as ‘people of Cook Islands decent’ and is the closest we have in classifying people as ‘indigenous people’.
There are no separate laws for people of Cook Island descent and other ethnic groups.</t>
  </si>
  <si>
    <t>The law of the country applies to everyone in the country whether they are residents or visitors.</t>
  </si>
  <si>
    <t>The Programme will focus on lands already used for community water tanks, planting lands that already have access roads and currently used for agriculture purposes and due process will be followed where new lands are identified.</t>
  </si>
  <si>
    <t>Even though the Programme will be looking at lands already used for public purposes, still, the landowners will be consulted and negotiations as per existing land acquisition processes. The Programme recognises that there will be no requirement for Involuntary resettlement in the Pa Enua</t>
  </si>
  <si>
    <t>Appropriate environmental guideline, practice, ESD and Risk Assessment process;
Plan to minimize introduction of invasive species;
Agriculture quarantine protocols to be followed</t>
  </si>
  <si>
    <t>The Programme will focus on lands already used or cleared, existing access roads so the likelihood that natural habitats may be affected is very low.</t>
  </si>
  <si>
    <t>The Programme recognises current levels of awareness at the national, island and community level where the awareness for protection of biological diversity has been on-going and in some cases conservation areas have been established. Where a new activity such as the construction of a new community concrete water tank or the construction of a new water catchment building on a new site, or the construction of a water reservoir and laying of irrigation lines for agriculture purpose would go ahead, and if these new activities are identified to have the potential to encroach on special natural habitats, through the National Environment Service ESD form check list and risk identification and EIA process,</t>
  </si>
  <si>
    <r>
      <rPr>
        <b/>
        <sz val="11"/>
        <color theme="1"/>
        <rFont val="Times New Roman"/>
        <family val="1"/>
      </rPr>
      <t>Mitigation:</t>
    </r>
    <r>
      <rPr>
        <sz val="11"/>
        <color theme="1"/>
        <rFont val="Times New Roman"/>
        <family val="1"/>
      </rPr>
      <t xml:space="preserve"> National Environment Service ESD form check list and risk identification and EIA process</t>
    </r>
  </si>
  <si>
    <t>Plan to minimize introduction of invasive species
Agriculture quarantine protocols to be followed</t>
  </si>
  <si>
    <t>The Programme will focus on lands already used or cleared, existing access roads so the likelihood that biodiversity may be affected is very low.</t>
  </si>
  <si>
    <t>The Programme recognises current levels of awareness at the national, island and community level where the protection of biological diversity has been ongoing. Where a new activity such as the construction of a new community concrete water tank or the construction The Programme recognises current levels of awareness at the national, island and community level where the protection of biological diversity has been ongoing. Where a new activity such as the construction of a new community concrete water tank or the construction</t>
  </si>
  <si>
    <r>
      <rPr>
        <b/>
        <sz val="11"/>
        <color theme="1"/>
        <rFont val="Times New Roman"/>
        <family val="1"/>
      </rPr>
      <t>Management:</t>
    </r>
    <r>
      <rPr>
        <sz val="11"/>
        <color theme="1"/>
        <rFont val="Times New Roman"/>
        <family val="1"/>
      </rPr>
      <t xml:space="preserve"> ESS and Gender Specialist will monitor and implement mitigating measures and indicators identified in the ESMP</t>
    </r>
  </si>
  <si>
    <t>The likelihood of increased greenhouse gas or any other cause of climate change is not high.</t>
  </si>
  <si>
    <t>Relevant to the Programme, impacts such as potential pollution of coastal waters affecting coral growth and the emission of carbon dioxide into the atmosphere as a result of potential burning of cleared vegetation on lands for agriculture purposes, the use of coastal resources for building weakening the capacity of the coast to protect lands behind it from sea surges. Recognising that existing activities on climate change resilient building has been on-going.</t>
  </si>
  <si>
    <t>The Programme has been designed to support Public Health in the Pa Enua.
The Programme will support the tutaka programme (regular health inspection of homes and villages) of the Ministry of Health through its communication and Media Specialist and will enhance the supply of clean water for cleaning and drinking in homes.</t>
  </si>
  <si>
    <t>The project has been designed to ensure no physical and cultural heritage sites are modified.</t>
  </si>
  <si>
    <t>The programme targets the use of lands already used and altered.</t>
  </si>
  <si>
    <t>There is likelihood some manageable impacts will arise from modified lands.
Where land is to be modified that may cause soil erosion, standards will be followed to maintain the land in its natural state or as close to its natural state as is possible; and, if land is to be converted, it must promote and protect its current function e.g. sloping lands or forest lands.</t>
  </si>
  <si>
    <t>There will be no changing of soil structure or causing lands and soils to be degraded or values changed.</t>
  </si>
  <si>
    <t>N/A</t>
  </si>
  <si>
    <t>Component specialists and the technical specialists engaged for each component ensure that activities carried out are checked against the ESMP.</t>
  </si>
  <si>
    <t>Meeting the expectations of the Communities to implement projects but there is insufficient budget</t>
  </si>
  <si>
    <t>M</t>
  </si>
  <si>
    <t>Finance personnel is unable to meet financial commitments and targets as defined in the workplan</t>
  </si>
  <si>
    <t>L</t>
  </si>
  <si>
    <t>Travel costs exceed the budget to meet Northern Group commitments and activities</t>
  </si>
  <si>
    <t>Economic Resilient and Water Security Fund requests exceed available budget</t>
  </si>
  <si>
    <t>Disputes during contract execution, e.g. the quality of the work is assessed to be inadequate, or regarding issues related to budget and completion time of work</t>
  </si>
  <si>
    <t>The project may not receive the funds on time, or there may be a slow disbursement of funds, which can have a significant impact on implementation and co-financing availability.</t>
  </si>
  <si>
    <t>Misappropriation of Project Funds</t>
  </si>
  <si>
    <t>Not able to contract suitable Project Management team for the PMU</t>
  </si>
  <si>
    <t>Poor collaboration between programme partners</t>
  </si>
  <si>
    <t>Ongoing meetings with keystakeholders are conducted weekly, monthly and quarterly (Platform Meetings)</t>
  </si>
  <si>
    <t>Island Government disputes the role of the PMU in Rarotonga and declines implementation of activities</t>
  </si>
  <si>
    <t>Disputes over who should drive the projects on island and the competing interests of various stakeholders</t>
  </si>
  <si>
    <t>Limited human resources in Government ministries and agencies to contribute to the activities.</t>
  </si>
  <si>
    <t>Communication, access and community coordination difficulties delay timely implementation of the planned programme activities at the target community level. Communication costs exceed budget allocation.</t>
  </si>
  <si>
    <t xml:space="preserve">Operational - Transportation </t>
  </si>
  <si>
    <t>Financial information PPR 1:  cumulative from project start to December 31st 2019</t>
  </si>
  <si>
    <t>Component 1</t>
  </si>
  <si>
    <t>Component Administration</t>
  </si>
  <si>
    <t>Component 2</t>
  </si>
  <si>
    <t>Component 3</t>
  </si>
  <si>
    <t>Component 4</t>
  </si>
  <si>
    <t xml:space="preserve"> Implementing entity oversight cost</t>
  </si>
  <si>
    <t>Project Execution Cost</t>
  </si>
  <si>
    <t>Output 1.1.1</t>
  </si>
  <si>
    <t>Output 1.1.2</t>
  </si>
  <si>
    <t>Output 1.2.3</t>
  </si>
  <si>
    <t>Output 1.3.1</t>
  </si>
  <si>
    <t>Output 1.3.2</t>
  </si>
  <si>
    <t>Output 1.3.3</t>
  </si>
  <si>
    <t>Output 2.1.1</t>
  </si>
  <si>
    <t>Output 2.1.2</t>
  </si>
  <si>
    <t>Output 2.1.3</t>
  </si>
  <si>
    <t>Output 2.2.1</t>
  </si>
  <si>
    <t>Output 2.2.2</t>
  </si>
  <si>
    <t>Output 2.2.3</t>
  </si>
  <si>
    <t>Output 2.3.1</t>
  </si>
  <si>
    <t>Output 2.3.2</t>
  </si>
  <si>
    <t>Output 2.3.3</t>
  </si>
  <si>
    <t>Output 2.3.4</t>
  </si>
  <si>
    <t>Output 1.2.1</t>
  </si>
  <si>
    <t>Output 1.2.2</t>
  </si>
  <si>
    <t>Output 3.1.1</t>
  </si>
  <si>
    <t>Output 3.1.2</t>
  </si>
  <si>
    <t>Output 3.1.3</t>
  </si>
  <si>
    <t>Output 3.2.1</t>
  </si>
  <si>
    <t>Output 3.2.2</t>
  </si>
  <si>
    <t>Output 3.2.3</t>
  </si>
  <si>
    <t>Output 3.3.1</t>
  </si>
  <si>
    <t>Output 3.3.2</t>
  </si>
  <si>
    <t>Output 3.3.3</t>
  </si>
  <si>
    <t>Output 3.3.4</t>
  </si>
  <si>
    <t>Output 3.4.1</t>
  </si>
  <si>
    <t>Output 3.4.2</t>
  </si>
  <si>
    <t>Output 3.5.1</t>
  </si>
  <si>
    <t>Output 3.5.2</t>
  </si>
  <si>
    <t>Output 3.5.3</t>
  </si>
  <si>
    <t>Output 3.5.4</t>
  </si>
  <si>
    <t>Akamatutu'anga kia Tukatau te Ora'anga I te Pa Enua (PA ENUA ACTION FOR RESILIENT LIVELIHOODS (PEARL)</t>
  </si>
  <si>
    <t>The objective of the programme is to build and implement an integrated approach to further increase the adaptive capacity of remote island communities and ecosystems to disaster risk and climate change impacts through the following:
* Strengthening national and local capacity for monitoring and decision making to respond and to reduce risks associated with climate change
* Establishing climate resilient water management instruments using integrated and community based approach
*Raising awareness and establish a knowledge exchange platform to increase adaptive capacity to revitalise agriculture production systems</t>
  </si>
  <si>
    <t>COK/NIE/Multi/2017/1</t>
  </si>
  <si>
    <t xml:space="preserve">Ministry of Finance and Economic Management </t>
  </si>
  <si>
    <t>National Implementing Entity</t>
  </si>
  <si>
    <t xml:space="preserve">Cook Islands </t>
  </si>
  <si>
    <t>Ministry of Foreign Affairs and Immigration</t>
  </si>
  <si>
    <t>tepaeru.herrmann@cookislands.gov.ck</t>
  </si>
  <si>
    <t>Ministry of Finance and Economic Management</t>
  </si>
  <si>
    <t>Climate Change Cook Islands</t>
  </si>
  <si>
    <t>melina.tuiravakai@cookislands.gov.ck</t>
  </si>
  <si>
    <t>Emergency Management Cook Islands</t>
  </si>
  <si>
    <t xml:space="preserve">timoti.tangiruaine@cookislands.gov.ck </t>
  </si>
  <si>
    <t>Infrastructure Cook Islands</t>
  </si>
  <si>
    <t>Ministry of Agriculture</t>
  </si>
  <si>
    <t>takili.tairi@cookislands.gov.ck</t>
  </si>
  <si>
    <t>Prevent new and reduce existing disaster risk through the implementation of integrated and inclusive economic, structural, legal, social health, cultural, educational, environmental, technological and institutional data.</t>
  </si>
  <si>
    <t>Strengthened drinking water security including increased institutional capacity and coordination for integrated water management to reduce risks associated with climate induced socioeconomic and environmental losses</t>
  </si>
  <si>
    <t>Integrated data sets inclusive of economic, structural, legal, social health, cultural, educational, environmental, technological and institutional are created at the Pa Enua level and aggregated at the national level</t>
  </si>
  <si>
    <t>Number of new or existing drinking sources effectively managed for the basic water requirements during periods of drought</t>
  </si>
  <si>
    <t>Increased island food security resilience and preparedness for disasters</t>
  </si>
  <si>
    <t>Number of water efficient irrigation system installed</t>
  </si>
  <si>
    <t>Displacement of imported food with island vegetables</t>
  </si>
  <si>
    <t>Pa Enua fruit products sold in Rarotonga to meet tourist demand</t>
  </si>
  <si>
    <t>Improved variety of staple crops that are resilient in the face of increased climate variability and climate change are grown at the Pa Enua level for local consumption</t>
  </si>
  <si>
    <t>Outcome 6</t>
  </si>
  <si>
    <t>MS</t>
  </si>
  <si>
    <t>HS</t>
  </si>
  <si>
    <t>Outcome 1: Prevent new and reduce existing disaster risk through the implementation of integrated and inclusive economic, structural, legal, social health, cultural, educational, environmental, technological and institutional data.</t>
  </si>
  <si>
    <t>Separate and non-integrated partial data sets</t>
  </si>
  <si>
    <t>An integrated and inclusive data base is established one year from implementation of the programme</t>
  </si>
  <si>
    <t>Output 1: Expanded GeoPortal Disaster Risk Management Information System</t>
  </si>
  <si>
    <t>Number of Pa Enua islands with baseline and updated datasets in the GeoPortal</t>
  </si>
  <si>
    <t>Nil Pa Enua with baseline and updated datasets in the GeoPortal</t>
  </si>
  <si>
    <t>All 11 Pa Enua with baseline and updated datasets in the GeoPortal</t>
  </si>
  <si>
    <t>Three critical high level hazard risk assessment dataset in the GeoPortal</t>
  </si>
  <si>
    <t>Formalise the GIS Taskforce
Meetings</t>
  </si>
  <si>
    <t>No GIS Taskforce</t>
  </si>
  <si>
    <t>At least 6 meetings per year</t>
  </si>
  <si>
    <t>Output 2: Management response tools linking hazard risk assessments and the DRM Plans</t>
  </si>
  <si>
    <t>Number of management response tools/Early Warning Systems</t>
  </si>
  <si>
    <t>No management response tools</t>
  </si>
  <si>
    <t>Three management response tools</t>
  </si>
  <si>
    <t>Usage of management response tool/Early Warning System</t>
  </si>
  <si>
    <t>No Management response tools</t>
  </si>
  <si>
    <t>Monthly usage of management tools</t>
  </si>
  <si>
    <t>New open source or commercial App obtained for the GeoPortal</t>
  </si>
  <si>
    <t>No App</t>
  </si>
  <si>
    <t>At least one App is obtained and used</t>
  </si>
  <si>
    <t>Climate Early Warning Systems are operating on Nassau and Suwarrow</t>
  </si>
  <si>
    <t>No Climate Early Warning Systems on Nassau and Suwarrow</t>
  </si>
  <si>
    <t>Climate Early Warning Systems are installed and operating on Nassau and Suwarrow</t>
  </si>
  <si>
    <t>Output 3: Robust Pa Enua DRM Plans and capacity building</t>
  </si>
  <si>
    <t>Number of Pa Enua DRM Plans updated to 2017 National DRM Plan</t>
  </si>
  <si>
    <t>One Pa Enua DRM Plan (Atiu) updated to 2017 National DRM Plan</t>
  </si>
  <si>
    <t>All 10 Pa Enua DRM Plans updated to 2017 National DRM Plan</t>
  </si>
  <si>
    <t>Number of Geo Portal Officers trained on each island by Gender</t>
  </si>
  <si>
    <t>No officers</t>
  </si>
  <si>
    <t>A minimum of one on each island including equal number of women</t>
  </si>
  <si>
    <t>Develop user and administration manual for the GeoPortal</t>
  </si>
  <si>
    <t>Number already trained – (baseline established at inception)</t>
  </si>
  <si>
    <t>A minimum of 1 training workshop on each island including equal number of women</t>
  </si>
  <si>
    <t>Outcome 2: Strengthened drinking water security including increased institutional capacity and coordination for integrated water management.</t>
  </si>
  <si>
    <t>Existing Water Capacity for each Island as identified in the Island Profiles</t>
  </si>
  <si>
    <t>20% increase in safe water over Baseline</t>
  </si>
  <si>
    <t>Number of communities that maintain safe drinking water supplies to meet basic needs at all times including during periods of drought</t>
  </si>
  <si>
    <t>Output 1:Robust water Monitoring, reporting and assessment systems established and implemented through increased facilitation and the sharing of knowledge</t>
  </si>
  <si>
    <t>Number of Water Committees</t>
  </si>
  <si>
    <t>None</t>
  </si>
  <si>
    <t>Quarterly meetings</t>
  </si>
  <si>
    <t>Quarterly increase for each island</t>
  </si>
  <si>
    <t>Number of reports available to decision makers on local monitoring and assessment information</t>
  </si>
  <si>
    <t>Nil (baseline established at inception)</t>
  </si>
  <si>
    <t>Number of drought assessment methodologies developed and implemented and used</t>
  </si>
  <si>
    <t>At least one for the North and One for the South</t>
  </si>
  <si>
    <t>Output 2. Water Resilient Plans including drinking water safety practices</t>
  </si>
  <si>
    <t>Number of these drought assessments methodologies being used to support local drought
management plans</t>
  </si>
  <si>
    <t>At least one in the North and One in the south</t>
  </si>
  <si>
    <t>Number of communities and agencies trained in coping with future water security threats</t>
  </si>
  <si>
    <t>Year on Year increase in trained communities and agencies for each island</t>
  </si>
  <si>
    <t>Number of community level drinking water safety plans (dwsp) reviewed and updated and implemented</t>
  </si>
  <si>
    <t>All plans reviewed and updated by Year 3 of the project</t>
  </si>
  <si>
    <t>% coverage of Schools and island communities</t>
  </si>
  <si>
    <t>% existing coverage of schools and communities (baseline established at inception)</t>
  </si>
  <si>
    <t>100% coverage of Schools and Island Communities by Year 3 of the Project</t>
  </si>
  <si>
    <t>Output 3. Allocation of Water Security Fund</t>
  </si>
  <si>
    <t>Number of proposals approved and implemented</t>
  </si>
  <si>
    <t>Nil</t>
  </si>
  <si>
    <t>Full utilisation of fund by Year 3 of the programme</t>
  </si>
  <si>
    <t>Outcome 3: Increased island food security resilience and preparedness for disasters</t>
  </si>
  <si>
    <t>Number of irrigation system installed</t>
  </si>
  <si>
    <t>Unknown. A priority for MoA to establish</t>
  </si>
  <si>
    <t>One farm per island in Southern Group</t>
  </si>
  <si>
    <t>Displacement of island vegetables imports</t>
  </si>
  <si>
    <t>50% of vegetable imports displaced in Northern Group</t>
  </si>
  <si>
    <t>Fruit products sold in Rarotonga</t>
  </si>
  <si>
    <t>33% rise in fruit products sold from Southern Group</t>
  </si>
  <si>
    <t>Improved variety of staple crops</t>
  </si>
  <si>
    <t>50% of planted crops have improved variety</t>
  </si>
  <si>
    <t>Output 1: Island plant and seedling nurseries</t>
  </si>
  <si>
    <t>Number of operating island nurseries</t>
  </si>
  <si>
    <t>A priority for MoA to establish the number of existing nurseries?</t>
  </si>
  <si>
    <t>One per island in the Pa Enua</t>
  </si>
  <si>
    <t>Number of nursery business plans</t>
  </si>
  <si>
    <t>All nurseries have business plans</t>
  </si>
  <si>
    <t>Production capacity utilisation of island nurseries</t>
  </si>
  <si>
    <t>Unknown. A priority for MoA to establish existing production capacity</t>
  </si>
  <si>
    <t>75% production capacity utilised per nursery</t>
  </si>
  <si>
    <t>Operating costs recovery</t>
  </si>
  <si>
    <t>Unknown. A priority for MoA to establish existing operating costs</t>
  </si>
  <si>
    <t>100% Achieved. All farmers that books their seedlings at the nursery are required to pay a fee and also for fruit trees</t>
  </si>
  <si>
    <t>100% of operating costs recovered</t>
  </si>
  <si>
    <t>Output 2: School gardens for the northern group islands</t>
  </si>
  <si>
    <t>Number of operating school gardens</t>
  </si>
  <si>
    <t>Two</t>
  </si>
  <si>
    <t>One per school in Northern Group</t>
  </si>
  <si>
    <t>Number of students by gender taught science, social science and health &amp; wellbeing units using school garden</t>
  </si>
  <si>
    <t>50% of school population annually</t>
  </si>
  <si>
    <t>Output 3: Tropical orchards technical support for Southern Group islands</t>
  </si>
  <si>
    <t>Number of orchard with technical support</t>
  </si>
  <si>
    <t>12 orchards assisted in Southern Group</t>
  </si>
  <si>
    <t>Number of community tree management plans implemented</t>
  </si>
  <si>
    <t>One per island in Southern Group</t>
  </si>
  <si>
    <t>Productivity of orchards</t>
  </si>
  <si>
    <t>Unknown. (baseline established at inception)</t>
  </si>
  <si>
    <t>50% productivity improvement in the Southern Group</t>
  </si>
  <si>
    <t>Output 4: Pa Enua Agriculture Knowledge Sharing Platform</t>
  </si>
  <si>
    <t>Number of island integrated in AgIntel</t>
  </si>
  <si>
    <t>11 islands</t>
  </si>
  <si>
    <t>Number of Pa Enua farmers using E-Agriculture information</t>
  </si>
  <si>
    <t>50% of Pa Enua farmers</t>
  </si>
  <si>
    <t>Output 5: Allocation of Economic Resilience Fund</t>
  </si>
  <si>
    <t>Adaptation Fund</t>
  </si>
  <si>
    <t>Cook Islands / Asia-Pacific</t>
  </si>
  <si>
    <t>Estimated cumulative total disbursement as of 31st December 2019</t>
  </si>
  <si>
    <t>Undisbursed amount as at 31st December 2019: US$759,845.00
Some delays were experienced in project implementation under the following components which has impacted on the projected spends in Year 1:
Component 1: Undisbursed amount of US$83,783 due to activities under Output 1 and Output 2 not being able to be carried out due to shipping and travel constraints to the Northern Group islands. These activities are scheduled to be conducted in Year 2.
Component 2: Undisbursed amount of US$52,870 is due to travel constraints to the Northern Gorup islands to implement activities under Output 1 on the drafting of the water security policy. Furthermore, funds committed under Output 2 for water making desalination is delayed to be able to procure the most suitable plant. Discussions on specifications are ongoing and desalination equipment expected to be procurred in Year 2 or 3.
Component 3:The bulk of undisbursed amount of US$343,586 is related to Output 2; Schools gardens for the Northern Group Islands. Shipping and travel constraints have also played a major part in delays to having this project started in the Northern Group. Procurement of equipment for each of the Northern Islands schools have begun however storage space prior to shipment have meant that major equipment cannot be purchased during Year 1. Discussions with Shipping Company is ongoing with the hope that passage to the Northern islands will be available in Year 2 to start the implmentation of this project.</t>
  </si>
  <si>
    <t>Appropriate environmental guideline, practice, ESD and Risk Assessment process;
Public Health Act 2004;</t>
  </si>
  <si>
    <t>Output</t>
  </si>
  <si>
    <t>Develop user and administration manual for the Geo Portal</t>
  </si>
  <si>
    <t>A minimum of 1 training workshop on each island inclding equal number of women</t>
  </si>
  <si>
    <t>N/A - to be completed for final PPR as per guidance.</t>
  </si>
  <si>
    <t>N/A - to be completed for final PPR as per guidance notes.</t>
  </si>
  <si>
    <t>The Implementing Entity and Executing Enities, have all made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Ensuring that the household baseline incorporated sex disaggregated data and gender specific questions.
2 - Encouraging project partners/ executing entities to hold gender sensitive consultations and assessments, for example holding separate focus group discussions for men and women, therefore allowing womens views to be better captured without being overshadowed by men.
3 - Ensuring that the Inception Workshop and Implmentation related Workshops had participation of both men and women.
4 - Ensuring that gender issues were discussed at Inception and during workplanning</t>
  </si>
  <si>
    <t>The implementation arrangements for Gender Policy compliance have been effective. Discussions on gender issues were held during project inception and work planning, with the following outcomes and agreements:
1) all partners to consider the specific needs and constraints of womens participation in project activities; 
2) track gender indicators in all activities; 
3) aim for equal participation of women in project activities and activity leadership structures; and 
4) capture sex-dissagregated data for the baseline and other assessments and activities. 
This has laid the foundation for effective Gender Policy implementation in the project.</t>
  </si>
  <si>
    <t>Component 1 - Emergency Management Cook Islands (EMCI)
- Geo Portal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t>
  </si>
  <si>
    <t>Component 2 - Infrastructure Cook Islands (ICI)
- Water Security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
- Ensuring that access to benefits under the Water Security Fund incorporates both women and men</t>
  </si>
  <si>
    <t>Component 3 - Ministry of Agriculture (MoA)
- Participation in agriculture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
- Ensuring that access to benefits under the Economic Resilience Fund incorporates both women and men</t>
  </si>
  <si>
    <t xml:space="preserve">At the moment no major capacity gaps affecting Gender Policy compliance have been identified at the IE or the EEs. The capacity for adherence to the Gender Policy is adequate among the IE and EEs. The EEs will continue to engage with the stakeholders on the importance of gender issues and the participation of both men and women.   </t>
  </si>
  <si>
    <t xml:space="preserve">The implementation arrangements for Gender Policy compliance have been effective. Womens participation in project activities, as well as their engagement in leadership and training roles has been strong. In some cases womens participation is higher than the targetted 50%.  The effectiveness of the EEs efforts to address gender equality has been steady and activity to activity.                    
</t>
  </si>
  <si>
    <t xml:space="preserve">No grievances relating to gender matters have been received in the reporting period. </t>
  </si>
  <si>
    <t>20% to 39%</t>
  </si>
  <si>
    <t>handbooks</t>
  </si>
  <si>
    <t>Handbooks</t>
  </si>
  <si>
    <t>Undertaking innovative practices</t>
  </si>
  <si>
    <t>31.01.21</t>
  </si>
  <si>
    <t>31.12.20</t>
  </si>
  <si>
    <t>30.06.21</t>
  </si>
  <si>
    <t>31.12.21</t>
  </si>
  <si>
    <t>Lack of compliance with local and national laws in project activities.</t>
  </si>
  <si>
    <t>Lack of equity in access to project resources and activities.</t>
  </si>
  <si>
    <t>Exclusion of marginalised and vulnerable groups from project activities.</t>
  </si>
  <si>
    <t>Lack of gender equity and women’s empowerment in project implementation and outcomes.</t>
  </si>
  <si>
    <t>Damage and/or degradation to natural habitats as a result of project activities.</t>
  </si>
  <si>
    <t>Biodiversity loss as a result of project activities.</t>
  </si>
  <si>
    <t>Land and soil degradation</t>
  </si>
  <si>
    <t>Damage to physical and cultural heritage sites</t>
  </si>
  <si>
    <t>Negative impacts on public health as a result of project activities.</t>
  </si>
  <si>
    <t>Significant or unjustified increase in greenhouse gas emissions or other drivers of climate change.</t>
  </si>
  <si>
    <t>Lack of compliance with local and national labour laws</t>
  </si>
  <si>
    <t>lack of respect and compliance with individual human rights</t>
  </si>
  <si>
    <t>Involuntary resettlement of people from their homes and lands for planting as a result of project activities</t>
  </si>
  <si>
    <t>School gardens for the northern group islands</t>
  </si>
  <si>
    <t>Melina Tuiravakai, Project Management Unit, Climate Change Cook Islands - OPM</t>
  </si>
  <si>
    <t>Timoti Tangiruaine, Emergency Management Cook Islands - OPM</t>
  </si>
  <si>
    <t>Takili Tairi, Ministry of Agriculture</t>
  </si>
  <si>
    <t>Emily Pierre-OaAriki</t>
  </si>
  <si>
    <t>emily.pierre@cookislands.gov.ck</t>
  </si>
  <si>
    <t>emily.pierre@cookislands.co.ck</t>
  </si>
  <si>
    <t>otheniel.tangianau@cookislands.gov.ck</t>
  </si>
  <si>
    <t>Emily Pierre-OaAriki, National Implementing Entity, Development Coordination Division - MFEM</t>
  </si>
  <si>
    <t>Otheniel.Tangianau, Infrastructure Cook Islands</t>
  </si>
  <si>
    <t>Otheniel.Tangianau@cookislands gov.ck</t>
  </si>
  <si>
    <t>List (only) inception report/ extension request(s)/ MTR that have been prepared for the project and provide date(s) of submission for each</t>
  </si>
  <si>
    <t xml:space="preserve">Ongoing communication with Island Governments and Communities is key to managing potential disputes. </t>
  </si>
  <si>
    <t>The project will be driven through the Local  Government Channels to avoid local interests groups but if well consulted and issues adressed properly it shoud not be a problem.</t>
  </si>
  <si>
    <t xml:space="preserve">This is not a risk at this stage and ongoing communication is key to all stakeholders. Communication and Awareness has exceeded all targets for 2020 through social media, print media, radio and images.  Link to some stories - Component 1 https://www.cookislandsnews.com/internal/national/environment/recently-installed-automatic-weather-stations-in-northern-group-aim-for-more-accurate-forecasts/, https://www.cookislandsnews.com/weather/keeping-an-eye-out-for-unexpected-turn-of-events/, Component 3 https://www.cookislandsnews.com/national/outer-islands/smart-farming-technology-for-palmerston-and-nassau/, https://www.cookislandsnews.com/outer-islands/encouraging-locally-grown-fresh-produce-on-tongareva/, Component 2 https://www.cookislandsnews.com/outer-islands/500k-for-water-system-developments/, </t>
  </si>
  <si>
    <t>On going - only one domestic cargo shipping supplier to Northern Group. A new shipping service haver however commenced as of December 2020</t>
  </si>
  <si>
    <t xml:space="preserve">The Executing Agency, Component Coordinators and team continue to have regular meetings and contacts with suppliers, buyers, freight services, producers and shipping agents to look at ways to improve delivery and avoid delays to projects. </t>
  </si>
  <si>
    <t>Increased and Intense Droughts</t>
  </si>
  <si>
    <t xml:space="preserve">Yes. </t>
  </si>
  <si>
    <t>Removal of sand for the tank construction from beaches</t>
  </si>
  <si>
    <t>Harvest sand from identified areas only</t>
  </si>
  <si>
    <t>Construct limited  concrete tanks per year</t>
  </si>
  <si>
    <t>Highly Unsatisfactory (HU)</t>
  </si>
  <si>
    <t xml:space="preserve">PMU: 100% reached AWS – CLEWS  DRM Plans MET Services Drought Reports Social Media CSDP NSDP JNAP II
COVID-19 Response and DRM Household Survey
Website, GEO Portal and information dissemination will be strengthened in Q1 2021.  </t>
  </si>
  <si>
    <t xml:space="preserve">Target is 90% Completed with nurseries operating at 75% production capacity. Ministry of Agriculture has signed an MOU with island governments and are working in parternship with them to provide technical support and advice.  Remaining island is Penrhyn. </t>
  </si>
  <si>
    <t>Specific projects that need to be considered is the siting of water tanks and early warning systems must take into account the need to ensure the marginalised and vulnerable groups are considered in design phase. Agricultural programs will ensure these groups will have more access to produce as well.</t>
  </si>
  <si>
    <r>
      <rPr>
        <b/>
        <sz val="11"/>
        <color theme="1"/>
        <rFont val="Times New Roman"/>
        <family val="1"/>
      </rPr>
      <t>Management:</t>
    </r>
    <r>
      <rPr>
        <sz val="11"/>
        <color theme="1"/>
        <rFont val="Times New Roman"/>
        <family val="1"/>
      </rPr>
      <t xml:space="preserve"> Environment Impact Assessment (EIA) Process;
</t>
    </r>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</si>
  <si>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Public and Health workers on each of the islands ensuring all people have access to quality advice and service, good quality drinking water, households have access to water for cleaning, community and formal education and public awareness programs on health issues are in place, alternative medicine in the form of traditional medicine is available, and knowledge on useful plants and herbs are available.</t>
  </si>
  <si>
    <t>Regular monitoring and evaluation of implementation of activities are carried out to ensure that all activities for implementation are compliant with the ESMP.</t>
  </si>
  <si>
    <r>
      <t xml:space="preserve">SECTION 5: PROJECTS/PROGRAMMES WITH UNIDENTIFIED SUB-PROJECTS (USPs). </t>
    </r>
    <r>
      <rPr>
        <b/>
        <i/>
        <sz val="11"/>
        <color theme="1"/>
        <rFont val="Times New Roman"/>
        <family val="1"/>
      </rPr>
      <t>This section needs to be completed only if  the project/programme includes USPs.</t>
    </r>
    <r>
      <rPr>
        <b/>
        <sz val="11"/>
        <color theme="1"/>
        <rFont val="Times New Roman"/>
        <family val="1"/>
      </rPr>
      <t xml:space="preserve"> </t>
    </r>
  </si>
  <si>
    <t>Financial information PPR 2:  cumulative from project start to December 31st 2020</t>
  </si>
  <si>
    <t>Condition met and cleared by the AFB Sec</t>
  </si>
  <si>
    <t xml:space="preserve">Board Decision B.35b/16, six-months no-cost extension of the Project completion date </t>
  </si>
  <si>
    <t>Project budget reallocations as part of the new project completion date and annual project performance report</t>
  </si>
  <si>
    <t>Outcome 8</t>
  </si>
  <si>
    <t>Number of hydroponic systems installed in the northern group islands.</t>
  </si>
  <si>
    <t>Number of Coconut press machines installed in the northern group islands</t>
  </si>
  <si>
    <t>Implementing Entity: Ministry of Finance &amp; Economic Management</t>
  </si>
  <si>
    <t>Executing Entity/Project Coordinator, PMU - Climate Change, Office of the Prime Minister</t>
  </si>
  <si>
    <t>Executing Entity/Component 1 Coordinator, Emergency Cook Islands, Office of the Prime Minister</t>
  </si>
  <si>
    <t xml:space="preserve">Executing Entity/Component 2 Coordinator, Ministry of Infrastructure Cook Islands  </t>
  </si>
  <si>
    <t>Executing Entity/Component 3 Coordinator, Ministry of Agriculture</t>
  </si>
  <si>
    <t>yes</t>
  </si>
  <si>
    <t>Yes regularly consultations and visits with the Island government farmers and community. Island government contributes with the diliverly, installation and assembling of equipments with the support of the Ministry of Agriculture support team.</t>
  </si>
  <si>
    <t xml:space="preserve">Yes gender is considered with the support data from climate change office, AgINTEL on women engaged in farming. </t>
  </si>
  <si>
    <t xml:space="preserve">Monitoring is supported by the Island Governments Agriculture Manager and staff through reports, business plan and AgINTEL.   </t>
  </si>
  <si>
    <t xml:space="preserve">Yes </t>
  </si>
  <si>
    <t xml:space="preserve">Outcome 2: Strengthened institutional capacity to reduce risks associated with climate-induced socioeconomic and environmental losses </t>
  </si>
  <si>
    <t xml:space="preserve">Outcome 3: Strengthened awareness and ownership of adaptation and climate risk reduction processes at local level </t>
  </si>
  <si>
    <t xml:space="preserve">Outcome 5: Increased ecosystem resilience in response to climate change and variability-induced stress </t>
  </si>
  <si>
    <t>Integrated data sets inclusive of economic, structural, legal, social health, cultural, educational, environmental, technological and institutional are created at the Pa Enua level and aggregated at the national level;
Robust Pa Enua DRM Plans and capacity building</t>
  </si>
  <si>
    <t>Expanded GeoPortal Disaster Risk Management Information System;
Management response tools linking hazard risk assessments and the DRM Plans</t>
  </si>
  <si>
    <r>
      <rPr>
        <b/>
        <sz val="11"/>
        <color indexed="8"/>
        <rFont val="Times New Roman"/>
        <family val="1"/>
      </rPr>
      <t xml:space="preserve">Component 1: </t>
    </r>
    <r>
      <rPr>
        <sz val="11"/>
        <color indexed="8"/>
        <rFont val="Times New Roman"/>
        <family val="1"/>
      </rPr>
      <t xml:space="preserve">
Strengthening disaster risk governance to manage disaster risk and enhancing disaster preparedness for effective response to “Build Back Better” in recovery, rehabilitation and reconstruction
</t>
    </r>
  </si>
  <si>
    <r>
      <rPr>
        <b/>
        <sz val="11"/>
        <color indexed="8"/>
        <rFont val="Times New Roman"/>
        <family val="1"/>
      </rPr>
      <t>Component 2:</t>
    </r>
    <r>
      <rPr>
        <sz val="11"/>
        <color indexed="8"/>
        <rFont val="Times New Roman"/>
        <family val="1"/>
      </rPr>
      <t xml:space="preserve">
Integrated water security management planning and implementation for Pa Enua communities</t>
    </r>
  </si>
  <si>
    <t xml:space="preserve">Allocation of Water Security Fund
Strengthened drinking water security including increased institutional capacity and coordination for integrated water management.
Number of new or existing drinking sources effectively managed for the basic water requirements during periods of drought
</t>
  </si>
  <si>
    <r>
      <rPr>
        <b/>
        <sz val="11"/>
        <color indexed="8"/>
        <rFont val="Times New Roman"/>
        <family val="1"/>
      </rPr>
      <t xml:space="preserve">Component 3:
</t>
    </r>
    <r>
      <rPr>
        <sz val="11"/>
        <color indexed="8"/>
        <rFont val="Times New Roman"/>
        <family val="1"/>
      </rPr>
      <t>Revitalised agricultural production systems strengthening island food sources and livelihoods in the Pa Enua</t>
    </r>
  </si>
  <si>
    <r>
      <rPr>
        <b/>
        <sz val="11"/>
        <rFont val="Times New Roman"/>
        <family val="1"/>
      </rPr>
      <t xml:space="preserve">Risk - </t>
    </r>
    <r>
      <rPr>
        <sz val="11"/>
        <rFont val="Times New Roman"/>
        <family val="1"/>
      </rPr>
      <t>Delayed delivery of outstanding project activities  due to restrictions imposed nationally and by countries worldwide in response to the unprecedented impacts of the COVID-19 pandemic in 2020</t>
    </r>
    <r>
      <rPr>
        <b/>
        <sz val="11"/>
        <rFont val="Times New Roman"/>
        <family val="1"/>
      </rPr>
      <t xml:space="preserve">
Description</t>
    </r>
    <r>
      <rPr>
        <sz val="11"/>
        <rFont val="Times New Roman"/>
        <family val="1"/>
      </rPr>
      <t xml:space="preserve"> -Exacerbating the already limited logistical and supply chain services to the Pa Enua (the outer islands of the Cook Islands) who are the key beneficiaries of this Project, temporary restrictions on domestic flights and shipping were imposed in March 2020 and remain fluid and dependent on viable local demand for services and Government assurance (to the Pa Enua Councils) of maintaining the Cook Islands’ COVID-19 free status. (www.covid19.gov.ck)                                                                                                                                                                                    
</t>
    </r>
    <r>
      <rPr>
        <b/>
        <sz val="11"/>
        <rFont val="Times New Roman"/>
        <family val="1"/>
      </rPr>
      <t xml:space="preserve">Risk Status </t>
    </r>
    <r>
      <rPr>
        <sz val="11"/>
        <rFont val="Times New Roman"/>
        <family val="1"/>
      </rPr>
      <t xml:space="preserve">- Risk are being reduced due to the arrival of another shipping service in December 2020.  To avoid further  delays the executing partners are working with the air line and shipping agents and suppliers to coordinate schedules, travel and order fulfilments.  
NIE also submitted a request for a 6 months extension to the PEARL program completion date which has met the requirement of the  blanket approval by the Adaptation Fund Board for concrete adaptation programmes impacted by COVID-19.                                 </t>
    </r>
  </si>
  <si>
    <t xml:space="preserve">Diversified and strengthened livelihoods and sources of income for vulnerable people in targeted areas </t>
  </si>
  <si>
    <t>Please Provide the Name and Contact information of person(s) responsible for completing the Rating section</t>
  </si>
  <si>
    <t xml:space="preserve"> extension request (if applicable)</t>
  </si>
  <si>
    <t>Outcome 3: Strengthened awareness and ownership of adaptation and climate risk reduction processes</t>
  </si>
  <si>
    <t>Output 3.2: Strengthened capacity of national and subnational stakeholders and entities to capture and disseminate knowledge and learning</t>
  </si>
  <si>
    <t>% of women represented in committees/associations</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</si>
  <si>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</si>
  <si>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</si>
  <si>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</si>
  <si>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</si>
  <si>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</si>
  <si>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t>Output 8: Viable innovations are rolled out, scaled up, encourages and/or accelerated</t>
  </si>
  <si>
    <t>Improved variety of staple crops that are resilient in the face of increased climate variability and climate change are grown at the Pa Enua level for local consumption
Strengthened awareness and ownership of adaptation and climate risk reduction processes at local level 
Technical training support for nursery/hydroponic, fruit tree management along with pest management.
Collate information on traditional knowledge based on stable food crops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</si>
  <si>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</si>
  <si>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Outcome 6: Diversified and strengthened livelihoods and sources of income for vulnerable people in targeted areas </t>
  </si>
  <si>
    <t>NIL</t>
  </si>
  <si>
    <t xml:space="preserve">The PEARL Project is working on urgently procuring a water maker unit and providing training to the Island Government on Penrhyn. </t>
  </si>
  <si>
    <t>The island of Penrhyn experienced a severe water shortage in January 2021.</t>
  </si>
  <si>
    <t>Progress since inception</t>
  </si>
  <si>
    <t xml:space="preserve">Target is 100% Completed. 25 Farms in total, supporting all islands in the Southern Group. </t>
  </si>
  <si>
    <t>Target is 100% Achieved with Hydroponics in Manihiki, Pukapuka, Rakahanga, Nassau, Palmerston, Penrhyn. Hydroponics is the second income earner for the Island Governments of Pukapuka and Manihki providing fresh vegetables for the communities.</t>
  </si>
  <si>
    <t>Target Achieved and continued to be supported with Crop banks implemented in the Pa Enua and data being provided and uploaded to AgIntel.</t>
  </si>
  <si>
    <t>Please complete the following section every reporting period</t>
  </si>
  <si>
    <t xml:space="preserve">Undisbursed amount as at 31 December 2020: US$1,178,952
COVID19's unprecedented impacts continue to wreak havoc around the world and the PEARL Project's contingent plans have required a request to extend the Project's completion date (approved in March 2021) and reprogramming of activities and the Annual Work Plan for the year2021.
Reopening of the domestic borders and limited international logistic and supply chain services have enabled negotiations with the service providers and the resumption of Project activities in the pa enua.
</t>
  </si>
  <si>
    <t>USP 1: Construction of 20Kl Water Tanks - Pukapuka</t>
  </si>
  <si>
    <t>USP 2: Construction of 20Kl Water Tanks - Nassau</t>
  </si>
  <si>
    <t xml:space="preserve">USP 3: Construction of 20Kl Water Tanks - Penrhyn </t>
  </si>
  <si>
    <t>USP 4: Construction of  20Kl Water Tanks - Manihiki</t>
  </si>
  <si>
    <t>USP 5:  Component 3 Allocation of Economic Resilient fund. Code - MGS008 small machine procured and dilivered.</t>
  </si>
  <si>
    <t>USP 6:  Component 3 Allocation of Economic Resilient fund. Code - MGS007 small machine procured and dilivered.</t>
  </si>
  <si>
    <t>USP 7: Component 3 Allocation of Economic Resilient fund. Code - AUI001 Fencing and Irrigation.</t>
  </si>
  <si>
    <t>USP 8:  Component 3 Allocation of Economic Resilient fund. Code - MUK001 Fencing</t>
  </si>
  <si>
    <t>USP 9:  Component 3 Allocation of Economic Resilient fund. Code - MUK002 Fencing</t>
  </si>
  <si>
    <t>USP 10:  Component 3 Allocation of Economic Resilient fund. Code - MUK003 Fencing</t>
  </si>
  <si>
    <t>USP 11:  Component 3 Allocation of Economic Resilient fund. Code - MUK004 Fencing</t>
  </si>
  <si>
    <t>RISK ASSESMENT</t>
  </si>
  <si>
    <t>Estimated cumulative total disbursement as of 31 December 2020</t>
  </si>
  <si>
    <t>www.facebook.com/DCDivision   #developcookislands, #AdaptationFund</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</si>
  <si>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</si>
  <si>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</si>
  <si>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</si>
  <si>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</si>
  <si>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 xml:space="preserve">The government is no longer supportive, politically and financially, of a cross-sectoral and integrated approach to the management of climate risks and opportunities. </t>
  </si>
  <si>
    <t xml:space="preserve">
This is not a risk at this stage and ongoing communication is key to all stakeholders.  
</t>
  </si>
  <si>
    <t>satisfactory</t>
  </si>
  <si>
    <t>Number of rain gauges, rainfall harvesting surveys, water resources and storage assessments disaggregated by dataset  included on the Geo Portal</t>
  </si>
  <si>
    <t>% water systems complete to date (baseline established at inception)</t>
  </si>
  <si>
    <t>Performance at mid-term</t>
  </si>
  <si>
    <t>% of women represented in committes/associations</t>
  </si>
  <si>
    <t>Financial capital</t>
  </si>
  <si>
    <t>Human capital</t>
  </si>
  <si>
    <t>Social capital</t>
  </si>
  <si>
    <t>Natural capital</t>
  </si>
  <si>
    <t>Personal capital</t>
  </si>
  <si>
    <t>Adaptation strategies</t>
  </si>
  <si>
    <t xml:space="preserve">No grievances were received for the reporting period. </t>
  </si>
  <si>
    <t>N/A - have not received readiness grants</t>
  </si>
  <si>
    <t>From 01st January 2021 to 31st December 2021</t>
  </si>
  <si>
    <t>Financial information PPR 3:  cumulative from project start to 31 December 2021</t>
  </si>
  <si>
    <t>.</t>
  </si>
  <si>
    <t>31.01.22</t>
  </si>
  <si>
    <t>-</t>
  </si>
  <si>
    <t>COVID -19 continued to affect/impacted the procurement and delivery of some materials in all Components especially in Component2 and 3 with increased cost of consultations/workshops &amp; training/materials/equipment /freight/transport. Travel - the availability of regular airline flights/boat charter and Pa Enua Travel Restrictions &amp; Ministerial Travel Bans required delays in travel, additional cost was incurred to Per Diems/Accommodation/Transport i.e. Pa Enua Mayor &amp; EO's Brilliant Resilient Workshop August 2021. With Travel Bans due to COVID-19 restrictions, airline flights/boat charters were disrupted whereas the only means of travel to the Pa Enua, especially the northern group Islands of Penryhn, Manihiki,Pukapuka were charted flights, Rakahanga Nassau and Palmerston were boat charters - with high airline charter/boat charter cost, Southern Group travel to Mitiaro, Mauke, Atiu, Aitutaki and Mangaia have also been impacted by COVID-19 travel bans/restrictions and incurred additional cost .
To mitigate this risk, the project team implemented a cost-sharing strategy with other components of the project and also with other government agencies.  COVID-19 also impacted on delivery of materials/equipment due to transportation delays from international cargo freight and domestic cargo schedules i.e. delivery of laptops/tablets/sat phones.
Component 1, 2 and 3 consultations were all impacted with communities and stake holders during 2021 from travel bans, at times communication was conducted through email/social media/phone/photos/zoom with additional cost for equipment to support zoom/phone/tablets/computers communications.</t>
  </si>
  <si>
    <t>Processing and reconciliation of financial transactions with bank statements by the NIE Finance Manager - DCD, MFEM.</t>
  </si>
  <si>
    <t xml:space="preserve">Cost sharing travelling cost with other PEARL Project Partners and Government Department were preferred for cost recovery, complete project deliveries and implementation. COVID -19 continued to affect/impacted the travel across all Components to the Pa Enua and increased cost of materials/equipment/freight/transport Travel - the availability of regular airline flights/boat charter and Pa Enua Travel Restrictions &amp; Ministerial Travel Bans required delays in travel, additional cost was incurred to Per Diems/Accommodation/Transport i.e. Pa Enua Mayor &amp; EO's Brilliant Resilient Workshop August 2021.
</t>
  </si>
  <si>
    <t xml:space="preserve">Respective Island Governments, Councils and beneficiaries were engaged in 2021 with  PMU and partners to strengthen the delivery of the Projects and reporting. During the Pa Enua Mayors &amp; EO's Brilliant Resilient Workshop, islands met with PEARL Project supporting Agencies, suppliers and service providers of equipment/materials for the Water Security Fund and Economic Resilient Fund. </t>
  </si>
  <si>
    <t>Project related grievenances follow the Grievance Redress Mechanism as per the PEARL Project Document (p127-128). If during contract execution the Project Coordinator and Component Coordinators CCCI- EE cannot resolve the conflict at the operating and executing level,  the matter must be escalated and addressed by the MFEM-NIE; Tarai V has a mediation process that will be implemented.If the Project Coordinator and Component Coordinators cannot resolve the conflict at the executing level,  the matter must be escalated and addressed by the MFEM-NIE; Te Tarai Vaka Activity Management System has a mediation process that will be implemented as per the Grievance Redress Mechanism (refer to the PEARL Prodoc on page 127 &amp; 128).</t>
  </si>
  <si>
    <t xml:space="preserve">System to manage this is in place plus forward planning by Outputs and progress reporting on a quarterly basis.  </t>
  </si>
  <si>
    <t>Flag to internal audit team of MFEM, Annual audits as well as spot check audits will be enforced during project implementation.</t>
  </si>
  <si>
    <t xml:space="preserve">Project Management team for the PMU established. PEARL Project PMU Admin Clerk was hired to support the PMU. </t>
  </si>
  <si>
    <t>We will address the HR issues island by island  depending on the local capabilities and enter into an agreement for the sub projects.
Training Pa Enua staff to maintain and install water utility will continue through ICI and its other projects as this is no longer possible due to the ending of PEARL project.</t>
  </si>
  <si>
    <t>No new USP's for this reporting period</t>
  </si>
  <si>
    <t>The required capacity to carry out the ESMP are filled and effected in both the IE and also the 3 EE's. Technical and advisory committees composing of various agencies identified in the ESMP advice the component specialists of any likely Environment and Social Risks before they arise and helps identify mitigation measures. 
The roles of the ESS Specialist and Gender Specialist carried out assessments to ensure that all risks identified for the USPs were effective during the implementation of the USPs.</t>
  </si>
  <si>
    <t xml:space="preserve">Ongoing Table top consultations on the DRM plans with the Pa Enua Emergency Response focal points (Island Council) and current DRM committee are completed for almost all of the pa enua.  Remaining consultations on the northern group islands of Manihiki, Rakahanga, Penrhyn and Pukapuka completed.  
Endorsement and handover of DRM plans for each island held in August at the PEARL Brilliant Resillience Workshop on Rarotonga attended by the local Island governments of the pa enua - co-hosted through the Office of the Prime Minister's Climate Change and Islands Governance divisions.
</t>
  </si>
  <si>
    <t>Completed enhancement of the Emergency Cook Islands website (www.emci.gov.ck) for national and international dissemination of live and/or updated disaster risk alerts plus promotional and educational materials.  
Satellite phones were also procured for each of the pa enua and handed over to the Mayors at the same PEARL workshop held on Rarotonga. Continued support after the project will be provided by the Office of PM under which the nation Emergency Management Response Cenre resides.</t>
  </si>
  <si>
    <t>Automated Weather Observation Station installed at Aitutaki Airport a first of its kind by the Mets Staff developing their capacity and technical expertise transfer locally.</t>
  </si>
  <si>
    <t>The concrete activities to install and repair water storage and catchment systems have continued on some of the island however some have been delayed due to logistics delays and further impacted by the COVID 19 border restrictions and lockdowns.  Infrastructure Cook Islands envisage to have these remaining tasks completed in 2022 pending improvements to the logistic services to the pa enua.</t>
  </si>
  <si>
    <t>Community consultations on the islands continued with activities to update and amend their Water Security Frameworks on each of the island. Water safety Plan, Drought management plan and Water development plan component focused on the future plan for  improving water supply on each of the islands. 
Procurement of water bottles and marketing merchandise continues as part of the Climate Change's / PEARL PMU awareness raising programs with the schools and the communities in the pa enua.</t>
  </si>
  <si>
    <t>Most of the islands have rain water harvesting systems and some have the additional underground water and rain water supply.  These sources are being effectively managed for the basic water requirement of the communities during droughts.</t>
  </si>
  <si>
    <t xml:space="preserve">Continues to 2021 - Crop banks of drought resilient varieties of fruits and vegetables through the MoA &amp; PEARL program strengthens food sources for the pa enua. 
Ongoing technical assistance and consultations facilitated by the MoA staff with the paenua growers, schools and communities with onsite advice, assessments and demonstration of pest management, installation of hydroponics, proper irrigation systems, and planting methods of staple crops to ensure a more resilient and continuous food production. </t>
  </si>
  <si>
    <t>Increase in people farming and increase in production for subsistence and supply of local markets (and mainland Rarotonga). Agricultural produce and hydroponic systems installed on</t>
  </si>
  <si>
    <t>Some of the beneficiaries of the ERF have received their procured equipment under the Fund to assist in expanding and adding value to their farming and horticultural ventures.  Target achieved of 25 beneficiaries identified and assisted.</t>
  </si>
  <si>
    <t xml:space="preserve">
MS
MS</t>
  </si>
  <si>
    <r>
      <rPr>
        <sz val="11"/>
        <rFont val="Times New Roman"/>
        <family val="1"/>
      </rPr>
      <t>Overall Rating: Satisfactory 
The NIE Monitoring and Evaluation (virtual and direct visits) of the project's progress and framework by an independent Monitoring &amp; Evaluation Specialist at mid year has noted the substantial progress  as planned and activities are well-aligned to the stakeholders' needs and priorities.
The quarterly report presented against the planned activities from the previous period/s however does not give clear alignment and understanding of progress.
Further recommendations of improved reporting templates (especially for Gender and ESS) and periodic surveys of beneficiaries to keep progress on track will also be proposed for updates of the national Activity Management System's (Tarai Vaka Process) management reporting templates to meet M&amp;E requirements for Gender &amp; ESS.</t>
    </r>
    <r>
      <rPr>
        <sz val="11"/>
        <color theme="5"/>
        <rFont val="Times New Roman"/>
        <family val="1"/>
      </rPr>
      <t xml:space="preserve">
</t>
    </r>
  </si>
  <si>
    <t xml:space="preserve">Project activities 100% achieved and strengthened for the Outcome of Reduced exposure to climate related hazards and threats with information gathered and assessments conducted and updated from stakeholders and Pa Enua community. 11 of the 11 Targets for Component 1 are completed.                                                                                            
Activity Line 1.0/ 1.1 An integrated and inclusive data base is established one year from implementation of the programme  and All 11 Pa Enua with baseline and updated datasets in the Geo Portal - 100% Completed under SRIC-CC and BSRP Projects. The Geo Portal with climate early warning information has been established and can be viewed online at http://www.emci.gov.ck in the Cook Islands; This assignment is managed by the Emergency Management Cook Islands (EMCI) Division at the Office of the Prime Minister. The Geo-Portal will continue to be loaded with information and this information updated annually by the designated staff at EMCI and supported by the ICT. The information is also to assist EMCI in the assessment of communities in pre and post-disaster situations. This Target is currently being strengthened and updated in the PEARL Project from the DRM Household Surveys/Data from the Pa Enua. CLEWS, DRM Surveys, DRM Plans and MET Drought Reports are assessment dataset in the Geo Portal.                                                                                                                                                                                                                                         Activity Line 1.2.1 Three Management Response tools target is completed with CLEWS, DRM Plans, GEO Portal, MET Services Drought Reports, CSDP, NSDP, JNAP II, Social Media, MET Drought Reports, DRM Household Surveys and Satelitte Phones for each of the islands of the Cook Islands was procured in 2021 to strengthen DRM communications for the remote islands especially Palmerston and Nassau. 
Activity Line 1.2.2  Monthly usage of management tools target completed  with MET Services Drought Reports, AWS CLEWS, Social Media, Geo Portal. At least one App is obtained and used - DRM Survey Tablet Tools Applications to upload information to Geo Portal and AWS Smart App is currently in Beta Testing with MET Services. ArcGIS Survey 1.2.3 has been utilized in DRM Household data collection. Website and Social Media pages were updated and strengthened. Links - Link -  website https://emci-site.net/ social media https://www.facebook.com/emciCK Satellite Phone Link - https://www.facebook.com/CookIslandsNews/photos/a.612856485458666/4644989932245281
Activity Line 1.2.3 AWS installation was completed on the Pa Enua Islands of Palmerston, Nassau and Suwarrow. First AWOS in the Pa Enua was installed on Aitutaki. This was implemented by Cook Islands MET Services and installed by young Cook Islanders in partnership with the UNDP RESPAC Fund. Target of 2 (Suwarrow and Nassau) AWS installations were strengthened with an additional AWS installed in Palmerston and the first Pa Enua AWOS at the Airport in Aitutaki.  The completion of the AWS installation for the northern group has improved our capability in monitoring meteorological events which influences global climate change. Project activities are achieved.
Activity Line 1.3.1 100% Completed and strengthened with training provided for each of the southern group islands and DRM household surveys conducted for all Pa Enua Islands. All 10 Pa Enua DRM plans were updated under the AF PEARL Project and officially endorsed by the Mayors &amp; EO’s at the Brilliant Resilient Workshop August 2021.
Activity Line 1.3.2 and 1.3.3 Geo Portal handbook was completed and training was conducted. Collaborating with our traditional community partners (DRM Committees) in the Pa Enua has allowed the DRM survey and DRM Plan endorsements to be better understood and accepted. </t>
  </si>
  <si>
    <t xml:space="preserve">Targets Achieved - Outcome has been Strengthened with community and island government engagement. Most of the activities conducted in 2021 involved procurement of materials and consultation with the people of the Pa Enua in relation to creating awareness around the project and what it intend to achieve in terms of providing the necessary water security frameworks and activities critical   to keep community safe from the water shortage risks. The work focused on a number of activities including updating and adjusting the community drought management plans include three water based sub-component including; Water development plan, Water safety plan as well as Drought management plan. The Water development plan component; focused on the future plan for improving water supply for each respective islands which also take in to consideration infrastructure improvement. The water safety plan prescribes the activities around improving water safety. The final component the drought management plan is part of the overall plan to implement infrastructure and systems in place are unable to provide the required water supply to the community when dry spell set in on the islands.    
This project is tasked to strengthen water security for the communities. Rainwater harvesting and accessing well water is all they have.  10 of the 10 Targets for Component 2 are completed. </t>
  </si>
  <si>
    <t xml:space="preserve">Target Achieved - The recently reviewed Water Security and Drought Management Plans for Water development plan, Water safety program as well as the  Drought Management plans will be in 1 document  instead of separating these into 3 different working documents. The Water Security and Drought Management Plans were completed for all 10 islands and endorsed/handed out at the Pa Enua Brilliant Resilient Workshop in August 2021.  </t>
  </si>
  <si>
    <t xml:space="preserve">Target Achieved  - Total of 25 farmers have been assisted. To enhance the projects capacity building and strengthening the storage capacity of farmers will be implemented in Year 2 (2020) of this Project. </t>
  </si>
  <si>
    <t xml:space="preserve">Agriculture Data has shown an increase of farmers over 48% (AGIntel 2020) from 2018 to 2020 resulting to increased production. Nassau, Palmerston, Rakahanga, Penrhyn, Pukapuka and Manihiki all have hydroponic systems installed with revolving funds established. Southern Group Mitiaro, Atiu and Mauke also have hydroponic systems installed working in partnership with the island governments and school students for capacity development in food security. Maintenance is provided from revenue received from sales of vegetables. The northern group islands are now able to eat leafy green vegetables and eat less canned vegetables. This target has been achieved and strengthened in 2021. There has been 90 types of produce supplied by the Cook Islands local producers during this reporting period.Previously reported in email on December 16th 2020, 31 Types of Produce were supplied locally. 
The increase in variety of herbs, fruits and added value produce and sourcing of more locally grown produce and less imported produce has increased the access and demand of variety of produce. Current report also includes Rarotonga suppliers.
</t>
  </si>
  <si>
    <t xml:space="preserve">This target has been achieved and will continue to be strengthened for sustainability. Farmers on Mauke, Atiu, Mitiaro, Aitutaki and Mangaia are supplying the Rarotonga markets with produce typically imported from overseas and Rarotonga.There has been 90 types of produce supplied by the Cook Islands local producers during this reporting period.Previously reported in email on December 16th 2020, 31 Types of Produce were supplied locally. 
The increase in variety of herbs, fruits and added value produce and sourcing of more locally grown produce and less imported produce has increased the access and demand of variety of produce. Current report also includes Rarotonga suppliers. Import Substitution – Primefoods now imports 15 types of produce from the Pa Enua rather than from overseas. (Courgettes/Zucchini, Ginger, Avocado, Cherry Tomatoes, Turmeric, Coriander, Eggplant, Spring Onions, Lettuce, Pumpkin, Limes, Lemons, Spinach, Cucumber and Beans 3x varieties), Reference - Pa Enua Domestic Report #2. </t>
  </si>
  <si>
    <t>Crop banks established one on each of the southern group islands holding 5 tolerant yam varieties, 3 pineapple varieties, 5 banana varieties etc. Additional crops are now included in the crop bank such as ginger and tumeric.</t>
  </si>
  <si>
    <t xml:space="preserve">Rating: Marginally Satisfactory
Progress
The overall marginally satisfactory rating is accredited to progress made in several areas during this reporting period, namely the successes in Capacity Building with a total of approximately 1272 island stakeholders and key players trained in climate and disaster risk assessment with overall project capacity building/workshop/platform/zoom training/Geo Portal Workshop Southern Group Rarotonga/Pa Enua Brilliant Resilient Workshop Rarotonga/Water Tank installation train the trainer Nassau/DRM Household Surveys Northern Group/AWOS Training &amp; Implementation Aitutaki/Tree Management &amp; Water Strategies Workshop &amp; Field Training Mangaia /Career Expo in Rarotonga and Aitutaki/WASH and Climate Science Event Aitutaki participation (54% women and 46% men) in 11 Pa Enua Islands (Aitutaki, Mauke, Atiu, Pukapuka, Mitiaro, Palmerston, Nassau, Mangaia, Penrhyn, Rakahanga &amp; Manihiki) in 2019 and 2021.  Participation in Surveys and Workshops has enabled youth and gender participation and innovation with the opportunity for them to utilize technology, smart devices, tablets to conduct island wide surveys. These workshops also include the Quarterly Platform meetings, Raurau Akamatutu (Basket of Resilience) Workshop, Market Access Training, Farmers Workshops, GEO Portal Taskforce Meetings, Pa Enua Water Security Meetings, Program Steering Group (PSG) Meetings. 
PEARL Project is tracking well with 100% overall target achievement by year end of Y1 2021. Covid 19 impeded on delivery of equipment, materials and transportation. However the Project team focused on target completion and adaptive climate resilient impacts to strengthen the livelihoods of the communities in the Pa Enua and gender inclusion.  A total of 100% (37 of the 37) of the targets have been achieved with partnerships with other projects and stakeholders. 
Component 1 is currently being strengthened and updated with the DRM and Covid 19 Response Household Surveys/Data from the Pa Enua. The positive direction in addressing the area of GEO Portal/Dataset have been significant with a total of 11 of the 11 targets achieved with partnerships from SRIC-CC/BSRP/UNDP ResPAC Fund/Cook Islands Redcross Programs and key stakeholders. These partnerships will assist in mainstreaming Climate Change in local development planning and decision making. Automatic Weather Station Equipment in Aitutaki where the first AWOS fully local installation with the Cook Islands MET Services team and key island stakeholders.  Lesson’s learned throughout the PEARL Project have assisted in providing interventions/mediations with shipping agents/suppliers and improvement in streamlining procurement processes. Improved collection of data with localized installation of AWOS on Aitutaki  and household surveys on each island of the Pa Enua highlighting vulnerable members of society for the DRM Plans were a highlight. Upskilling unemployed youth in the Pa Enua was one of the most successful aspects and providing opportunities for other employment. Use of smart technology enabled decision makers the ability to make more informed decisions/processes during times of disaster.
Component 2 achieved 10 of the 10 targets completed. Increased Water harvesting (and revival of water wells) and storage tanks for the drought prone island of Penryhn including the purchase of the water desalination unit was key. Water monitoring of water tanks equipment LOT in partnership with TAUI pilot project will provide an opportunity to support a locally owned Youth Operated business that is innovative. All schools in the Pa Enua received reusable water bottles to ensure access to safe and affordable drinking water and to increase the reliability and quality of water supplies in targeted areas.
Component 3 A total of 16 of the 16 targets have been achieved in this financial year. There has been 90 types of produce supplied by the Cook Islands local producers during this reporting period.Previously reported in email on December 16th 2020, 31 Types of Produce were supplied locally. The increase in variety of herbs, fruits and added value produce and sourcing of more locally grown produce and less imported produce has increased the access and demand of variety of produce. Current report also includes Rarotonga suppliers. Link - https://www.cookislandsnews.com/outer-islands/true-basket-of-resilience/ 
Communication, engagement, and awareness-raising efforts using social media, partnerships, traditional/cultural forums, surveys, national radio/television and news print have reached global and local communities. Outreach with the PEARL has increased in 2021 stories featured in Cook Islands News, Cook Islands Television and on Climate Change Social Media page. 
Risks that affected progress
COVID-19 impeded on delivery of equipment, materials and transportation. Some equipment (i.e. hydroponics equipment, desalinater, were delayed due to offloading of cargo and or delays from international shipping which then impedes on domestic shipping. Some islands only have shipping every 3 to 4 months. Flights have also had to be chartered in 2020 and 2021 due to COVID-19 Pa Enua boarder travel restrictions. Some delays for equipment were over 11 months due to international delays. Measures taken to reduce delays was to work with suppliers locally and internationally and communications.  One of the key risks that has affected progress has been Operational Delays in procurement due to transportation challenges. During this reporting period some interventions and mediation with shipping agents and suppliers have contributed to minimizing such delays. 
The Project Steering Group and Stakeholder Platform Meetings has continued quarterly, and effectively provides strategic oversight and coordination support to the Project.  
The Project team will work towards developing knowledge products that will feature stories of how communities’ climate change vulnerabilities are addressed and resilience are enhanced through the project investments in the communities with partnership with DCD. 
</t>
  </si>
  <si>
    <t xml:space="preserve">Output 1 - An integrated and inclusive data base is established one year from implementation of the programme and All 11 Pa Enua with baseline and updated datasets in the Geo Portal - 100% Completed and strengthened under AF PEARL Project with reports &amp; regular updates on social media. DRM Information and Communications was strengthened with the procurement and training of Satellite Phones for each of the Pa Enua and Rarotonga to communicate during times of disaster, in partnership with each island government, EMCI, Office of the Prime Minister and Cook Islands Red Cross.  Link -  website https://emci-site.net/ social media https://www.facebook.com/emciCK Satellite Phone Link - https://www.facebook.com/CookIslandsNews/photos/a.612856485458666/4644989932245281
This component is currently being strengthened through the use of appropriate geographical information management systems and appropriate data collection tools. The Geoportal and field data collection tools has greatly improved data analysis.
Output 2 - 100% Completed and strengthened under AF PEARL Project with reports &amp; regular updates on social media. Under the PEARL AF Project, AWS installation was completed on the Pa Enua Islands of Palmerston, Nassau and Suwarrow. First AWOS in the Pa Enua was installed on Aitutaki. This was implemented by Cook Islands MET Services and installed by young Cook Islanders in partnership with the UNDP RESPAC Fund. Target of 2 (Suwarrow and Nassau) AWS installations were strengthened with an additional AWS installed in Palmerston and the first Pa Enua AWOS at the Airport in Aitutaki.  The completion of the AWS installation for the northern group has improved our capability in monitoring meteorological events which influences global climate change. Project activities are achieved.
 Output 3 - 100% Completed and strengthened with training provided for each of the southern group islands and DRM household surveys conducted for all Pa Enua Islands. All 10 Pa Enua DRM plans were updated under the AF PEARL Project and officially endorsed by the Mayors &amp; EO’s at the Brilliant Resilient Workshop August 2021. Geo Portal handbook was completed and training was conducted. Collaborating with our traditional community partners (DRM Committees) in the Pa Enua has allowed the DRM survey and DRM Plan endorsements to be better understood and accepted.
</t>
  </si>
  <si>
    <r>
      <rPr>
        <sz val="11"/>
        <rFont val="Times New Roman"/>
        <family val="1"/>
      </rPr>
      <t xml:space="preserve">Component 1 under the PEARL Project tracked well with 100% overall target achieved by the end of 2021. 10 of the 10 Targets for Component 1 were completed and strengthened. 
Field surveyors (mainly unemployed youth) engagement in the DRM surveys has considerably decreased the number of days needed to conduct the surveys. The utilization of technology, smart devices, to conduct Island wide surveys increased the efficiency of the survey itself and processing that survey data up to the Geoportal for analysis and reporting.  The project will continue to use smart devices for island wide surveys. In 2020  and 2021 more emphasis was placed on capacity and resilient building for CC and DRM.
The ArcGIS platform will continue to be the technology to operate the Geoportal and as a repository for geographical data warehousing and dissemination. One of the key risks that has affected progress has been operational delays in procurement due to transportation challenges caused by the COVID-19 pandemic. Communication and Awareness has exceeded all targets for 2021 through social media, print media, radio and images.  Link to some stories - Component 1 Climate Science Expo Aitutaki Dec - https://www.facebook.com/climatechangecookislands/posts/4747438771965629Sat Phones - https://www.facebook.com/climatechangecookislands/posts/4729568547085985 AWOS install in Aitutaki- https://www.facebook.com/climatechangecookislands/videos/263412348990613/  Brilliant Resilient Workshop-   https://www.facebook.com/climatechangecookislands/posts/4353713754671468Northern Group DRM Household Survey-  https://www.facebook.com/climatechangecookislands/posts/3858500144192834 and https://www.facebook.com/climatechangecookislands/posts/3872439752798873   Geo Portal Southern Group Training follow up - https://www.facebook.com/climatechangecookislands/posts/4747438771965629 Geo Portal Southern Group Training - https://www.facebook.com/climatechangecookislands/posts/3796813897028126
COVID-19 impeded on the travel arrangements to the southern and northern Pa Enua and also impacted on project materials/equipment.  Costings to airline travel was notability higher because of the requirement of chartering the aircraft as the airline was not offering regular flights. Air and Sea Freight cost increased i.e. international air freight was $4.00 a kilo and increased to $8.00 a kilo. This also added to the cost materials and equipment purchased in country.     </t>
    </r>
    <r>
      <rPr>
        <b/>
        <sz val="11"/>
        <rFont val="Times New Roman"/>
        <family val="1"/>
      </rPr>
      <t xml:space="preserve">                                      </t>
    </r>
  </si>
  <si>
    <t xml:space="preserve">The drought management plan is part of the overall plan  to implement the infrastructure and systems in place in case these are unable to provide the required water supply to the community when dry spell set in on the islands. Under this part we saw the construction and repairs to a number of water storage infrastructures  being added to the Pa Enua Rainwater harvesting systems; including 8 x 45,000l and 4x  20,000l tanks  -Aitutaki.2 x 45,000 l tanks -Mangaia, 8 x 6000l - Palmerston, 10 x 25,000 l PE Tanks Penrhyn;  2 x 45,000l - Manihiki , a total of 928.000 l storage capacity . There also 5 x 45,000l tanks in  Rakahanga to be lined. We also saw the contruction of 1 x Water catchment building in Manihiki - Together with the above, we also have procured a small water desalination unit for the island of Penrhyn
</t>
  </si>
  <si>
    <t xml:space="preserve">Ongoing - Island Government partnership to support the farmers with further technical support provided by Ministry of Agriculture (MOA). Ongoing installation of Irrigation systems on farms on all southern group islands. </t>
  </si>
  <si>
    <t>Agriculture Data continues to show an increase of variety and crop harvest over the past 3 years.   Strengthening household and national food security and nutrition and MoA's research and development into crop and tree species and improved agricultural production methods, including livestock,</t>
  </si>
  <si>
    <t>Increased number of farmers are now supplying to the Rarotonga market from three islands in 2019 when compared to one island only in the previous years.</t>
  </si>
  <si>
    <t>Crop banks have been established on each of the southern group islands holding climate tolerant varieties of yam, pineapple (3), bananas (5) and taro. Additional crops are now included in the crop bank such as ginger and tumeric.</t>
  </si>
  <si>
    <t>Hydroponic systems installed on the Pa Enua islands of Nassau x1 , Penrhyn x2 and Palmerston x1 . All islands inb the northen group have now got hydroponics which includes the school to operate and vegetables sold to the community. Atiu, Mitiaro and Mauke have now got hydroponics which the school uses for learning and also to contribute to the supply of local veggetables.</t>
  </si>
  <si>
    <t>The supply of vegetables from the hydroponics are now available regularly to the island community and is part of the Island Admin business plan to maintain the system ensuring sustainability. an increased number of local growers are now engaged with the agriculture department in the Pa Enua and are utilising the new hydroponics and nurseries.</t>
  </si>
  <si>
    <t>All machines are procured and shipped out to the Pa Enua. Installation are 50% complete, climate change office to assure as they have visited the north recently.</t>
  </si>
  <si>
    <t>Rating - Satsfactory
All Targets achieved.  Continuing the PEARL Project partnership with the pa-enua island governments and Ministry of Agriculture will be continued beyond the PEARL Project to provide the technical and advisory support for the farmers and growers.</t>
  </si>
  <si>
    <t>100% reached
All Islands in the North and South have been complete. 2021- Islands of Penrhyn, Manihiki and Rakahanga were completed In 2021.2019 and 2020 Palmerston, Nassau, Aitutaki, Mauke, Mitiaro, Atiu and Mangaia were updated. 2020 DRM Household Surveys were conducted in Rarotonga. 
That brings the total of Pa Enua to eleven (11) since project inception.</t>
  </si>
  <si>
    <t>100% reached
AWS - CLEWS DRM and COVID 19 Household Surveys DRM Plans MET Drought Reports. For sustainability of the Project the Cook Islands ICT Department is conducting the licenses and maintenance of the ArcGIS licenses/server and installation of software on approved GIS users, working with Supplier Eagle Technology in New Zealand and partners EMCI/ICI. DRM Information and Communications was strengthened with the procurement and training of Satellite Phones for each of the Pa Enua and Rarotonga to communicate during times of disaster, in partnership with each island government, EMCI, Office of the Prime Minister and Cook Islands Red Cross.  Link -  website https://emci-site.net/ social media https://www.facebook.com/emciCK Satellite Phone Link - https://www.facebook.com/CookIslandsNews/photos/a.612856485458666/4644989932245281</t>
  </si>
  <si>
    <t xml:space="preserve">100% reached
Meetings are ongoing and on task. GIS Taskforce was formalised in 2019. The latest developments included the adoption of a Geospatial Policy in 2020 and also the adoption of the use of ArcGIS Software for geospatial data management in 2021. </t>
  </si>
  <si>
    <t>100% Completed under BSRP Project between 2014-2017. That baseline data is the target geodatabase for updates by the PEARL Project. Data enhancement/enrichment expanded to include socioeconomic impacts of the COVID-19 Pandemic.</t>
  </si>
  <si>
    <t>100% reached
These are are aggregated. Communication and Awareness has exceeded all targets for 2021 through social media, print media, radio and images.  Link to some stories - Component 1 Climate Science Expo Aitutaki Dec - https://www.facebook.com/climatechangecookislands/posts/4747438771965629Sat Phones - https://www.facebook.com/climatechangecookislands/posts/4729568547085985 AWOS install in Aitutaki- https://www.facebook.com/climatechangecookislands/videos/263412348990613/  Brilliant Resilient Workshop-   https://www.facebook.com/climatechangecookislands/posts/4353713754671468Northern Group DRM Household Survey-  https://www.facebook.com/climatechangecookislands/posts/3858500144192834 and https://www.facebook.com/climatechangecookislands/posts/3872439752798873   Geo Portal Southern Group Training follow up - https://www.facebook.com/climatechangecookislands/posts/4747438771965629 Geo Portal Southern Group Training - https://www.facebook.com/climatechangecookislands/posts/3796813897028126
Social Media - Facebook, https://www.facebook.com/emciCK, https://www.facebook.com/climatechangecookislands, https://www.facebook.com/cookislands.meteorological. https://www.facebook.com/DCDivision/
Publications - CSDP NSDP JNAP II
GEO Portal - and information dissemination strengthened in Q1 2021.  Geoportal hosted at https://ckgov.maps.arcgis.com.</t>
  </si>
  <si>
    <t>100% reached
The Survey Form for DRM Household Surveys developed initially using KoboToolBox in 2019 was reviewed and upgraded to use ArcGIS in particular Survey 123.  The DRM Household Survey Forms was therefore upgraded to use ArcGIS, and in particular, Survey123 as the tool for developing survey forms/apps. In addition, COVID-19 socioeconomic data collection was also developed using ArcGIS.
ArcGIS Licensed Procured on an annual basis.
AWS Smart App in Beta Testing</t>
  </si>
  <si>
    <t>100% reached
Under the PEARL AF Project, AWS installation was completed on the Pa Enua Islands of Palmerston, Nassau and Suwarrow. First AWOS in the Pa Enua was installed on Aitutaki. This was implemented by Cook Islands MET Services and installed by young Cook Islanders in partnership with the UNDP RESPAC Fund and AF Fund with localize installation. Target of 2 (Suwarrow and Nassau) AWS installations were strengthened with an additional AWS installed in Palmerston and the first Pa Enua AWOS at the Airport in Aitutaki.  The completion of the AWS installation for the northern group has improved our capability in monitoring meteorological events which influences global climate change. Project activities are achieved.</t>
  </si>
  <si>
    <t>100% Achieved. This is completed and currently being strengthened and updated. 
DRM Plans endorsed and handed out for all eleven (10) Pa Enua through the Pa Enua Brilliant Resilient Workshop for the Mayors and EO's August 2021. Brilliant Resilient Workshop-   https://www.facebook.com/climatechangecookislands/posts/4353713754671468</t>
  </si>
  <si>
    <t>Geoportal Training conducted in Q1-2021. User Manual for Geo Portal Use is developed and used for training in Q1 Y3 2021. There were 10 (8 women and 2 men) participants from Mangaia, Mauke, Mitiaro, Atiu and Aitutaki (Southern Group Islands). About 60% were employees of the respective Island governments and the other 40% were from the private sector, mostly self-employed. Over 50% of participants were women. DRM and COVID 19 Response Household Surveys were completed in Atiu, Aitutaki, Mauke, Mangaia, Mitiaro, Nassau and Palmerston in 2019 and 2020.
It is also to be noted that some of the participants above also went through a similiar training when the DRM surveys were carried out through the PEARL Project. As the DRM Survey was progressing through the Pa Enua, it was standard operational procedure to recruit surveyors as part of the survey team. This way, transfer of knowledge and technology use to the Pa Enua is established.</t>
  </si>
  <si>
    <t xml:space="preserve">Workshop Training manual for Geo Portal administrations was developed and implemented at the Geo Portal Southern Group training conducted in January to February 2021. Participants were from the Pa Enua islands of Mangaia, Mauke, Mitiaro, Atiu and Aitutaki. The training manual was also utilized during the DRM Household Survey conducted in 2020 in the Northern Group islands of Manihiki, Rakahanga, Penryhn and Pukapuka. </t>
  </si>
  <si>
    <t xml:space="preserve">
New Water supply infratsructure have been added to the Pa Enua Rainwater harvesting systems; including 8 x 45,000l and 4x  20,000l -Aitutaki.2 x 45,000 l -Mangaia, 8 x 6000l - Palmerston,  10 x 25,000 l PE Tanks Penrhyn;  2 x 45,000l  Manihiki plus 5 x 45,000l  Rakahanga to be lined. The total capacity provided and completed in the last year was 920,000 additional storage
</t>
  </si>
  <si>
    <t xml:space="preserve">All 11 inhabited  islands  maintain safe drinking water systems and water filtration  systems are increasingly being introduced to the islands especially with via the schools and centrally located community tanks systems
</t>
  </si>
  <si>
    <t xml:space="preserve">The Project committee in Rarotonga continues to over see the project. implementation  working with the Island Councils and stakeholders to achieve project milestones  as the island based  project partners. 
</t>
  </si>
  <si>
    <t xml:space="preserve">Raingauge has been upgraded on all islands. Surveys and assessment on going Water tank monitoring equipment (IOTs) is currently being piloted on the islands of Aitutaki and will be rolled out to Atiu, Mangaia, Pukapuka, Manihiki and Penrhyn. </t>
  </si>
  <si>
    <t xml:space="preserve">Water Security and Drought Management Plans are available and have been discussed with the respective Communities on  Mauke, Atiu, Mitiaro, Manihiki, Palmerston, Pukapuka  and with officials only for the Rakahanga  Water security and Drought Management plans discussions were also held with the Council in Aitutaki as well. These plans were handed out to all islands at the Pa Enua Brilliant Resilient Workshop in August 2021 to Mayors and EO's of each of the 10 Pa Enua islands. </t>
  </si>
  <si>
    <t xml:space="preserve">Target 100% achieved as all 10 islands recieved Water Security and Drought Management Plans. These plans were handed out to all islands at the Pa Enua Brilliant Resilient Workshop in August 2021 to Mayors and EO'. Raingauges are increasingly  being installed on all  the Pa Enua islands especially around the residential zones. This is to improve rainfall tracking. Water  monitoring activities based on Water tank levels is stepping up via the use of IOTs  on the islands .are also ongoing  There is a need to strengthen the coordination in  this area  especially in terms of reporting and tracking consistence and timeliness. Of great importance is the need to streamline this into the operations of the Northern  Island  Government  to help with the management of watetr resources on the islands
</t>
  </si>
  <si>
    <t xml:space="preserve">Target 100% achieved as all 10 islands recieved Water Security and Drought Management Plans. These plans were handed out to all islands at the Pa Enua Brilliant Resilient Workshop in August 2021 to Mayors and EO's of each of the 10 Pa Enua islands. As the Plans are living documents they Works continue to be updated in coordination with the Pa Enua Island governments and key stakeholders. This will need to be continued to be strenghthened. 
</t>
  </si>
  <si>
    <t xml:space="preserve">Target 100% Achieved - Training on coping with water security threats have also been conducted with government workers and with communites and schools  on   Mangaia,. Rakahanga, Manihiki, Pukapuka, Palmerston and Nassau.
</t>
  </si>
  <si>
    <t>The recently reviewed Water Security and Drought Management Plans mentioned above include in it components for , 1. Water development plan, 2. Water safety program as well as 3  the  Drought Management plan in  1 document  instead of separating these into 3 different wotking documents. These documents have been prepared for all the islands in the Pa Enua except for Nassau island</t>
  </si>
  <si>
    <t xml:space="preserve">Target 100% achieved. Additional work also include visiting island schools and running Rainwater Harvesting Training sessions with them. This was conducted for some Primary  schools in the North; Manihiki - Tukao Primary, Pukapuka. Penrhyn - Omoka and Tetautua Primary schools  and also in Aitutaki schools of Araura Primary and the SDA - Te Akaroa Primary school for example. In some island school student also attended the various community workshops and training  sessions  on drought rmanagement  training and presentations, especially on the island of Atiu, Mauke and Mangaia. All schools in the Pa Enua recieved reusable water bottles to  ensure access to safe and affordable drinking water and to increase the reliability and quality of water supplies in targeted areas. Mangaia island was the first pilot of the Pa Enua Schools Water Bottle Project and 80% of students are still using their bottles after 1 year. The Health department on the island and the school have also implemented a healthy living and drinking project in the school and monitor the use of the water bottles and contents. This is conducted throughout the year and the school has seen a decrease in single use plastic bottles and increase of 85% of water in the bottles. The other 15% is coconut water. 
</t>
  </si>
  <si>
    <t xml:space="preserve">Target 100% achieved. Fund was fully utilised. The call for Water Security Fund went out to the Pa Enua Island Governments for the submission of priority needs on each island. Priority needs have been assessed and work to address areas of concern in water security is being presented for implementation in a Project Design Document that was prepared to guide  the use of the WS funds.    </t>
  </si>
  <si>
    <t xml:space="preserve">Target is 100% Completed. Market Access and Supply Chain workshop and meetings were conducted with Buyer from Rarotonga to Mayors and EO's in 2021 at the Brilliant Resilient Workshop in August. Pa Enua Participants had the opportunity to meet one on one with buyers to discuss potential future export opportunities from their islands. . </t>
  </si>
  <si>
    <t>Target 100% Achieved- All Pa Enua Islands either have nurseries or hydroponics. (Atiu, Aitutaki, Mauke, Mitiaro, Mangaia, Manihiki, Rakahanga, Nassau, Palmerston, Penrhyn and Pukapuka)</t>
  </si>
  <si>
    <t xml:space="preserve">Target 100% Achieved- 8 nurseries are now operating under the Pa Enua Island governments business plan in partnership with the Ministry of Agriculture. </t>
  </si>
  <si>
    <t xml:space="preserve">Target 100% Achieved- 6 of the Northern Group Islands have School Gardens (Manihiki, Pukapuka, Rakahanga. Nassau, Palmerston and Tongareva)  Niua School in Pukapuka has worked with MOA and the island government on Home Gardens and also works in partnership with the Hydroponics. 2021 school garden kits and additional support has beee provided for sustainability of the school gardens. School gardens have also been strenghened on the islands of Mauke, Atiu, Aitutaki and Mangaia in 2021 working directly with the Islands Governments, MOA and Pa Enua Schools. </t>
  </si>
  <si>
    <t>Target 100% Achieved- Raurau Akamatutu Workshop has worked with the schools in the Pa Enua in the PEARL Project and will continue to do so in  on each of the Pa Enua. The PEARL project will build on all this workshops/capacity building for our schools and work with Island Governments and directly with the schools on the islands to continue to support partners for sustainability and Knowledge Materials.</t>
  </si>
  <si>
    <t xml:space="preserve">Target 100% Achieved-  A total of 16 orchard are being assisted in the southern group since 2019, funded by PEARL, however there are still areas that needs strengthening for each orchard to ensure sustainability and MOA will continue to work in partnership with the Island Government, Island Agriculture Departments and beneficiaries to build capacity. </t>
  </si>
  <si>
    <t xml:space="preserve">Target 100% Achieved-  Aitutaki, Mangaia, Mauke, Atiu and Mitiaro havecompleted the tree management plans in 2019/2020/2021. Tree Management manual was updated and focused on citrus and pawpaw. Arapo Calenders were also available for farmers. </t>
  </si>
  <si>
    <t xml:space="preserve">Target 100% Achieved- Total of 51 Suppliers provide produce to Primefoods in 2021. Data was collected from the Market Acess Report #2 in partnership with Primefoods. Gender Participation of Suppliers – 39% of the Suppliers are Female and 61% are Male. Market Access and Supply Chain workshop and meetings were conducted with Buyer from Rarotonga to farmers on Aitutaki, Mangaia and Pukapuka in 2021. There has been 90 types of produce supplied by the Cook Islands local producers during this reporting period.
Previously reported in email on December 16th 2020, 31 Types of Produce were supplied locally. 
The increase in variety of herbs, fruits and added value produce and sourcing of more locally grown produce and less imported produce has increased the access and demand of variety of produce. Current report also includes Rarotonga suppliers.
</t>
  </si>
  <si>
    <t>Target 100% Achieved - Southern Group islands are all providing data to the AgIntel. Quarterly reports are uploaded for 2018, 2019 on the MOA website. Northern Group data was collected and will be uploaded to the MOA website. Communications for data collection, ongoing training and feedback is difficult with the remote islands in the North. To assist with communications zoom equipment will be procured for the northern group islands through the government ICT Division out of the Office of the Prime Minister. Link to site - https://agriculture.gov.ck/corporate-services/agintel-report/</t>
  </si>
  <si>
    <t xml:space="preserve">Target 100% Achieved. MOA has also conducted farmers training workshop on each of the islands. Market Access and Supply Chain meetings/worshops have been conducted on the islands of Aitutaki (over 40 participants), Mangaia (97 participants) and Pukapuka (130 participants) in 2020. MOA has also conducted workshops with farmers on Rarotonga.  Communications for data collection, ongoing training and feedback is difficult with the remote islands in the North. To assist with communications zoom equipment will be procured for the northern group islands through the government ICT Division out of the Office of the Prime Minister. </t>
  </si>
  <si>
    <t xml:space="preserve">Target 100% achieved. Fund was fully utilised.  - Economic Resilience Fund is currently in Procurement Stage. 165 applicants were received from all islands in the Pa Enua. 35 beneficiaries were selected. Equipment is currently being procured. Procurment will be completed by Y3 June 2021. </t>
  </si>
  <si>
    <t>NIE - Specialist' reports on the incorporation of the Gender &amp; ESS in to Project implementation to date were useful in helping to strengthen the project progress reports with the relevant indicators.  
The Monitoring and Evalution Specialist's review of the project also highlighted some gaps in the implementation and reporting processes to be addressed, 
PMU - PEARL Project is tracking well with 100% overall target achievement. 
Covid 19 impeeded on delivery of equipment, materials and transportation. However the Project team were still focused on target completion.
There were personnel changes during the year with the recruitment of a new PMU Administrative Clerk.
Component 2: Shipping was a main issues for the Water project even  towards the end of the project causing delays in getting some of the materials to the islands  on time. Components of the projects especially the training related to the construction of 20kl tanks and repairs to some 45kl tanks could not be completed during the designated period  as the funds were short. Some materials just took too long to make ship to Raro and re-ship to the islands</t>
  </si>
  <si>
    <t>COVID-19 impeded on delievery of equipment, materials and transportation. Some equipment (i.e. hydroponics/School Garden materials/School Garden Shed equipment were delayed due to off loading of cargo and or delays from international shipping which then impedes on domestic shipping. Some islands only have shipping every 3 to 4 months. Flights have also had to be chartered in 2020 and 2021 due to COVID-19 Pa Enua boarder travel restrictions. Some delays for equipment were over 9 months due to international delays. Measures taken to reduce delays was to work with suppliers locally and internationally and communications.  
Most community based actitvies were implemented as designed The activities under Water Security Fund grant fund were changed especially in the concrete mould supply to Palmerston as well additional water tanks being repaired and constructed in Aituitaki</t>
  </si>
  <si>
    <t>For Component 1 Most of the work for Component 1 in the Pa Enua was carrying out household surveys so that vulnerable communities can be identified. No environmental safeguards measures were impacted. Social impacts however was limited to the devulging of private sensitive information collected by the surveyors to other irrelevant public individuals or organizations. The communities welcomed the survey as they saw this as an opportunity to be helped during times of emergencies. Component 3 - Market Access/Supply Chain and Farmer Direct training with Rarotonga Buyer (Primefoods Retail store) has increased the produce of exported vegetables and fruits from the Pa Enua especially from Aitutaki, Mangaia, Mauke, Atiu, Palmerston and Pukapuka . Other Food retailer (CITC) is also purchasing produce from the Pa Enua. Due to increased international freight cost with COVID-19 effect on air freight (from 26 flights a week to only 1 flight a week) and cargo space availability. There has been a huge interest in purchasing vegetables and fruits from the Pa Enua growers. This has had a huge positve impact in the Pa Enua and encouraged more women farmers to export and youth to participate in agriculture.i.e. In Aitutaki two women farmers and a family were affected by COVID-19 travel ban on the tourism industry and had to diversify their business. They were beneficiaries of the AF Project and expanded their domestic business on Aitutaki to Rarotonga with Primefoods. Link - https://www.facebook.com/climatechangecookislands/posts/4492173680825474 and https://www.facebook.com/climatechangecookislands/posts/4492270427482466
Most community based actitvies were implemented as designed The activities under Water Security Fund grant fund were changed especially in the concrete mould supply to Palmerston as well additional water tanks being repaired and constructed in Aituitaki
No changes undertaken at this point to change project design although recommendations to improve the Results Framework and uniformity of definitions used have been noted from the endorsed PEARL Project Monitoring and Evaluations Report 2021.</t>
  </si>
  <si>
    <t>Proposed recommendations of findings by the G&amp;ESS and M&amp;E Specialists were presented to the EE agencies to strengthen the implementation of the final phases of the Project.
Limited negative impacts on environment and the pa enua communities. Econonmic Resilient Fund and Water Security Funds applications were vetted and Gender, Environmental and Social Safeguard considereations were taken in to account. All project activies take into account ESS and Gender. 
The minimum use of local sand for the concrete works for water tank repairs and construction activities were encouraged  and most physical works involve people from the island themselves</t>
  </si>
  <si>
    <t>The gender consideration in the project was prety consistent. This is from works on the island as well as those that were involved in the community training activities as well. Training works inlove communitiesand local institutions where everyone is asked to participate fully(men or women) 
The PEARL Project will continue to empower Gender, Youth and the most vulnerable in Y3 2021 of the project. Link to the Media Release from Component 1 and 3 highlights gender leadership, capacity building and youth engagement in the PEARL Project. Link - https://www.cookislandsnews.com/internal/national/environment/recently-installed-automatic-weather-stations-in-northern-group-aim-for-more-accurate-forecasts/   Women farmer participation has increase on each of the Pa Enua with ERF and Orchard support provided directly to beneficiaries. https://www.facebook.com/climatechangecookislands/posts/4492173680825474, https://www.facebook.com/climatechangecookislands/posts/4492270427482466,                                                                                                             Report on Pa Enua Domestic Export Report #2 showed 51 suppliers to Primefoods and 39% of the Suppliers are Female and 61% are Male. Import Substitution – Primefoods now imports 15 types of produce from the Pa Enua rather than from overseas.
Component 2 - Partnership with TAUI with water monitoring of communicty tanks. Link - https://www.facebook.com/taui.cookislands/posts/274410391415308, https://www.facebook.com/taui.cookislands/posts/273737428149271, https://www.facebook.com/taui.cookislands/posts/273120278210986</t>
  </si>
  <si>
    <t>Coordination of intelligence, technical know how between the executing agencies and collaborative planning of adaptative activities to climate change is crucial to a collaborative outcome across the Project.  For example: Hydroponic garden in drought prone islands require reprogramming of gardening to their wet seasons, the procurement of the desalinator plant may also aid during the drought prone times.
Climate resilience interventions should be adapted to each specific location (e.g. each island in the Pa Enua) and not a one solution fits all.
The recent increase in risks associated with shipping schedule and shortage in materials supplies (worldwide)  from overseas meant a number of activties were not able to be implemented and completed on time. This is  a serious problem which will continue to impact upcoming projects as well.</t>
  </si>
  <si>
    <t>This can be done provided the financial resources are given to extend this to the required islands. 
There is a possibility of climate resilience measures to be replicated and scaled up the small grants, water monitoring, enhanced traditional food security practicies/crops theses measures would provide the most impact and be sustainable as they are at the community level. i.e. Pukapuka Traditional Food Security practices still being observed, pracitices and peserved, as their livelihoods depends on those pracitices due to isolation and limited resources. Report Raurau Akamatutu on Pukapuka hightlights this. Link to Pukapuka visit - https://www.facebook.com/climatechangecookislands/posts/3595422337167284</t>
  </si>
  <si>
    <t>Concrete Adaptation Interventions</t>
  </si>
  <si>
    <t>Increase adoption and use of 20kl concerete water tanks for  both community and residential water storage purposes across all the atoll islands will be replicated under  a new project. Also completions of the remaining un-repaired community water catchment buildings  will need to be replicated and completed for those islands who still have these yet to repair their water  buildings</t>
  </si>
  <si>
    <t>The replication of this project is highly likely to be increased under a new up coming - Water Scarcity project</t>
  </si>
  <si>
    <t xml:space="preserve">A number of community water tanks have been repaired or delivered to the islands  including a water catchment building in Manihiki. About 7 more mains to be completed . </t>
  </si>
  <si>
    <t>We have also discussed and included these as part of the Island communities water assets which will be managed by the island government especially  interms of managing the distribution of the water harvested and stored in the tanks as well as  in maintaning these water infrastructure  for the community</t>
  </si>
  <si>
    <t>Encouraging and working  with the Council and Island Government to ensure the overall water harvesting systems require careful and continous monitoring   to ensure the guttering are in place to maintain effective rainwater capture and harvesting while advocating for  the effective  maintenance of the water assest</t>
  </si>
  <si>
    <t xml:space="preserve">Informations and water data were used to justify why the Water Security Fund  should focus on the atoll islands. This is  because in terms of risks exposure the atoll islands have higher exposure to dry spell risks. This allowed us to adopt and conduct similar water infrastructure repairs and support activities across the 7 atoll islands 
DRM Information and Communications strengthened with the procurement and training of Satellite Phones for each of the Pa Enua and Rarotonga for communications in the event of disasters in partnership with Red Cross and EMCI.  Link -  website https://emci-site.net/ social media https://www.facebook.com/emciCK Satellite Phone Link - https://www.facebook.com/CookIslandsNews/photos/a.612856485458666/4644989932245281. 
Installation of AWS/AWOS on each of the islands provided real time climate data for Emergency management response in natural disasters and Pandemics. Historical climate data of the Cook Islands and in the Pacific inform planning and implementation of the Water Security Fund in determining the most suitable options for water catchment and storage. These historical data were sourced from the national Met Office and regional agencies (Pacific-Australia Climate Change Science and Adaptation Planning Programme Partners).  </t>
  </si>
  <si>
    <t xml:space="preserve"> Infrastructure Cook Islands delivered a number training sessions around the climate change risks and the  relationships and connections to water supply shortages. Rainwater Harvesting Training  sessions were held with the pa enua communities as well as in the schools.
Information relayed by Climate Change through workshopts (Raurau Akamatutu - Basket of Resilience). </t>
  </si>
  <si>
    <t>Component 1 - * Disaster Risk Management Training Materials
* ArcGIS geo-portal Training Materials
* Geoportal at https://ckgov.maps.arcgis.com
* Media releases on project stories highlighting trainings and implementation timelines are done on a regular basis (see links below):
https://www.cookislandsnews.com/outer-islands/singer-enlists-atiu-teens-to-monitor-climate-crisis/
https://www.cookislandsnews.com/outer-islands/growing-to-survive-and-thrive-in-the-pa-enua/
https://www.cookislandsnews.com/outer-islands/supporting-pa-enua-farmers/
https://www.cookislandsnews.com/outer-islands/500k-for-water-system-developments/
https://www.cookislandsnews.com/outer-islands/encouraging-locally-grown-fresh-produce-on-tongareva/
https://www.cookislandsnews.com/national/outer-islands/smart-farming-technology-for-palmerston-and-nassau/
https://www.cookislandsnews.com/internal/national/environment/recently-installed-automatic-weather-stations-in-northern-group-aim-for-more-accurate-forecasts/
https://www.cookislandsnews.com/weather/keeping-an-eye-out-for-unexpected-turn-of-events/
https://www.cookislandsnews.com/internal/national/local/pa-enua-upskilling-in-disaster-management/
https://www.cookislandsnews.com/internal/national/local/building-confidence-through-training/
https://www.cookislandsnews.com/national/outer-islands/new-technology-for-household-surveys-on-rakahanga/
https://www.cookislandsnews.com/internal/national/technology/upskilling-youth-through-technology-based-surveying/
https://www.cookislandsnews.com/internal/national/outer-islands/pm-unveils-food-security-initiative-on-mitiaro/                                                                                              Component 2 - Water Security and Drought Plans. Banners, Reports and Water Monitoring tools in partnership with TAUI ltd. Workshop materials i.e. presentation and media release. Link - Component 2  
TAUI Partnership for Water Tank Monitoring - https://www.facebook.com/climatechangecookislands/posts/4724206720955501
Tree Management and Water Strategies - https://www.facebook.com/climatechangecookislands/posts/4236830269693151
Component 3 AgIntel data collection from all Pa Enua islands, tree management handbooks, school seedling information training flyers/posters, arapo calenders and technical reports, . Banners, Reports and Workshop materials i.e. presentation and media release. Link - Component 3 Aitutaki Beneficiary Orchard Goodway Farm https://www.facebook.com/climatechangecookislands/posts/4677986332244207
Aitutaki Woman farmer ERF beneficiary Nane Purea Aitutaki Hydroponics https://www.facebook.com/climatechangecookislands/posts/4492173680825474
Aitutaki Beneficiaries site visits - https://www.facebook.com/climatechangecookislands/posts/4287137284662449
Tree Management &amp; Water Strategies https://www.facebook.com/climatechangecookislands/posts/4236830269693151
https://www.facebook.com/climatechangecookislands/posts/4200181156691396
Official Handover of the Mitiaro Hydroponics (400 plant capacity hydroponic) https://www.facebook.com/climatechangecookislands/posts/4051981871511326
https://www.cookislandsnews.com/internal/national/outer-islands/pm-unveils-food-security-initiative-on-mitiaro/
Mangaia ERF Recipients - https://www.facebook.com/climatechangecookislands/posts/4039671639409016
Tongareva Hydroponic First Harvest March - https://www.facebook.com/climatechangecookislands/posts/3938245416218306</t>
  </si>
  <si>
    <t>Learning objectives have been successfully implemented through workshops and targetted training activities, dissemination of information both around climate change and project objectives and outcomes. Knowledge materials are also distributed to stakeholders at workshops and trainings for future reference.
A very important Water tank construction training in Manihiki in  2021 has been postponed to next year and Infrastructure Cook Islands hope to complete the  construction training activities on two tanks identified for Manihiki as well as the tank  liner installation training sessions in Rakahanga</t>
  </si>
  <si>
    <t>We never have any issues in this area - the project team and local government agencies have close working relationships with local to regional partners to access information.</t>
  </si>
  <si>
    <t xml:space="preserve">It has brought out the general understanding around climate change impact and the risks associated with its resources and infrastructures. New approaches and intel around interpreting data and climate change impacts needs to be promoted in the communities so they also understand their role and engage in building a resilient and adaptive community. </t>
  </si>
  <si>
    <t>The use of tablets to collect data and information on Disaster Risk Management household surveys enabling live data uploads to the Geoportal. Previously, this information is collected using paper-based forms, tabulated in spreadsheets and then entered into the Geoportal post survey. The process is time consuming and inefficient. This left room for errors and delays in providing updated information. The use of tablets and live updates have minimised this risk and ensured the consistency of the data uploaded. One other feature is that the app can be used offline for those areas with no internet connectivity.</t>
  </si>
  <si>
    <t>No additional risks identified. Identification of environmental and social risks related to sub-projects under the Water Security Fund and Economic Resilience Fund was conducted as part of the screening process for each applicant prior to approval of each sub-project.</t>
  </si>
  <si>
    <t>Within the island communities, villages and agencies  also provide  their own water purification systems based  on community tanks for the community members to acces. This  ensures safe  drinking water systems are available to  the residents. This activity  is on top of the Public Health  'boil water befor you drink" messages</t>
  </si>
  <si>
    <t>Request for extension of PEARL Project completion date - February 04, 2021</t>
  </si>
  <si>
    <t>Estimated cumulative total disbursement as of 31 December 2021</t>
  </si>
  <si>
    <t xml:space="preserve">Undisbursed  amount as at 31 December 2021: US$205,521
The nation and the Project continues to feel the constraints and challenges imposed across the board due to the COVID19 pandemic.
Adaptive measures by the AF Board of a blanket no cost extension of project completion of up to 12 months due to COVID have helped to buy time for the PEARL Project to try and complete the remaining project activities.
</t>
  </si>
  <si>
    <t>The implementation arrangements have been effective from the beginning of the project through to the current reporting period.</t>
  </si>
  <si>
    <t>Rating - S
Overall Component 2 has completed all its set targets as prescribed in the project document. However a number of sub projects on some of the islands could not be fully completed due to time shortages despite the project being extended. Every effort is being made to fully complete these through other Water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</si>
</sst>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dd\-mmm\-yyyy"/>
    <numFmt numFmtId="165" formatCode="_(&quot;$&quot;* #,##0_);_(&quot;$&quot;* \(#,##0\);_(&quot;$&quot;* &quot;-&quot;??_);_(@_)"/>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
      <name val="Arial"/>
      <family val="2"/>
    </font>
    <font>
      <sz val="11"/>
      <name val="Arial"/>
      <family val="2"/>
    </font>
    <font>
      <b/>
      <sz val="9"/>
      <color indexed="81"/>
      <name val="Tahoma"/>
      <family val="2"/>
    </font>
    <font>
      <sz val="9"/>
      <color indexed="81"/>
      <name val="Tahoma"/>
      <family val="2"/>
    </font>
    <font>
      <sz val="11"/>
      <color theme="5"/>
      <name val="Times New Roman"/>
      <family val="1"/>
    </font>
    <font>
      <i/>
      <sz val="11"/>
      <color theme="5"/>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9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auto="1"/>
      </left>
      <right/>
      <top/>
      <bottom style="thin">
        <color auto="1"/>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medium">
        <color rgb="FF000000"/>
      </bottom>
      <diagonal/>
    </border>
    <border>
      <left/>
      <right style="medium">
        <color indexed="64"/>
      </right>
      <top style="thin">
        <color auto="1"/>
      </top>
      <bottom/>
      <diagonal/>
    </border>
    <border>
      <left style="thin">
        <color auto="1"/>
      </left>
      <right/>
      <top/>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4" fontId="60" fillId="0" borderId="0" applyFont="0" applyFill="0" applyBorder="0" applyAlignment="0" applyProtection="0"/>
  </cellStyleXfs>
  <cellXfs count="1061">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1" fontId="1" fillId="2" borderId="28" xfId="0" applyNumberFormat="1" applyFont="1" applyFill="1" applyBorder="1" applyAlignment="1" applyProtection="1">
      <alignment horizontal="left"/>
      <protection locked="0"/>
    </xf>
    <xf numFmtId="0" fontId="21" fillId="3" borderId="27" xfId="0" applyFont="1" applyFill="1" applyBorder="1"/>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1" fillId="0" borderId="68" xfId="0" applyFont="1" applyBorder="1" applyAlignment="1">
      <alignment horizontal="left" vertical="top" wrapText="1"/>
    </xf>
    <xf numFmtId="0" fontId="61" fillId="3" borderId="6" xfId="0" applyFont="1" applyFill="1" applyBorder="1" applyAlignment="1"/>
    <xf numFmtId="0" fontId="61" fillId="0" borderId="34" xfId="0" applyFont="1" applyBorder="1" applyAlignment="1"/>
    <xf numFmtId="0" fontId="61" fillId="0" borderId="69" xfId="0" applyFont="1" applyBorder="1" applyAlignment="1"/>
    <xf numFmtId="0" fontId="61" fillId="3" borderId="51" xfId="0" applyFont="1" applyFill="1" applyBorder="1" applyAlignment="1"/>
    <xf numFmtId="44" fontId="2" fillId="3" borderId="9" xfId="5" applyFont="1" applyFill="1" applyBorder="1" applyAlignment="1" applyProtection="1">
      <alignment vertical="top" wrapText="1"/>
    </xf>
    <xf numFmtId="44" fontId="1" fillId="2" borderId="7" xfId="5" applyFont="1" applyFill="1" applyBorder="1" applyAlignment="1" applyProtection="1">
      <alignment vertical="top" wrapText="1"/>
    </xf>
    <xf numFmtId="44" fontId="2" fillId="3" borderId="7" xfId="5" applyFont="1" applyFill="1" applyBorder="1" applyAlignment="1" applyProtection="1">
      <alignment vertical="top" wrapText="1"/>
    </xf>
    <xf numFmtId="44" fontId="2" fillId="3" borderId="37" xfId="5" applyFont="1" applyFill="1" applyBorder="1" applyAlignment="1" applyProtection="1">
      <alignment vertical="top" wrapText="1"/>
    </xf>
    <xf numFmtId="44" fontId="1" fillId="2" borderId="37" xfId="5" applyFont="1" applyFill="1" applyBorder="1" applyAlignment="1" applyProtection="1">
      <alignment vertical="top" wrapText="1"/>
    </xf>
    <xf numFmtId="44" fontId="2" fillId="2" borderId="18" xfId="5" applyFont="1" applyFill="1" applyBorder="1" applyAlignment="1" applyProtection="1">
      <alignment vertical="top" wrapText="1"/>
    </xf>
    <xf numFmtId="44" fontId="1" fillId="2" borderId="30" xfId="5" applyFont="1" applyFill="1" applyBorder="1" applyAlignment="1" applyProtection="1">
      <alignment vertical="top" wrapText="1"/>
    </xf>
    <xf numFmtId="44" fontId="2" fillId="2" borderId="36" xfId="0" applyNumberFormat="1" applyFont="1" applyFill="1" applyBorder="1" applyAlignment="1" applyProtection="1">
      <alignment vertical="top" wrapText="1"/>
    </xf>
    <xf numFmtId="14" fontId="1" fillId="2" borderId="3" xfId="0" applyNumberFormat="1" applyFont="1" applyFill="1" applyBorder="1" applyAlignment="1" applyProtection="1">
      <alignment horizontal="left"/>
    </xf>
    <xf numFmtId="14" fontId="1" fillId="2" borderId="3" xfId="0" applyNumberFormat="1" applyFont="1" applyFill="1" applyBorder="1" applyAlignment="1" applyProtection="1">
      <alignment horizontal="center"/>
    </xf>
    <xf numFmtId="0" fontId="20" fillId="2" borderId="3" xfId="1" applyFill="1" applyBorder="1" applyAlignment="1" applyProtection="1">
      <protection locked="0"/>
    </xf>
    <xf numFmtId="0" fontId="21" fillId="2" borderId="1" xfId="0" applyFont="1" applyFill="1" applyBorder="1" applyAlignment="1">
      <alignment horizontal="center" vertical="center"/>
    </xf>
    <xf numFmtId="0" fontId="1" fillId="5" borderId="1" xfId="0" applyFont="1" applyFill="1" applyBorder="1" applyAlignment="1" applyProtection="1">
      <alignment horizontal="center" vertical="center"/>
    </xf>
    <xf numFmtId="0" fontId="0" fillId="2" borderId="1" xfId="0" applyFill="1" applyBorder="1" applyAlignment="1">
      <alignment horizontal="center" vertical="center"/>
    </xf>
    <xf numFmtId="0" fontId="28" fillId="3" borderId="1" xfId="0" applyFont="1" applyFill="1" applyBorder="1" applyAlignment="1" applyProtection="1">
      <alignment vertical="center" wrapText="1"/>
    </xf>
    <xf numFmtId="0" fontId="21" fillId="11" borderId="1" xfId="0" applyFont="1" applyFill="1" applyBorder="1" applyAlignment="1" applyProtection="1">
      <alignment vertical="center" wrapText="1"/>
    </xf>
    <xf numFmtId="0" fontId="21" fillId="2" borderId="2" xfId="0" applyFont="1" applyFill="1" applyBorder="1" applyAlignment="1" applyProtection="1">
      <alignment vertical="center" wrapText="1"/>
    </xf>
    <xf numFmtId="0" fontId="21" fillId="2" borderId="3" xfId="0" applyFont="1" applyFill="1" applyBorder="1" applyAlignment="1" applyProtection="1">
      <alignment vertical="center" wrapText="1"/>
    </xf>
    <xf numFmtId="0" fontId="21" fillId="2" borderId="4" xfId="0" applyFont="1" applyFill="1" applyBorder="1" applyAlignment="1" applyProtection="1">
      <alignment vertical="center" wrapText="1"/>
    </xf>
    <xf numFmtId="0" fontId="21" fillId="11" borderId="2" xfId="0" applyFont="1" applyFill="1" applyBorder="1" applyAlignment="1" applyProtection="1">
      <alignment vertical="center" wrapText="1"/>
    </xf>
    <xf numFmtId="0" fontId="21" fillId="11" borderId="4"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11" borderId="3" xfId="0" applyFont="1" applyFill="1" applyBorder="1" applyAlignment="1" applyProtection="1">
      <alignment vertical="center" wrapText="1"/>
    </xf>
    <xf numFmtId="0" fontId="21"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11" borderId="2" xfId="0" applyFont="1" applyFill="1" applyBorder="1" applyAlignment="1" applyProtection="1">
      <alignment horizontal="left" vertical="center" wrapText="1"/>
    </xf>
    <xf numFmtId="0" fontId="21" fillId="11" borderId="4" xfId="0" applyFont="1" applyFill="1" applyBorder="1" applyAlignment="1" applyProtection="1">
      <alignment horizontal="left" vertical="center" wrapText="1"/>
    </xf>
    <xf numFmtId="0" fontId="21" fillId="11" borderId="3" xfId="0" applyFont="1" applyFill="1" applyBorder="1" applyAlignment="1" applyProtection="1">
      <alignment horizontal="left" vertical="center" wrapText="1"/>
    </xf>
    <xf numFmtId="0" fontId="28" fillId="3" borderId="28" xfId="0" applyFont="1" applyFill="1" applyBorder="1" applyAlignment="1" applyProtection="1">
      <alignment vertical="center" wrapText="1"/>
    </xf>
    <xf numFmtId="0" fontId="21" fillId="2" borderId="28" xfId="0" applyFont="1" applyFill="1" applyBorder="1" applyAlignment="1" applyProtection="1">
      <alignment vertical="center" wrapText="1"/>
    </xf>
    <xf numFmtId="0" fontId="0" fillId="0" borderId="0" xfId="0" applyAlignment="1">
      <alignment horizontal="left"/>
    </xf>
    <xf numFmtId="0" fontId="1" fillId="3" borderId="20" xfId="0" applyFont="1" applyFill="1" applyBorder="1" applyAlignment="1" applyProtection="1">
      <alignment horizontal="left"/>
    </xf>
    <xf numFmtId="0" fontId="1" fillId="3" borderId="0" xfId="0" applyFont="1" applyFill="1" applyBorder="1" applyAlignment="1" applyProtection="1">
      <alignment horizontal="left"/>
    </xf>
    <xf numFmtId="0" fontId="21" fillId="2" borderId="28"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xf>
    <xf numFmtId="0" fontId="25" fillId="0" borderId="26"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31" xfId="0" applyFont="1" applyFill="1" applyBorder="1" applyAlignment="1">
      <alignment horizontal="left" vertical="top" wrapText="1"/>
    </xf>
    <xf numFmtId="0" fontId="14" fillId="3" borderId="0" xfId="0" applyFont="1" applyFill="1" applyBorder="1" applyAlignment="1" applyProtection="1">
      <alignment horizontal="left" wrapText="1"/>
    </xf>
    <xf numFmtId="0" fontId="21" fillId="0" borderId="34" xfId="0" applyFont="1" applyBorder="1" applyAlignment="1">
      <alignment horizontal="left"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9" fontId="21" fillId="0" borderId="40" xfId="0" applyNumberFormat="1" applyFont="1" applyBorder="1" applyAlignment="1">
      <alignment horizontal="center" vertical="center"/>
    </xf>
    <xf numFmtId="44" fontId="1" fillId="2" borderId="7" xfId="5" applyNumberFormat="1" applyFont="1" applyFill="1" applyBorder="1" applyAlignment="1" applyProtection="1">
      <alignment vertical="top" wrapText="1"/>
    </xf>
    <xf numFmtId="0" fontId="25" fillId="0" borderId="68" xfId="0" applyFont="1" applyBorder="1" applyAlignment="1">
      <alignment horizontal="left" vertical="top" wrapText="1"/>
    </xf>
    <xf numFmtId="0" fontId="21" fillId="0" borderId="87" xfId="0" applyFont="1" applyBorder="1" applyAlignment="1">
      <alignment horizontal="left"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1" fillId="3" borderId="22" xfId="0" applyFont="1" applyFill="1" applyBorder="1" applyAlignment="1" applyProtection="1">
      <alignment horizontal="center"/>
    </xf>
    <xf numFmtId="0" fontId="1" fillId="3" borderId="23" xfId="0" applyFont="1" applyFill="1" applyBorder="1" applyAlignment="1" applyProtection="1">
      <alignment horizontal="center"/>
    </xf>
    <xf numFmtId="0" fontId="0" fillId="0" borderId="0" xfId="0" applyAlignment="1">
      <alignment horizontal="center"/>
    </xf>
    <xf numFmtId="0" fontId="2" fillId="2" borderId="31" xfId="0" applyFont="1" applyFill="1" applyBorder="1" applyAlignment="1" applyProtection="1">
      <alignment horizontal="center" vertical="center" wrapText="1"/>
    </xf>
    <xf numFmtId="0" fontId="21" fillId="11" borderId="28"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13" fillId="0" borderId="15" xfId="0" applyFont="1" applyFill="1" applyBorder="1" applyAlignment="1" applyProtection="1">
      <alignment horizontal="left" vertical="top" wrapText="1"/>
    </xf>
    <xf numFmtId="0" fontId="13" fillId="0" borderId="15" xfId="0" applyFont="1" applyFill="1" applyBorder="1" applyAlignment="1" applyProtection="1">
      <alignment horizontal="center" vertical="center" wrapText="1"/>
    </xf>
    <xf numFmtId="0" fontId="13" fillId="0" borderId="3" xfId="0" applyFont="1" applyFill="1" applyBorder="1" applyAlignment="1" applyProtection="1">
      <alignment horizontal="left" vertical="top" wrapText="1"/>
    </xf>
    <xf numFmtId="0" fontId="13" fillId="0" borderId="1" xfId="0" applyFont="1" applyFill="1" applyBorder="1" applyAlignment="1">
      <alignment horizontal="left" vertical="center" wrapText="1"/>
    </xf>
    <xf numFmtId="0" fontId="13" fillId="0" borderId="4" xfId="0" applyFont="1" applyFill="1" applyBorder="1" applyAlignment="1" applyProtection="1">
      <alignment vertical="top" wrapText="1"/>
    </xf>
    <xf numFmtId="0" fontId="13" fillId="0" borderId="43" xfId="0" applyFont="1" applyFill="1" applyBorder="1" applyAlignment="1">
      <alignment vertical="center" wrapText="1"/>
    </xf>
    <xf numFmtId="0" fontId="21" fillId="0" borderId="2"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47" fillId="12" borderId="11" xfId="4" applyFont="1" applyFill="1" applyBorder="1" applyAlignment="1" applyProtection="1">
      <alignment horizontal="center" vertical="center" wrapText="1"/>
      <protection locked="0"/>
    </xf>
    <xf numFmtId="0" fontId="21" fillId="0" borderId="1" xfId="0" applyFont="1" applyFill="1" applyBorder="1" applyAlignment="1">
      <alignment vertical="center" wrapText="1"/>
    </xf>
    <xf numFmtId="0" fontId="25" fillId="0" borderId="0" xfId="0" applyFont="1" applyFill="1" applyAlignment="1">
      <alignment horizontal="left" vertical="center" wrapText="1"/>
    </xf>
    <xf numFmtId="0" fontId="0" fillId="0" borderId="1" xfId="0" applyFill="1" applyBorder="1" applyAlignment="1">
      <alignment horizontal="center" vertical="center"/>
    </xf>
    <xf numFmtId="0" fontId="21" fillId="2" borderId="1" xfId="0" applyFont="1" applyFill="1" applyBorder="1" applyAlignment="1">
      <alignment vertical="center" wrapText="1"/>
    </xf>
    <xf numFmtId="0" fontId="1" fillId="3" borderId="43" xfId="0" applyFont="1" applyFill="1" applyBorder="1" applyAlignment="1" applyProtection="1">
      <alignment horizontal="left" vertical="center"/>
    </xf>
    <xf numFmtId="0" fontId="10" fillId="3" borderId="17" xfId="0" applyFont="1" applyFill="1" applyBorder="1" applyAlignment="1" applyProtection="1">
      <alignment horizontal="left" vertical="center" wrapText="1"/>
    </xf>
    <xf numFmtId="0" fontId="0" fillId="3" borderId="17" xfId="0" applyFill="1" applyBorder="1" applyAlignment="1"/>
    <xf numFmtId="0" fontId="1" fillId="3" borderId="31" xfId="0" applyFont="1" applyFill="1" applyBorder="1" applyAlignment="1" applyProtection="1">
      <alignment horizontal="left" vertical="center"/>
    </xf>
    <xf numFmtId="0" fontId="1" fillId="3" borderId="17" xfId="0" applyFont="1" applyFill="1" applyBorder="1" applyAlignment="1" applyProtection="1">
      <alignment horizontal="left" vertical="center"/>
    </xf>
    <xf numFmtId="0" fontId="1" fillId="3" borderId="17" xfId="0" applyFont="1" applyFill="1" applyBorder="1" applyAlignment="1" applyProtection="1">
      <alignment horizontal="right" vertical="center"/>
    </xf>
    <xf numFmtId="0" fontId="9" fillId="3" borderId="17" xfId="0" applyFont="1" applyFill="1" applyBorder="1" applyAlignment="1" applyProtection="1">
      <alignment vertical="top" wrapText="1"/>
    </xf>
    <xf numFmtId="0" fontId="1" fillId="3" borderId="1" xfId="0" applyFont="1" applyFill="1" applyBorder="1" applyAlignment="1" applyProtection="1">
      <alignment horizontal="left" vertical="center"/>
    </xf>
    <xf numFmtId="0" fontId="0" fillId="3" borderId="43" xfId="0" applyFill="1" applyBorder="1" applyAlignment="1">
      <alignment horizontal="left" vertical="center"/>
    </xf>
    <xf numFmtId="0" fontId="14" fillId="3" borderId="0"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58" fillId="0" borderId="0" xfId="0" applyFont="1" applyFill="1" applyAlignment="1">
      <alignment horizontal="left" vertical="top"/>
    </xf>
    <xf numFmtId="0" fontId="58" fillId="3" borderId="22" xfId="0" applyFont="1" applyFill="1" applyBorder="1" applyAlignment="1">
      <alignment horizontal="left" vertical="top"/>
    </xf>
    <xf numFmtId="0" fontId="58" fillId="0" borderId="12" xfId="0" applyFont="1" applyFill="1" applyBorder="1" applyAlignment="1">
      <alignment horizontal="left" vertical="center" wrapText="1"/>
    </xf>
    <xf numFmtId="0" fontId="13" fillId="0" borderId="11" xfId="0" applyFont="1" applyFill="1" applyBorder="1" applyAlignment="1">
      <alignment horizontal="left" vertical="top" wrapText="1"/>
    </xf>
    <xf numFmtId="0" fontId="58" fillId="0" borderId="13" xfId="0" applyFont="1" applyFill="1" applyBorder="1" applyAlignment="1">
      <alignment horizontal="left" vertical="top" wrapText="1"/>
    </xf>
    <xf numFmtId="0" fontId="58" fillId="13" borderId="0" xfId="0" applyFont="1" applyFill="1" applyBorder="1" applyAlignment="1">
      <alignment horizontal="left" vertical="top"/>
    </xf>
    <xf numFmtId="0" fontId="58" fillId="13" borderId="23" xfId="0" applyFont="1" applyFill="1" applyBorder="1" applyAlignment="1">
      <alignment horizontal="left" vertical="top"/>
    </xf>
    <xf numFmtId="0" fontId="58" fillId="3" borderId="0" xfId="0" applyFont="1" applyFill="1" applyAlignment="1">
      <alignment horizontal="left" vertical="top"/>
    </xf>
    <xf numFmtId="0" fontId="58" fillId="0" borderId="0" xfId="0" applyFont="1" applyAlignment="1">
      <alignment horizontal="left" vertical="top"/>
    </xf>
    <xf numFmtId="0" fontId="25" fillId="3" borderId="25" xfId="0" applyFont="1" applyFill="1" applyBorder="1"/>
    <xf numFmtId="0" fontId="2" fillId="3" borderId="0" xfId="0" applyFont="1" applyFill="1" applyBorder="1" applyAlignment="1" applyProtection="1">
      <alignment horizontal="left" vertical="center" wrapText="1"/>
    </xf>
    <xf numFmtId="0" fontId="48" fillId="0" borderId="50" xfId="0" applyFont="1" applyFill="1" applyBorder="1" applyAlignment="1">
      <alignment horizontal="center" vertical="center"/>
    </xf>
    <xf numFmtId="0" fontId="0" fillId="0" borderId="50" xfId="0" applyFill="1" applyBorder="1" applyAlignment="1">
      <alignment vertical="center" wrapText="1"/>
    </xf>
    <xf numFmtId="0" fontId="1" fillId="2" borderId="9"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0" fillId="0" borderId="88" xfId="0" applyFill="1" applyBorder="1" applyAlignment="1">
      <alignment vertical="center" wrapText="1"/>
    </xf>
    <xf numFmtId="0" fontId="48" fillId="0" borderId="88" xfId="0" applyFont="1" applyFill="1" applyBorder="1" applyAlignment="1">
      <alignment horizontal="center" vertical="center"/>
    </xf>
    <xf numFmtId="0" fontId="1" fillId="2" borderId="8"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5" borderId="28" xfId="0" applyFont="1" applyFill="1" applyBorder="1" applyAlignment="1" applyProtection="1">
      <alignment horizontal="right" vertical="center"/>
    </xf>
    <xf numFmtId="44" fontId="1" fillId="3" borderId="0" xfId="0" applyNumberFormat="1"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2" fillId="3" borderId="21" xfId="0" applyFont="1" applyFill="1" applyBorder="1" applyAlignment="1" applyProtection="1">
      <alignment horizontal="left" vertical="center" wrapText="1"/>
    </xf>
    <xf numFmtId="0" fontId="0" fillId="0" borderId="1" xfId="0" applyFill="1" applyBorder="1" applyAlignment="1">
      <alignment vertical="center" wrapText="1"/>
    </xf>
    <xf numFmtId="0" fontId="48" fillId="0" borderId="1" xfId="0" applyFont="1" applyFill="1" applyBorder="1" applyAlignment="1">
      <alignment horizontal="center" vertical="center"/>
    </xf>
    <xf numFmtId="0" fontId="2" fillId="5" borderId="26" xfId="0" applyFont="1" applyFill="1" applyBorder="1" applyAlignment="1" applyProtection="1">
      <alignment horizontal="center" vertical="center"/>
    </xf>
    <xf numFmtId="0" fontId="1" fillId="0"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3" borderId="23" xfId="0" applyFont="1" applyFill="1" applyBorder="1" applyAlignment="1" applyProtection="1">
      <alignment vertical="center" wrapText="1"/>
    </xf>
    <xf numFmtId="0" fontId="21" fillId="0" borderId="0" xfId="0" applyFont="1" applyAlignment="1">
      <alignment vertical="center"/>
    </xf>
    <xf numFmtId="44" fontId="1" fillId="2" borderId="7" xfId="5" applyFont="1" applyFill="1" applyBorder="1" applyAlignment="1" applyProtection="1">
      <alignment vertical="center" wrapText="1"/>
    </xf>
    <xf numFmtId="44" fontId="1" fillId="2" borderId="37" xfId="5" applyFont="1" applyFill="1" applyBorder="1" applyAlignment="1" applyProtection="1">
      <alignment vertical="center" wrapText="1"/>
    </xf>
    <xf numFmtId="165" fontId="1" fillId="2" borderId="30" xfId="5" applyNumberFormat="1" applyFont="1" applyFill="1" applyBorder="1" applyAlignment="1" applyProtection="1">
      <alignment vertical="center" wrapText="1"/>
    </xf>
    <xf numFmtId="165" fontId="1" fillId="2" borderId="35" xfId="5" applyNumberFormat="1" applyFont="1" applyFill="1" applyBorder="1" applyAlignment="1" applyProtection="1">
      <alignment vertical="center" wrapText="1"/>
    </xf>
    <xf numFmtId="165" fontId="1" fillId="2" borderId="89" xfId="5" applyNumberFormat="1" applyFont="1" applyFill="1" applyBorder="1" applyAlignment="1" applyProtection="1">
      <alignment vertical="center" wrapText="1"/>
    </xf>
    <xf numFmtId="165" fontId="2" fillId="3" borderId="9" xfId="5" applyNumberFormat="1" applyFont="1" applyFill="1" applyBorder="1" applyAlignment="1" applyProtection="1">
      <alignment vertical="top" wrapText="1"/>
    </xf>
    <xf numFmtId="165" fontId="2" fillId="3" borderId="7" xfId="5" applyNumberFormat="1" applyFont="1" applyFill="1" applyBorder="1" applyAlignment="1" applyProtection="1">
      <alignment vertical="top" wrapText="1"/>
    </xf>
    <xf numFmtId="165" fontId="1" fillId="2" borderId="37" xfId="5" applyNumberFormat="1" applyFont="1" applyFill="1" applyBorder="1" applyAlignment="1" applyProtection="1">
      <alignment vertical="top" wrapText="1"/>
    </xf>
    <xf numFmtId="165" fontId="2" fillId="2" borderId="36" xfId="0" applyNumberFormat="1" applyFont="1" applyFill="1" applyBorder="1" applyAlignment="1" applyProtection="1">
      <alignment vertical="top" wrapText="1"/>
    </xf>
    <xf numFmtId="0" fontId="45" fillId="0" borderId="4" xfId="0" applyFont="1" applyFill="1" applyBorder="1" applyAlignment="1" applyProtection="1">
      <alignment vertical="top" wrapText="1"/>
    </xf>
    <xf numFmtId="0" fontId="45" fillId="0" borderId="4"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13" fillId="0" borderId="6" xfId="0" applyFont="1" applyFill="1" applyBorder="1" applyAlignment="1">
      <alignment horizontal="left" vertical="center" wrapText="1"/>
    </xf>
    <xf numFmtId="0" fontId="13" fillId="0" borderId="34" xfId="0" applyFont="1" applyFill="1" applyBorder="1" applyAlignment="1">
      <alignment horizontal="left" vertical="center" wrapText="1"/>
    </xf>
    <xf numFmtId="44" fontId="21" fillId="0" borderId="0" xfId="0" applyNumberFormat="1" applyFont="1"/>
    <xf numFmtId="0" fontId="21" fillId="0" borderId="0" xfId="0" applyFont="1" applyBorder="1" applyAlignment="1">
      <alignment horizontal="center" wrapText="1"/>
    </xf>
    <xf numFmtId="0" fontId="20" fillId="2" borderId="1" xfId="1" applyFill="1" applyBorder="1" applyAlignment="1" applyProtection="1">
      <alignment vertical="top" wrapText="1"/>
      <protection locked="0"/>
    </xf>
    <xf numFmtId="0" fontId="59" fillId="11" borderId="30" xfId="0" applyFont="1" applyFill="1" applyBorder="1" applyAlignment="1" applyProtection="1">
      <alignment horizontal="center" vertical="center" wrapText="1"/>
    </xf>
    <xf numFmtId="0" fontId="59" fillId="11" borderId="10" xfId="0" applyFont="1" applyFill="1" applyBorder="1" applyAlignment="1" applyProtection="1">
      <alignment horizontal="center" vertical="center"/>
    </xf>
    <xf numFmtId="0" fontId="59" fillId="11" borderId="53" xfId="0" applyFont="1" applyFill="1" applyBorder="1" applyAlignment="1" applyProtection="1">
      <alignment horizontal="center" vertical="center" wrapText="1"/>
    </xf>
    <xf numFmtId="0" fontId="47" fillId="12" borderId="53" xfId="4" applyFont="1" applyFill="1" applyBorder="1" applyAlignment="1" applyProtection="1">
      <alignment horizontal="center" vertical="center"/>
      <protection locked="0"/>
    </xf>
    <xf numFmtId="0" fontId="38" fillId="11" borderId="41" xfId="0" applyFont="1" applyFill="1" applyBorder="1" applyAlignment="1" applyProtection="1">
      <alignment horizontal="center" vertical="center"/>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8" fillId="11" borderId="56" xfId="0" applyFont="1" applyFill="1" applyBorder="1" applyAlignment="1" applyProtection="1">
      <alignment horizontal="center" vertical="center" wrapText="1"/>
    </xf>
    <xf numFmtId="0" fontId="0" fillId="0" borderId="0" xfId="0"/>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top" wrapText="1"/>
    </xf>
    <xf numFmtId="0" fontId="28" fillId="0" borderId="37" xfId="0" applyFont="1" applyBorder="1" applyAlignment="1">
      <alignment horizontal="center" vertical="center" wrapText="1"/>
    </xf>
    <xf numFmtId="0" fontId="59" fillId="11" borderId="49" xfId="0" applyFont="1" applyFill="1" applyBorder="1" applyAlignment="1" applyProtection="1">
      <alignment horizontal="center" vertical="center"/>
    </xf>
    <xf numFmtId="0" fontId="0" fillId="0" borderId="0" xfId="0" applyFill="1" applyProtection="1"/>
    <xf numFmtId="0" fontId="13" fillId="0" borderId="1" xfId="0" applyFont="1" applyFill="1" applyBorder="1"/>
    <xf numFmtId="0" fontId="2" fillId="3" borderId="0" xfId="0" applyFont="1" applyFill="1" applyBorder="1" applyAlignment="1" applyProtection="1">
      <alignment horizontal="left" vertical="center" wrapText="1"/>
    </xf>
    <xf numFmtId="0" fontId="0" fillId="0" borderId="59" xfId="0" applyFill="1" applyBorder="1" applyAlignment="1">
      <alignment horizontal="left" vertical="center" wrapText="1"/>
    </xf>
    <xf numFmtId="0" fontId="0" fillId="0" borderId="56" xfId="0" applyFill="1" applyBorder="1" applyAlignment="1">
      <alignment horizontal="left" vertical="center" wrapText="1"/>
    </xf>
    <xf numFmtId="0" fontId="0" fillId="0" borderId="55" xfId="0" applyFill="1" applyBorder="1" applyAlignment="1">
      <alignment horizontal="left" vertical="center" wrapText="1"/>
    </xf>
    <xf numFmtId="0" fontId="48" fillId="0" borderId="7" xfId="0" applyFont="1" applyFill="1" applyBorder="1" applyAlignment="1">
      <alignment horizontal="center" vertical="center"/>
    </xf>
    <xf numFmtId="0" fontId="48" fillId="0" borderId="37" xfId="0" applyFont="1" applyFill="1" applyBorder="1" applyAlignment="1">
      <alignment horizontal="center" vertical="center"/>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165" fontId="21" fillId="0" borderId="0" xfId="0" applyNumberFormat="1" applyFont="1"/>
    <xf numFmtId="165" fontId="21" fillId="3" borderId="20" xfId="0" applyNumberFormat="1" applyFont="1" applyFill="1" applyBorder="1"/>
    <xf numFmtId="165" fontId="1" fillId="3" borderId="0" xfId="0" applyNumberFormat="1" applyFont="1" applyFill="1" applyBorder="1" applyAlignment="1" applyProtection="1">
      <alignment vertical="top" wrapText="1"/>
    </xf>
    <xf numFmtId="165" fontId="4" fillId="3" borderId="0" xfId="0" applyNumberFormat="1" applyFont="1" applyFill="1" applyBorder="1" applyAlignment="1" applyProtection="1">
      <alignment horizontal="center" vertical="center" wrapText="1"/>
    </xf>
    <xf numFmtId="165" fontId="2" fillId="2" borderId="39" xfId="0" applyNumberFormat="1" applyFont="1" applyFill="1" applyBorder="1" applyAlignment="1" applyProtection="1">
      <alignment horizontal="center" vertical="center" wrapText="1"/>
    </xf>
    <xf numFmtId="165" fontId="1" fillId="2" borderId="7" xfId="5" applyNumberFormat="1" applyFont="1" applyFill="1" applyBorder="1" applyAlignment="1" applyProtection="1">
      <alignment vertical="top" wrapText="1"/>
    </xf>
    <xf numFmtId="165" fontId="2" fillId="3" borderId="37" xfId="5" applyNumberFormat="1" applyFont="1" applyFill="1" applyBorder="1" applyAlignment="1" applyProtection="1">
      <alignment vertical="top" wrapText="1"/>
    </xf>
    <xf numFmtId="165" fontId="2" fillId="2" borderId="18" xfId="5" applyNumberFormat="1" applyFont="1" applyFill="1" applyBorder="1" applyAlignment="1" applyProtection="1">
      <alignment vertical="top" wrapText="1"/>
    </xf>
    <xf numFmtId="165" fontId="2" fillId="2" borderId="18" xfId="0" applyNumberFormat="1" applyFont="1" applyFill="1" applyBorder="1" applyAlignment="1" applyProtection="1">
      <alignment horizontal="center" vertical="center" wrapText="1"/>
    </xf>
    <xf numFmtId="165" fontId="1" fillId="2" borderId="30" xfId="5" applyNumberFormat="1" applyFont="1" applyFill="1" applyBorder="1" applyAlignment="1" applyProtection="1">
      <alignment vertical="top" wrapText="1"/>
    </xf>
    <xf numFmtId="0" fontId="1" fillId="3" borderId="6" xfId="0" applyFont="1" applyFill="1" applyBorder="1" applyAlignment="1" applyProtection="1">
      <alignment vertical="top" wrapText="1"/>
    </xf>
    <xf numFmtId="0" fontId="0" fillId="0" borderId="2" xfId="0" applyFill="1" applyBorder="1" applyAlignment="1">
      <alignment vertical="center" wrapText="1"/>
    </xf>
    <xf numFmtId="0" fontId="0" fillId="0" borderId="28" xfId="0" applyFill="1" applyBorder="1" applyAlignment="1">
      <alignment vertical="center" wrapText="1"/>
    </xf>
    <xf numFmtId="0" fontId="48" fillId="0" borderId="9" xfId="0" applyFont="1" applyFill="1" applyBorder="1" applyAlignment="1">
      <alignment horizontal="center" vertical="center" wrapText="1"/>
    </xf>
    <xf numFmtId="0" fontId="25" fillId="0" borderId="1" xfId="0" applyFont="1" applyFill="1" applyBorder="1" applyAlignment="1">
      <alignment wrapText="1"/>
    </xf>
    <xf numFmtId="0" fontId="25" fillId="0" borderId="1" xfId="0" applyFont="1" applyFill="1" applyBorder="1" applyAlignment="1">
      <alignment vertical="center" wrapText="1"/>
    </xf>
    <xf numFmtId="0" fontId="13" fillId="0" borderId="1" xfId="0" applyFont="1" applyFill="1" applyBorder="1" applyAlignment="1">
      <alignment vertical="center" wrapText="1"/>
    </xf>
    <xf numFmtId="0" fontId="25" fillId="0" borderId="1" xfId="0" applyFont="1" applyFill="1" applyBorder="1"/>
    <xf numFmtId="0" fontId="1" fillId="0" borderId="1" xfId="0" applyFont="1" applyFill="1" applyBorder="1" applyAlignment="1" applyProtection="1">
      <alignment vertical="top" wrapText="1"/>
      <protection locked="0"/>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left"/>
    </xf>
    <xf numFmtId="14" fontId="1"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4" fontId="1" fillId="0" borderId="65" xfId="0" applyNumberFormat="1" applyFont="1" applyFill="1" applyBorder="1" applyAlignment="1" applyProtection="1">
      <alignment horizontal="left"/>
    </xf>
    <xf numFmtId="0" fontId="1" fillId="0" borderId="24" xfId="0" applyFont="1" applyFill="1" applyBorder="1" applyAlignment="1" applyProtection="1">
      <alignment horizontal="left"/>
    </xf>
    <xf numFmtId="0" fontId="2" fillId="3" borderId="0" xfId="0" applyFont="1" applyFill="1" applyBorder="1" applyAlignment="1" applyProtection="1">
      <alignment horizontal="right" wrapText="1"/>
    </xf>
    <xf numFmtId="14" fontId="1" fillId="2" borderId="33" xfId="0" applyNumberFormat="1" applyFont="1" applyFill="1" applyBorder="1" applyAlignment="1" applyProtection="1">
      <alignment horizontal="left"/>
    </xf>
    <xf numFmtId="0" fontId="12" fillId="2" borderId="43"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44" fontId="1" fillId="2" borderId="43" xfId="5" applyFont="1" applyFill="1" applyBorder="1" applyAlignment="1" applyProtection="1">
      <alignment horizontal="center" vertical="center" wrapText="1"/>
      <protection locked="0"/>
    </xf>
    <xf numFmtId="44" fontId="1" fillId="2" borderId="31" xfId="5" applyFont="1" applyFill="1" applyBorder="1" applyAlignment="1" applyProtection="1">
      <alignment horizontal="center" vertical="center" wrapText="1"/>
      <protection locked="0"/>
    </xf>
    <xf numFmtId="44" fontId="2" fillId="2" borderId="43" xfId="5" applyFont="1" applyFill="1" applyBorder="1" applyAlignment="1" applyProtection="1">
      <alignment horizontal="center" vertical="center" wrapText="1"/>
      <protection locked="0"/>
    </xf>
    <xf numFmtId="44" fontId="2" fillId="2" borderId="31" xfId="5" applyFont="1" applyFill="1" applyBorder="1" applyAlignment="1" applyProtection="1">
      <alignment horizontal="center" vertical="center"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0" fontId="2" fillId="0" borderId="43" xfId="0" applyFont="1" applyFill="1" applyBorder="1" applyAlignment="1" applyProtection="1">
      <alignment horizontal="center" vertical="top" wrapText="1"/>
    </xf>
    <xf numFmtId="0" fontId="2" fillId="0" borderId="31" xfId="0" applyFont="1" applyFill="1" applyBorder="1" applyAlignment="1" applyProtection="1">
      <alignment horizontal="center" vertical="top"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center" vertical="top" wrapText="1"/>
    </xf>
    <xf numFmtId="0" fontId="2" fillId="0" borderId="43" xfId="0" applyFont="1" applyFill="1" applyBorder="1" applyAlignment="1" applyProtection="1">
      <alignment horizontal="center" vertical="top" wrapText="1"/>
      <protection locked="0"/>
    </xf>
    <xf numFmtId="0" fontId="2" fillId="0" borderId="31" xfId="0" applyFont="1" applyFill="1" applyBorder="1" applyAlignment="1" applyProtection="1">
      <alignment horizontal="center" vertical="top" wrapText="1"/>
      <protection locked="0"/>
    </xf>
    <xf numFmtId="3" fontId="2" fillId="0" borderId="43" xfId="0" applyNumberFormat="1" applyFont="1" applyFill="1" applyBorder="1" applyAlignment="1" applyProtection="1">
      <alignment horizontal="center" vertical="top" wrapText="1"/>
      <protection locked="0"/>
    </xf>
    <xf numFmtId="3" fontId="2" fillId="0" borderId="31" xfId="0" applyNumberFormat="1" applyFont="1" applyFill="1" applyBorder="1" applyAlignment="1" applyProtection="1">
      <alignment horizontal="center"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9"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44" fontId="9" fillId="3" borderId="0" xfId="0" applyNumberFormat="1" applyFont="1" applyFill="1" applyBorder="1" applyAlignment="1" applyProtection="1">
      <alignment horizontal="center"/>
    </xf>
    <xf numFmtId="0" fontId="10" fillId="3" borderId="0" xfId="0" applyFont="1" applyFill="1" applyBorder="1" applyAlignment="1" applyProtection="1">
      <alignment horizontal="left"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0" borderId="5" xfId="0" applyFont="1" applyFill="1" applyBorder="1" applyAlignment="1" applyProtection="1">
      <alignment horizontal="left" vertical="top" wrapText="1"/>
    </xf>
    <xf numFmtId="0" fontId="13" fillId="0" borderId="44"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28" fillId="0" borderId="0" xfId="0" applyFont="1" applyFill="1" applyBorder="1" applyAlignment="1">
      <alignment horizontal="center" vertical="center" wrapText="1"/>
    </xf>
    <xf numFmtId="0" fontId="21" fillId="0" borderId="0" xfId="0" applyFont="1" applyFill="1" applyBorder="1" applyAlignment="1">
      <alignment horizontal="center" vertical="top"/>
    </xf>
    <xf numFmtId="3" fontId="6" fillId="0" borderId="0" xfId="0" applyNumberFormat="1"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13" fillId="0" borderId="12"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45" fillId="0" borderId="12" xfId="0" applyFont="1" applyFill="1" applyBorder="1" applyAlignment="1" applyProtection="1">
      <alignment horizontal="left" vertical="top" wrapText="1"/>
    </xf>
    <xf numFmtId="0" fontId="45" fillId="0" borderId="14" xfId="0" applyFont="1" applyFill="1" applyBorder="1" applyAlignment="1" applyProtection="1">
      <alignment horizontal="left" vertical="top" wrapText="1"/>
    </xf>
    <xf numFmtId="0" fontId="28" fillId="3" borderId="0" xfId="0" applyFont="1" applyFill="1" applyAlignment="1">
      <alignment horizontal="left" wrapText="1"/>
    </xf>
    <xf numFmtId="0" fontId="13" fillId="3" borderId="0" xfId="0" applyFont="1" applyFill="1" applyBorder="1" applyAlignment="1" applyProtection="1">
      <alignment horizontal="left" vertical="top" wrapText="1"/>
    </xf>
    <xf numFmtId="0" fontId="13" fillId="0" borderId="20" xfId="0" applyFont="1" applyFill="1" applyBorder="1" applyAlignment="1" applyProtection="1">
      <alignment vertical="top" wrapText="1"/>
    </xf>
    <xf numFmtId="0" fontId="13" fillId="0" borderId="25" xfId="0" applyFont="1" applyFill="1" applyBorder="1" applyAlignment="1" applyProtection="1">
      <alignment vertical="top" wrapText="1"/>
    </xf>
    <xf numFmtId="0" fontId="13" fillId="0" borderId="12"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45" fillId="0" borderId="43"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28" fillId="3" borderId="0" xfId="0" applyFont="1" applyFill="1" applyAlignment="1">
      <alignment horizontal="left"/>
    </xf>
    <xf numFmtId="0" fontId="30" fillId="3" borderId="0" xfId="0" applyFont="1" applyFill="1" applyAlignment="1">
      <alignment horizontal="left"/>
    </xf>
    <xf numFmtId="0" fontId="13" fillId="0" borderId="51" xfId="0" applyFont="1" applyFill="1" applyBorder="1" applyAlignment="1" applyProtection="1">
      <alignment horizontal="center" vertical="top" wrapText="1"/>
    </xf>
    <xf numFmtId="0" fontId="13" fillId="0" borderId="53" xfId="0" applyFont="1" applyFill="1" applyBorder="1" applyAlignment="1" applyProtection="1">
      <alignment horizontal="center" vertical="top" wrapText="1"/>
    </xf>
    <xf numFmtId="0" fontId="28" fillId="0" borderId="43" xfId="0" applyFont="1" applyFill="1" applyBorder="1" applyAlignment="1">
      <alignment horizontal="left" vertical="center" wrapText="1"/>
    </xf>
    <xf numFmtId="0" fontId="28" fillId="0" borderId="62" xfId="0" applyFont="1" applyFill="1" applyBorder="1" applyAlignment="1">
      <alignment horizontal="left" vertical="center" wrapText="1"/>
    </xf>
    <xf numFmtId="0" fontId="21" fillId="0" borderId="36" xfId="0" applyFont="1" applyFill="1" applyBorder="1" applyAlignment="1">
      <alignment horizontal="center" vertical="top" wrapText="1"/>
    </xf>
    <xf numFmtId="0" fontId="21" fillId="0" borderId="31" xfId="0" applyFont="1" applyFill="1" applyBorder="1" applyAlignment="1">
      <alignment horizontal="center" vertical="top" wrapText="1"/>
    </xf>
    <xf numFmtId="0" fontId="28" fillId="0" borderId="48" xfId="0" applyFont="1" applyFill="1" applyBorder="1" applyAlignment="1">
      <alignment horizontal="center" wrapText="1"/>
    </xf>
    <xf numFmtId="0" fontId="28" fillId="0" borderId="59" xfId="0" applyFont="1" applyFill="1" applyBorder="1" applyAlignment="1">
      <alignment horizontal="center" wrapText="1"/>
    </xf>
    <xf numFmtId="0" fontId="28" fillId="0" borderId="41"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1" fillId="0" borderId="45" xfId="0" applyFont="1" applyFill="1" applyBorder="1" applyAlignment="1">
      <alignment horizontal="center" vertical="top"/>
    </xf>
    <xf numFmtId="0" fontId="21" fillId="0" borderId="64" xfId="0" applyFont="1" applyFill="1" applyBorder="1" applyAlignment="1">
      <alignment horizontal="center" vertical="top"/>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13" fillId="0" borderId="51"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48" fillId="0" borderId="10"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11" xfId="0" applyFont="1" applyFill="1" applyBorder="1" applyAlignment="1">
      <alignment horizontal="center" vertical="top" wrapText="1"/>
    </xf>
    <xf numFmtId="0" fontId="28" fillId="0" borderId="7" xfId="0" applyFont="1" applyFill="1" applyBorder="1" applyAlignment="1">
      <alignment horizontal="center" vertical="top" wrapText="1"/>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6" xfId="0" applyFont="1" applyFill="1" applyBorder="1" applyAlignment="1">
      <alignment horizontal="center" vertical="top"/>
    </xf>
    <xf numFmtId="0" fontId="25" fillId="0" borderId="73" xfId="0" applyFont="1" applyBorder="1" applyAlignment="1">
      <alignment horizontal="center" vertical="center" wrapText="1"/>
    </xf>
    <xf numFmtId="0" fontId="62" fillId="0" borderId="74" xfId="0" applyFont="1" applyBorder="1"/>
    <xf numFmtId="0" fontId="25" fillId="0" borderId="85"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78" xfId="0" applyFont="1" applyBorder="1" applyAlignment="1">
      <alignment horizontal="left" vertical="top" wrapText="1"/>
    </xf>
    <xf numFmtId="0" fontId="62" fillId="0" borderId="79" xfId="0" applyFont="1" applyBorder="1"/>
    <xf numFmtId="0" fontId="62" fillId="0" borderId="80" xfId="0" applyFont="1" applyBorder="1"/>
    <xf numFmtId="0" fontId="25" fillId="0" borderId="75" xfId="0" applyFont="1" applyBorder="1" applyAlignment="1">
      <alignment horizontal="left" vertical="top" wrapText="1"/>
    </xf>
    <xf numFmtId="0" fontId="62" fillId="0" borderId="76" xfId="0" applyFont="1" applyBorder="1"/>
    <xf numFmtId="0" fontId="62" fillId="0" borderId="77" xfId="0" applyFont="1" applyBorder="1"/>
    <xf numFmtId="0" fontId="21" fillId="0" borderId="11" xfId="0" applyFont="1" applyFill="1" applyBorder="1" applyAlignment="1">
      <alignment vertical="top" wrapText="1"/>
    </xf>
    <xf numFmtId="0" fontId="21" fillId="0" borderId="11" xfId="0" applyFont="1" applyFill="1" applyBorder="1" applyAlignment="1">
      <alignment vertical="top"/>
    </xf>
    <xf numFmtId="0" fontId="21" fillId="0" borderId="7" xfId="0" applyFont="1" applyFill="1" applyBorder="1" applyAlignment="1">
      <alignment vertical="top"/>
    </xf>
    <xf numFmtId="0" fontId="25" fillId="0" borderId="82" xfId="0" applyFont="1" applyBorder="1" applyAlignment="1">
      <alignment horizontal="left" vertical="top" wrapText="1"/>
    </xf>
    <xf numFmtId="0" fontId="62" fillId="0" borderId="83" xfId="0" applyFont="1" applyBorder="1"/>
    <xf numFmtId="0" fontId="62" fillId="0" borderId="84" xfId="0" applyFont="1" applyBorder="1"/>
    <xf numFmtId="0" fontId="28" fillId="0" borderId="65"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81" xfId="0" applyFont="1" applyFill="1" applyBorder="1" applyAlignment="1">
      <alignment horizontal="left" vertical="center" wrapText="1"/>
    </xf>
    <xf numFmtId="0" fontId="28" fillId="0" borderId="61" xfId="0" applyFont="1" applyFill="1" applyBorder="1" applyAlignment="1">
      <alignment horizontal="left"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73" xfId="0" applyFont="1" applyBorder="1" applyAlignment="1">
      <alignment horizontal="center" vertical="center" wrapText="1"/>
    </xf>
    <xf numFmtId="0" fontId="21" fillId="0" borderId="75" xfId="0" applyFont="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 fillId="3" borderId="17"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20" fillId="2" borderId="43"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7" fillId="3" borderId="25" xfId="0" applyFont="1" applyFill="1" applyBorder="1" applyAlignment="1" applyProtection="1">
      <alignment horizontal="left" vertical="center" wrapText="1"/>
    </xf>
    <xf numFmtId="0" fontId="17" fillId="3" borderId="26"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 fillId="2" borderId="22" xfId="0" applyFont="1" applyFill="1" applyBorder="1" applyAlignment="1" applyProtection="1">
      <alignment horizontal="left" vertical="center" wrapText="1"/>
    </xf>
    <xf numFmtId="0" fontId="1" fillId="2" borderId="23" xfId="0" applyFont="1" applyFill="1" applyBorder="1" applyAlignment="1" applyProtection="1">
      <alignment horizontal="left"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0" borderId="17"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7" fillId="0" borderId="20" xfId="0" applyFont="1" applyFill="1" applyBorder="1" applyAlignment="1" applyProtection="1">
      <alignment horizontal="left" vertical="center" wrapText="1"/>
    </xf>
    <xf numFmtId="0" fontId="17" fillId="0" borderId="21" xfId="0" applyFont="1" applyFill="1" applyBorder="1" applyAlignment="1" applyProtection="1">
      <alignment horizontal="left" vertical="center" wrapText="1"/>
    </xf>
    <xf numFmtId="0" fontId="48" fillId="0" borderId="16" xfId="0" applyFont="1" applyFill="1" applyBorder="1" applyAlignment="1">
      <alignment horizontal="center" vertical="center"/>
    </xf>
    <xf numFmtId="0" fontId="48" fillId="0" borderId="28" xfId="0" applyFont="1" applyFill="1" applyBorder="1" applyAlignment="1">
      <alignment horizontal="center" vertical="center"/>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65" fillId="0" borderId="19" xfId="0" applyFont="1" applyFill="1" applyBorder="1" applyAlignment="1" applyProtection="1">
      <alignment horizontal="left" vertical="center" wrapText="1"/>
    </xf>
    <xf numFmtId="0" fontId="66" fillId="0" borderId="20" xfId="0" applyFont="1" applyFill="1" applyBorder="1" applyAlignment="1" applyProtection="1">
      <alignment horizontal="left" vertical="center" wrapText="1"/>
    </xf>
    <xf numFmtId="0" fontId="66" fillId="0" borderId="21" xfId="0" applyFont="1" applyFill="1" applyBorder="1" applyAlignment="1" applyProtection="1">
      <alignment horizontal="left" vertical="center" wrapText="1"/>
    </xf>
    <xf numFmtId="0" fontId="66" fillId="0" borderId="22" xfId="0" applyFont="1" applyFill="1" applyBorder="1" applyAlignment="1" applyProtection="1">
      <alignment horizontal="left" vertical="center" wrapText="1"/>
    </xf>
    <xf numFmtId="0" fontId="66" fillId="0" borderId="0" xfId="0" applyFont="1" applyFill="1" applyBorder="1" applyAlignment="1" applyProtection="1">
      <alignment horizontal="left" vertical="center" wrapText="1"/>
    </xf>
    <xf numFmtId="0" fontId="66" fillId="0" borderId="23" xfId="0" applyFont="1" applyFill="1" applyBorder="1" applyAlignment="1" applyProtection="1">
      <alignment horizontal="left" vertical="center" wrapText="1"/>
    </xf>
    <xf numFmtId="0" fontId="1" fillId="2" borderId="43" xfId="0" applyFont="1" applyFill="1" applyBorder="1" applyAlignment="1" applyProtection="1">
      <alignment horizontal="left"/>
      <protection locked="0"/>
    </xf>
    <xf numFmtId="0" fontId="10" fillId="3" borderId="20" xfId="0" applyFont="1" applyFill="1" applyBorder="1" applyAlignment="1" applyProtection="1">
      <alignment horizontal="center" wrapText="1"/>
    </xf>
    <xf numFmtId="0" fontId="14"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0" fillId="0" borderId="88" xfId="0" applyFill="1" applyBorder="1" applyAlignment="1">
      <alignment horizontal="left" vertical="center" wrapText="1"/>
    </xf>
    <xf numFmtId="0" fontId="0" fillId="0" borderId="71" xfId="0" applyFill="1" applyBorder="1" applyAlignment="1">
      <alignment horizontal="left" vertical="center" wrapText="1"/>
    </xf>
    <xf numFmtId="0" fontId="48" fillId="0" borderId="33" xfId="0" applyFont="1" applyFill="1" applyBorder="1" applyAlignment="1">
      <alignment horizontal="center" vertical="center" wrapText="1"/>
    </xf>
    <xf numFmtId="0" fontId="48" fillId="0" borderId="15" xfId="0" applyFont="1" applyFill="1" applyBorder="1" applyAlignment="1">
      <alignment horizontal="center" vertical="center"/>
    </xf>
    <xf numFmtId="0" fontId="1" fillId="2" borderId="8"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2" borderId="6"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34"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19" xfId="0" applyFont="1" applyFill="1" applyBorder="1" applyAlignment="1" applyProtection="1">
      <alignment horizontal="left" vertical="center" wrapText="1" indent="1"/>
    </xf>
    <xf numFmtId="0" fontId="1" fillId="2" borderId="21" xfId="0" applyFont="1" applyFill="1" applyBorder="1" applyAlignment="1" applyProtection="1">
      <alignment horizontal="left" vertical="center" wrapText="1" indent="1"/>
    </xf>
    <xf numFmtId="0" fontId="1" fillId="2" borderId="24" xfId="0" applyFont="1" applyFill="1" applyBorder="1" applyAlignment="1" applyProtection="1">
      <alignment horizontal="left" vertical="center" wrapText="1" indent="1"/>
    </xf>
    <xf numFmtId="0" fontId="1" fillId="2" borderId="26" xfId="0" applyFont="1" applyFill="1" applyBorder="1" applyAlignment="1" applyProtection="1">
      <alignment horizontal="left" vertical="center" wrapText="1" indent="1"/>
    </xf>
    <xf numFmtId="0" fontId="4" fillId="3" borderId="0" xfId="0" applyFont="1" applyFill="1" applyBorder="1" applyAlignment="1" applyProtection="1">
      <alignment horizontal="left"/>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28" fillId="3" borderId="16" xfId="0" applyFont="1" applyFill="1" applyBorder="1" applyAlignment="1" applyProtection="1">
      <alignment horizontal="left" vertical="center" wrapText="1"/>
    </xf>
    <xf numFmtId="0" fontId="28" fillId="3" borderId="27" xfId="0" applyFont="1" applyFill="1" applyBorder="1" applyAlignment="1" applyProtection="1">
      <alignment horizontal="left" vertical="center" wrapText="1"/>
    </xf>
    <xf numFmtId="0" fontId="28" fillId="3" borderId="28" xfId="0" applyFont="1" applyFill="1" applyBorder="1" applyAlignment="1" applyProtection="1">
      <alignment horizontal="left" vertical="center" wrapText="1"/>
    </xf>
    <xf numFmtId="0" fontId="21" fillId="2" borderId="8" xfId="0" applyFont="1" applyFill="1" applyBorder="1" applyAlignment="1" applyProtection="1">
      <alignment vertical="center" wrapText="1"/>
    </xf>
    <xf numFmtId="0" fontId="21" fillId="2" borderId="41" xfId="0" applyFont="1" applyFill="1" applyBorder="1" applyAlignment="1" applyProtection="1">
      <alignment vertical="center" wrapText="1"/>
    </xf>
    <xf numFmtId="0" fontId="21" fillId="2" borderId="12" xfId="0" applyFont="1" applyFill="1" applyBorder="1" applyAlignment="1" applyProtection="1">
      <alignment vertical="center" wrapText="1"/>
    </xf>
    <xf numFmtId="0" fontId="21" fillId="2" borderId="42"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2" borderId="30" xfId="0" applyFont="1" applyFill="1" applyBorder="1" applyAlignment="1" applyProtection="1">
      <alignment vertical="center" wrapText="1"/>
    </xf>
    <xf numFmtId="0" fontId="21" fillId="2" borderId="72" xfId="0" applyFont="1" applyFill="1" applyBorder="1" applyAlignment="1" applyProtection="1">
      <alignment vertical="center" wrapText="1"/>
    </xf>
    <xf numFmtId="0" fontId="21" fillId="2" borderId="67" xfId="0" applyFont="1" applyFill="1" applyBorder="1" applyAlignment="1" applyProtection="1">
      <alignment vertical="center" wrapText="1"/>
    </xf>
    <xf numFmtId="0" fontId="21" fillId="11" borderId="8" xfId="0" applyFont="1" applyFill="1" applyBorder="1" applyAlignment="1" applyProtection="1">
      <alignment vertical="center" wrapText="1"/>
    </xf>
    <xf numFmtId="0" fontId="21" fillId="11" borderId="41" xfId="0" applyFont="1" applyFill="1" applyBorder="1" applyAlignment="1" applyProtection="1">
      <alignment vertical="center" wrapText="1"/>
    </xf>
    <xf numFmtId="0" fontId="21" fillId="11" borderId="6" xfId="0" applyFont="1" applyFill="1" applyBorder="1" applyAlignment="1" applyProtection="1">
      <alignment vertical="center" wrapText="1"/>
    </xf>
    <xf numFmtId="0" fontId="21" fillId="11" borderId="30" xfId="0" applyFont="1" applyFill="1" applyBorder="1" applyAlignment="1" applyProtection="1">
      <alignment vertical="center" wrapText="1"/>
    </xf>
    <xf numFmtId="0" fontId="21" fillId="11" borderId="12" xfId="0" applyFont="1" applyFill="1" applyBorder="1" applyAlignment="1" applyProtection="1">
      <alignment vertical="center" wrapText="1"/>
    </xf>
    <xf numFmtId="0" fontId="21" fillId="11" borderId="42" xfId="0" applyFont="1" applyFill="1" applyBorder="1" applyAlignment="1" applyProtection="1">
      <alignment vertical="center" wrapText="1"/>
    </xf>
    <xf numFmtId="0" fontId="21" fillId="2" borderId="32" xfId="0" applyFont="1" applyFill="1" applyBorder="1" applyAlignment="1" applyProtection="1">
      <alignment vertical="center" wrapText="1"/>
    </xf>
    <xf numFmtId="0" fontId="21" fillId="2" borderId="36" xfId="0" applyFont="1" applyFill="1" applyBorder="1" applyAlignment="1" applyProtection="1">
      <alignment vertical="center" wrapText="1"/>
    </xf>
    <xf numFmtId="0" fontId="21" fillId="2" borderId="20" xfId="0" applyFont="1" applyFill="1" applyBorder="1" applyAlignment="1" applyProtection="1">
      <alignment vertical="center" wrapText="1"/>
    </xf>
    <xf numFmtId="0" fontId="21" fillId="2" borderId="21" xfId="0" applyFont="1" applyFill="1" applyBorder="1" applyAlignment="1" applyProtection="1">
      <alignment vertical="center" wrapText="1"/>
    </xf>
    <xf numFmtId="0" fontId="21" fillId="2" borderId="70" xfId="0" applyFont="1" applyFill="1" applyBorder="1" applyAlignment="1" applyProtection="1">
      <alignment vertical="center" wrapText="1"/>
    </xf>
    <xf numFmtId="0" fontId="21" fillId="2" borderId="71" xfId="0" applyFont="1" applyFill="1" applyBorder="1" applyAlignment="1" applyProtection="1">
      <alignment vertical="center" wrapText="1"/>
    </xf>
    <xf numFmtId="0" fontId="21" fillId="2" borderId="16" xfId="0" applyFont="1" applyFill="1" applyBorder="1" applyAlignment="1" applyProtection="1">
      <alignment vertical="center" wrapText="1"/>
    </xf>
    <xf numFmtId="0" fontId="21" fillId="2" borderId="15" xfId="0" applyFont="1" applyFill="1" applyBorder="1" applyAlignment="1" applyProtection="1">
      <alignment vertical="center" wrapText="1"/>
    </xf>
    <xf numFmtId="0" fontId="21" fillId="2" borderId="64"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56" xfId="0" applyFont="1" applyFill="1" applyBorder="1" applyAlignment="1" applyProtection="1">
      <alignmen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1" fillId="11" borderId="62" xfId="0" applyFont="1" applyFill="1" applyBorder="1" applyAlignment="1" applyProtection="1">
      <alignment vertical="center" wrapText="1"/>
    </xf>
    <xf numFmtId="0" fontId="21" fillId="11" borderId="36" xfId="0" applyFont="1" applyFill="1" applyBorder="1" applyAlignment="1" applyProtection="1">
      <alignment vertical="center" wrapText="1"/>
    </xf>
    <xf numFmtId="0" fontId="4" fillId="3" borderId="0" xfId="0" applyFont="1" applyFill="1" applyBorder="1" applyAlignment="1" applyProtection="1">
      <alignment horizontal="center" vertical="center" wrapText="1"/>
    </xf>
    <xf numFmtId="0" fontId="21" fillId="11" borderId="16" xfId="0" applyFont="1" applyFill="1" applyBorder="1" applyAlignment="1" applyProtection="1">
      <alignment vertical="center" wrapText="1"/>
    </xf>
    <xf numFmtId="0" fontId="21" fillId="11" borderId="28" xfId="0" applyFont="1" applyFill="1" applyBorder="1" applyAlignment="1" applyProtection="1">
      <alignment vertical="center" wrapText="1"/>
    </xf>
    <xf numFmtId="0" fontId="31" fillId="4" borderId="1" xfId="0" applyFont="1" applyFill="1" applyBorder="1" applyAlignment="1">
      <alignment horizontal="center"/>
    </xf>
    <xf numFmtId="0" fontId="46" fillId="4" borderId="1" xfId="0" applyFont="1" applyFill="1" applyBorder="1" applyAlignment="1">
      <alignment horizontal="center"/>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applyAlignment="1">
      <alignment horizontal="center" wrapText="1"/>
    </xf>
    <xf numFmtId="0" fontId="56" fillId="3" borderId="20" xfId="0" applyFont="1" applyFill="1" applyBorder="1" applyAlignment="1">
      <alignment horizontal="left" vertical="top" wrapText="1"/>
    </xf>
    <xf numFmtId="0" fontId="26" fillId="3" borderId="25" xfId="0" applyFont="1" applyFill="1" applyBorder="1"/>
    <xf numFmtId="0" fontId="38" fillId="11" borderId="41"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8" fillId="11" borderId="50" xfId="0" applyFont="1" applyFill="1" applyBorder="1" applyAlignment="1" applyProtection="1">
      <alignment horizontal="center" vertical="center"/>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8" fillId="11" borderId="30"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17" xfId="0"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9" fillId="11" borderId="30" xfId="0" applyFont="1" applyFill="1" applyBorder="1" applyAlignment="1" applyProtection="1">
      <alignment horizontal="center" vertical="center" wrapText="1"/>
    </xf>
    <xf numFmtId="0" fontId="59" fillId="11" borderId="56" xfId="0" applyFont="1" applyFill="1" applyBorder="1" applyAlignment="1" applyProtection="1">
      <alignment horizontal="center" vertical="center" wrapText="1"/>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53" xfId="0" applyFont="1" applyFill="1" applyBorder="1" applyAlignment="1" applyProtection="1">
      <alignment horizontal="center" vertical="center" wrapText="1"/>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58" fillId="0" borderId="40" xfId="0" applyFont="1" applyBorder="1" applyAlignment="1" applyProtection="1">
      <alignment horizontal="left" vertical="center" wrapText="1"/>
    </xf>
    <xf numFmtId="0" fontId="58" fillId="0" borderId="57"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xf numFmtId="0" fontId="58" fillId="10" borderId="40"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59" fillId="11" borderId="53"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58" fillId="0" borderId="11" xfId="0" applyFont="1" applyBorder="1" applyAlignment="1" applyProtection="1">
      <alignment horizontal="left" vertical="center" wrapText="1"/>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0" fillId="10" borderId="31" xfId="0" applyFill="1" applyBorder="1" applyAlignment="1" applyProtection="1">
      <alignment horizontal="center" vertical="center"/>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36"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38" fillId="11" borderId="59" xfId="0" applyFont="1" applyFill="1" applyBorder="1" applyAlignment="1" applyProtection="1">
      <alignment horizontal="center" vertical="center"/>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8" fillId="11" borderId="48"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5" fillId="8" borderId="53" xfId="4" applyBorder="1" applyAlignment="1" applyProtection="1">
      <alignment horizontal="center" vertical="center" wrapText="1"/>
      <protection locked="0"/>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48" xfId="0" applyFont="1" applyFill="1" applyBorder="1" applyAlignment="1" applyProtection="1">
      <alignment horizontal="center" vertical="center"/>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0" fillId="0" borderId="11" xfId="0" applyBorder="1" applyAlignment="1" applyProtection="1">
      <alignment horizontal="center"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cellXfs>
  <cellStyles count="6">
    <cellStyle name="Bad" xfId="3" builtinId="27"/>
    <cellStyle name="Currency" xfId="5" builtinId="4"/>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508000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3227" y="6136409"/>
              <a:ext cx="1066800" cy="2874530"/>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3227" y="8982364"/>
              <a:ext cx="1066800" cy="3226666"/>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3227" y="12180455"/>
              <a:ext cx="1066800" cy="2874529"/>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3227" y="15026409"/>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8500" y="3469409"/>
              <a:ext cx="1066800" cy="26955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8500" y="6141422"/>
              <a:ext cx="1066800" cy="2874530"/>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3227" y="17121909"/>
              <a:ext cx="1066800" cy="2695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3227" y="19788909"/>
              <a:ext cx="1066800" cy="1985530"/>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3227" y="21745864"/>
              <a:ext cx="1066800" cy="18065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3227" y="23523864"/>
              <a:ext cx="1066800" cy="4115666"/>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3227" y="27610955"/>
              <a:ext cx="1066800" cy="3053484"/>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0</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3227" y="30635864"/>
              <a:ext cx="1066800" cy="2845954"/>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3227" y="33481818"/>
              <a:ext cx="1066800" cy="2337666"/>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3227" y="35790909"/>
              <a:ext cx="1066800" cy="2337666"/>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3227" y="38100000"/>
              <a:ext cx="1066800" cy="2522393"/>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8500" y="38100000"/>
              <a:ext cx="1066800" cy="2522393"/>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8500" y="35790909"/>
              <a:ext cx="1066800" cy="2337666"/>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8500" y="33481818"/>
              <a:ext cx="1066800" cy="2337666"/>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0</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8500" y="30635864"/>
              <a:ext cx="1066800" cy="2845954"/>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8500" y="27610955"/>
              <a:ext cx="1066800" cy="3053484"/>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8500" y="23523864"/>
              <a:ext cx="1066800" cy="4115666"/>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8500" y="21745864"/>
              <a:ext cx="1066800" cy="18065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8500" y="19788909"/>
              <a:ext cx="1066800" cy="1985530"/>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8500" y="17121909"/>
              <a:ext cx="1066800" cy="2695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8500" y="15026409"/>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8500" y="8982364"/>
              <a:ext cx="1066800" cy="3226666"/>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8500" y="12180455"/>
              <a:ext cx="1066800" cy="2874529"/>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3227" y="3469409"/>
              <a:ext cx="1066800" cy="26955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49</xdr:row>
      <xdr:rowOff>0</xdr:rowOff>
    </xdr:from>
    <xdr:to>
      <xdr:col>3</xdr:col>
      <xdr:colOff>1855304</xdr:colOff>
      <xdr:row>49</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3227" y="48427409"/>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8500" y="43884273"/>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49</xdr:row>
          <xdr:rowOff>161925</xdr:rowOff>
        </xdr:from>
        <xdr:to>
          <xdr:col>4</xdr:col>
          <xdr:colOff>2295525</xdr:colOff>
          <xdr:row>49</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16600" y="48589334"/>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0</xdr:rowOff>
        </xdr:from>
        <xdr:to>
          <xdr:col>4</xdr:col>
          <xdr:colOff>1855304</xdr:colOff>
          <xdr:row>69</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8500" y="64833500"/>
              <a:ext cx="1855304" cy="767773"/>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90045" y="21387955"/>
              <a:ext cx="2459998" cy="571500"/>
              <a:chOff x="3048006" y="14817587"/>
              <a:chExt cx="1855292"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6" y="14817587"/>
                <a:ext cx="51435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1"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577849</xdr:colOff>
          <xdr:row>38</xdr:row>
          <xdr:rowOff>0</xdr:rowOff>
        </xdr:from>
        <xdr:to>
          <xdr:col>4</xdr:col>
          <xdr:colOff>0</xdr:colOff>
          <xdr:row>38</xdr:row>
          <xdr:rowOff>333375</xdr:rowOff>
        </xdr:to>
        <xdr:grpSp>
          <xdr:nvGrpSpPr>
            <xdr:cNvPr id="5" name="Group 135">
              <a:extLst>
                <a:ext uri="{FF2B5EF4-FFF2-40B4-BE49-F238E27FC236}">
                  <a16:creationId xmlns:a16="http://schemas.microsoft.com/office/drawing/2014/main" id="{00000000-0008-0000-0900-000005000000}"/>
                </a:ext>
              </a:extLst>
            </xdr:cNvPr>
            <xdr:cNvGrpSpPr>
              <a:grpSpLocks/>
            </xdr:cNvGrpSpPr>
          </xdr:nvGrpSpPr>
          <xdr:grpSpPr bwMode="auto">
            <a:xfrm>
              <a:off x="744537" y="51046063"/>
              <a:ext cx="7065963" cy="333375"/>
              <a:chOff x="36008" y="0"/>
              <a:chExt cx="9033497" cy="333375"/>
            </a:xfrm>
          </xdr:grpSpPr>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900-000006880000}"/>
                  </a:ext>
                </a:extLst>
              </xdr:cNvPr>
              <xdr:cNvSpPr/>
            </xdr:nvSpPr>
            <xdr:spPr bwMode="auto">
              <a:xfrm>
                <a:off x="9064361" y="333375"/>
                <a:ext cx="514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900-000007880000}"/>
                  </a:ext>
                </a:extLst>
              </xdr:cNvPr>
              <xdr:cNvSpPr/>
            </xdr:nvSpPr>
            <xdr:spPr bwMode="auto">
              <a:xfrm>
                <a:off x="36008" y="0"/>
                <a:ext cx="5144"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3016249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182937" y="51046063"/>
              <a:ext cx="1362076" cy="333375"/>
              <a:chOff x="30480" y="148175"/>
              <a:chExt cx="10668" cy="2191"/>
            </a:xfrm>
          </xdr:grpSpPr>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900-000008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900-000009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acebook.com/DCDivision" TargetMode="External"/><Relationship Id="rId3" Type="http://schemas.openxmlformats.org/officeDocument/2006/relationships/hyperlink" Target="mailto:emily.pierre@cookislands.co.ck" TargetMode="External"/><Relationship Id="rId7" Type="http://schemas.openxmlformats.org/officeDocument/2006/relationships/hyperlink" Target="mailto:takili.tairi@cookislands.gov.ck" TargetMode="External"/><Relationship Id="rId2" Type="http://schemas.openxmlformats.org/officeDocument/2006/relationships/hyperlink" Target="mailto:tepaeru.herrmann@cookislands.gov.ck" TargetMode="External"/><Relationship Id="rId1" Type="http://schemas.openxmlformats.org/officeDocument/2006/relationships/hyperlink" Target="mailto:emily.pierre@cookislands.gov.ck" TargetMode="External"/><Relationship Id="rId6" Type="http://schemas.openxmlformats.org/officeDocument/2006/relationships/hyperlink" Target="mailto:otheniel.tangianau@cookislands.gov.ck" TargetMode="External"/><Relationship Id="rId5" Type="http://schemas.openxmlformats.org/officeDocument/2006/relationships/hyperlink" Target="mailto:timoti.tangiruaine@cookislands.gov.ck" TargetMode="External"/><Relationship Id="rId10" Type="http://schemas.openxmlformats.org/officeDocument/2006/relationships/drawing" Target="../drawings/drawing1.xml"/><Relationship Id="rId4" Type="http://schemas.openxmlformats.org/officeDocument/2006/relationships/hyperlink" Target="mailto:melina.tuiravakai@cookislands.gov.ck"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timoti.tangiruaine@cookislands.gov.ck" TargetMode="External"/><Relationship Id="rId2" Type="http://schemas.openxmlformats.org/officeDocument/2006/relationships/hyperlink" Target="mailto:melina.tuiravakai@cookislands.gov.ck" TargetMode="External"/><Relationship Id="rId1" Type="http://schemas.openxmlformats.org/officeDocument/2006/relationships/hyperlink" Target="mailto:emily.pierre@cookislands.gov.ck" TargetMode="External"/><Relationship Id="rId6" Type="http://schemas.openxmlformats.org/officeDocument/2006/relationships/printerSettings" Target="../printerSettings/printerSettings7.bin"/><Relationship Id="rId5" Type="http://schemas.openxmlformats.org/officeDocument/2006/relationships/hyperlink" Target="mailto:takili.tairi@cookislands.gov.ck" TargetMode="External"/><Relationship Id="rId4" Type="http://schemas.openxmlformats.org/officeDocument/2006/relationships/hyperlink" Target="mailto:Otheniel.Tangianau@cookislands%20gov.c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3.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2"/>
  <sheetViews>
    <sheetView workbookViewId="0">
      <selection activeCell="D40" sqref="D40"/>
    </sheetView>
  </sheetViews>
  <sheetFormatPr defaultColWidth="102.26953125" defaultRowHeight="14" x14ac:dyDescent="0.3"/>
  <cols>
    <col min="1" max="1" width="2.453125" style="1" customWidth="1"/>
    <col min="2" max="2" width="12.453125" style="116" customWidth="1"/>
    <col min="3" max="3" width="15" style="116"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17"/>
      <c r="C2" s="118"/>
      <c r="D2" s="66"/>
      <c r="E2" s="67"/>
    </row>
    <row r="3" spans="2:16" ht="18" thickBot="1" x14ac:dyDescent="0.4">
      <c r="B3" s="119"/>
      <c r="C3" s="120"/>
      <c r="D3" s="78" t="s">
        <v>737</v>
      </c>
      <c r="E3" s="69"/>
    </row>
    <row r="4" spans="2:16" ht="14.5" thickBot="1" x14ac:dyDescent="0.35">
      <c r="B4" s="119"/>
      <c r="C4" s="120"/>
      <c r="D4" s="68" t="s">
        <v>741</v>
      </c>
      <c r="E4" s="69"/>
    </row>
    <row r="5" spans="2:16" ht="14.5" thickBot="1" x14ac:dyDescent="0.35">
      <c r="B5" s="119"/>
      <c r="C5" s="123" t="s">
        <v>256</v>
      </c>
      <c r="D5" s="133" t="s">
        <v>1180</v>
      </c>
      <c r="E5" s="69"/>
    </row>
    <row r="6" spans="2:16" s="3" customFormat="1" ht="14.5" thickBot="1" x14ac:dyDescent="0.35">
      <c r="B6" s="121"/>
      <c r="C6" s="76"/>
      <c r="D6" s="38"/>
      <c r="E6" s="36"/>
      <c r="G6" s="2"/>
      <c r="H6" s="2"/>
      <c r="I6" s="2"/>
      <c r="J6" s="2"/>
      <c r="K6" s="2"/>
      <c r="L6" s="2"/>
      <c r="M6" s="2"/>
      <c r="N6" s="2"/>
      <c r="O6" s="2"/>
      <c r="P6" s="2"/>
    </row>
    <row r="7" spans="2:16" s="3" customFormat="1" ht="30.75" customHeight="1" thickBot="1" x14ac:dyDescent="0.35">
      <c r="B7" s="121"/>
      <c r="C7" s="70" t="s">
        <v>205</v>
      </c>
      <c r="D7" s="12" t="s">
        <v>895</v>
      </c>
      <c r="E7" s="36"/>
      <c r="G7" s="2"/>
      <c r="H7" s="2"/>
      <c r="I7" s="2"/>
      <c r="J7" s="2"/>
      <c r="K7" s="2"/>
      <c r="L7" s="2"/>
      <c r="M7" s="2"/>
      <c r="N7" s="2"/>
      <c r="O7" s="2"/>
      <c r="P7" s="2"/>
    </row>
    <row r="8" spans="2:16" s="3" customFormat="1" hidden="1" x14ac:dyDescent="0.3">
      <c r="B8" s="119"/>
      <c r="C8" s="120"/>
      <c r="D8" s="68"/>
      <c r="E8" s="36"/>
      <c r="G8" s="2"/>
      <c r="H8" s="2"/>
      <c r="I8" s="2"/>
      <c r="J8" s="2"/>
      <c r="K8" s="2"/>
      <c r="L8" s="2"/>
      <c r="M8" s="2"/>
      <c r="N8" s="2"/>
      <c r="O8" s="2"/>
      <c r="P8" s="2"/>
    </row>
    <row r="9" spans="2:16" s="3" customFormat="1" hidden="1" x14ac:dyDescent="0.3">
      <c r="B9" s="119"/>
      <c r="C9" s="120"/>
      <c r="D9" s="68"/>
      <c r="E9" s="36"/>
      <c r="G9" s="2"/>
      <c r="H9" s="2"/>
      <c r="I9" s="2"/>
      <c r="J9" s="2"/>
      <c r="K9" s="2"/>
      <c r="L9" s="2"/>
      <c r="M9" s="2"/>
      <c r="N9" s="2"/>
      <c r="O9" s="2"/>
      <c r="P9" s="2"/>
    </row>
    <row r="10" spans="2:16" s="3" customFormat="1" hidden="1" x14ac:dyDescent="0.3">
      <c r="B10" s="119"/>
      <c r="C10" s="120"/>
      <c r="D10" s="68"/>
      <c r="E10" s="36"/>
      <c r="G10" s="2"/>
      <c r="H10" s="2"/>
      <c r="I10" s="2"/>
      <c r="J10" s="2"/>
      <c r="K10" s="2"/>
      <c r="L10" s="2"/>
      <c r="M10" s="2"/>
      <c r="N10" s="2"/>
      <c r="O10" s="2"/>
      <c r="P10" s="2"/>
    </row>
    <row r="11" spans="2:16" s="3" customFormat="1" hidden="1" x14ac:dyDescent="0.3">
      <c r="B11" s="119"/>
      <c r="C11" s="120"/>
      <c r="D11" s="68"/>
      <c r="E11" s="36"/>
      <c r="G11" s="2"/>
      <c r="H11" s="2"/>
      <c r="I11" s="2"/>
      <c r="J11" s="2"/>
      <c r="K11" s="2"/>
      <c r="L11" s="2"/>
      <c r="M11" s="2"/>
      <c r="N11" s="2"/>
      <c r="O11" s="2"/>
      <c r="P11" s="2"/>
    </row>
    <row r="12" spans="2:16" s="3" customFormat="1" ht="14.5" thickBot="1" x14ac:dyDescent="0.35">
      <c r="B12" s="121"/>
      <c r="C12" s="76"/>
      <c r="D12" s="38"/>
      <c r="E12" s="36"/>
      <c r="G12" s="2"/>
      <c r="H12" s="2"/>
      <c r="I12" s="2"/>
      <c r="J12" s="2"/>
      <c r="K12" s="2"/>
      <c r="L12" s="2"/>
      <c r="M12" s="2"/>
      <c r="N12" s="2"/>
      <c r="O12" s="2"/>
      <c r="P12" s="2"/>
    </row>
    <row r="13" spans="2:16" s="3" customFormat="1" ht="147.75" customHeight="1" thickBot="1" x14ac:dyDescent="0.35">
      <c r="B13" s="121"/>
      <c r="C13" s="71" t="s">
        <v>0</v>
      </c>
      <c r="D13" s="12" t="s">
        <v>896</v>
      </c>
      <c r="E13" s="36"/>
      <c r="G13" s="2"/>
      <c r="H13" s="2"/>
      <c r="I13" s="2"/>
      <c r="J13" s="2"/>
      <c r="K13" s="2"/>
      <c r="L13" s="2"/>
      <c r="M13" s="2"/>
      <c r="N13" s="2"/>
      <c r="O13" s="2"/>
      <c r="P13" s="2"/>
    </row>
    <row r="14" spans="2:16" s="3" customFormat="1" ht="14.5" thickBot="1" x14ac:dyDescent="0.35">
      <c r="B14" s="121"/>
      <c r="C14" s="76"/>
      <c r="D14" s="38"/>
      <c r="E14" s="36"/>
      <c r="G14" s="2"/>
      <c r="H14" s="2" t="s">
        <v>1</v>
      </c>
      <c r="I14" s="2" t="s">
        <v>2</v>
      </c>
      <c r="J14" s="2"/>
      <c r="K14" s="2" t="s">
        <v>3</v>
      </c>
      <c r="L14" s="2" t="s">
        <v>4</v>
      </c>
      <c r="M14" s="2" t="s">
        <v>5</v>
      </c>
      <c r="N14" s="2" t="s">
        <v>6</v>
      </c>
      <c r="O14" s="2" t="s">
        <v>7</v>
      </c>
      <c r="P14" s="2" t="s">
        <v>8</v>
      </c>
    </row>
    <row r="15" spans="2:16" s="3" customFormat="1" ht="57.75" customHeight="1" x14ac:dyDescent="0.3">
      <c r="B15" s="121"/>
      <c r="C15" s="72" t="s">
        <v>197</v>
      </c>
      <c r="D15" s="13" t="s">
        <v>897</v>
      </c>
      <c r="E15" s="36"/>
      <c r="G15" s="2"/>
      <c r="H15" s="4" t="s">
        <v>9</v>
      </c>
      <c r="I15" s="2" t="s">
        <v>10</v>
      </c>
      <c r="J15" s="2" t="s">
        <v>11</v>
      </c>
      <c r="K15" s="2" t="s">
        <v>12</v>
      </c>
      <c r="L15" s="2">
        <v>1</v>
      </c>
      <c r="M15" s="2">
        <v>1</v>
      </c>
      <c r="N15" s="2" t="s">
        <v>13</v>
      </c>
      <c r="O15" s="2" t="s">
        <v>14</v>
      </c>
      <c r="P15" s="2" t="s">
        <v>15</v>
      </c>
    </row>
    <row r="16" spans="2:16" s="3" customFormat="1" ht="29.25" customHeight="1" x14ac:dyDescent="0.3">
      <c r="B16" s="609" t="s">
        <v>248</v>
      </c>
      <c r="C16" s="610"/>
      <c r="D16" s="3" t="s">
        <v>898</v>
      </c>
      <c r="E16" s="36"/>
      <c r="G16" s="2"/>
      <c r="H16" s="4" t="s">
        <v>16</v>
      </c>
      <c r="I16" s="2" t="s">
        <v>17</v>
      </c>
      <c r="J16" s="2" t="s">
        <v>18</v>
      </c>
      <c r="K16" s="2" t="s">
        <v>19</v>
      </c>
      <c r="L16" s="2">
        <v>2</v>
      </c>
      <c r="M16" s="2">
        <v>2</v>
      </c>
      <c r="N16" s="2" t="s">
        <v>20</v>
      </c>
      <c r="O16" s="2" t="s">
        <v>21</v>
      </c>
      <c r="P16" s="2" t="s">
        <v>22</v>
      </c>
    </row>
    <row r="17" spans="2:16" s="3" customFormat="1" x14ac:dyDescent="0.3">
      <c r="B17" s="121"/>
      <c r="C17" s="72" t="s">
        <v>202</v>
      </c>
      <c r="D17" s="14" t="s">
        <v>899</v>
      </c>
      <c r="E17" s="36"/>
      <c r="G17" s="2"/>
      <c r="H17" s="4" t="s">
        <v>23</v>
      </c>
      <c r="I17" s="2" t="s">
        <v>24</v>
      </c>
      <c r="J17" s="2"/>
      <c r="K17" s="2" t="s">
        <v>25</v>
      </c>
      <c r="L17" s="2">
        <v>3</v>
      </c>
      <c r="M17" s="2">
        <v>3</v>
      </c>
      <c r="N17" s="2" t="s">
        <v>26</v>
      </c>
      <c r="O17" s="2" t="s">
        <v>27</v>
      </c>
      <c r="P17" s="2" t="s">
        <v>28</v>
      </c>
    </row>
    <row r="18" spans="2:16" s="3" customFormat="1" x14ac:dyDescent="0.3">
      <c r="B18" s="122"/>
      <c r="C18" s="71" t="s">
        <v>198</v>
      </c>
      <c r="D18" s="14" t="s">
        <v>900</v>
      </c>
      <c r="E18" s="36"/>
      <c r="G18" s="2"/>
      <c r="H18" s="4" t="s">
        <v>29</v>
      </c>
      <c r="I18" s="2"/>
      <c r="J18" s="2"/>
      <c r="K18" s="2" t="s">
        <v>30</v>
      </c>
      <c r="L18" s="2">
        <v>5</v>
      </c>
      <c r="M18" s="2">
        <v>5</v>
      </c>
      <c r="N18" s="2" t="s">
        <v>31</v>
      </c>
      <c r="O18" s="2" t="s">
        <v>32</v>
      </c>
      <c r="P18" s="2" t="s">
        <v>33</v>
      </c>
    </row>
    <row r="19" spans="2:16" s="3" customFormat="1" ht="44.25" customHeight="1" thickBot="1" x14ac:dyDescent="0.35">
      <c r="B19" s="612" t="s">
        <v>199</v>
      </c>
      <c r="C19" s="613"/>
      <c r="D19" s="370" t="s">
        <v>1028</v>
      </c>
      <c r="E19" s="36"/>
      <c r="G19" s="2"/>
      <c r="H19" s="4" t="s">
        <v>34</v>
      </c>
      <c r="I19" s="2"/>
      <c r="J19" s="2"/>
      <c r="K19" s="2" t="s">
        <v>35</v>
      </c>
      <c r="L19" s="2"/>
      <c r="M19" s="2"/>
      <c r="N19" s="2"/>
      <c r="O19" s="2" t="s">
        <v>36</v>
      </c>
      <c r="P19" s="2" t="s">
        <v>37</v>
      </c>
    </row>
    <row r="20" spans="2:16" s="3" customFormat="1" x14ac:dyDescent="0.3">
      <c r="B20" s="121"/>
      <c r="C20" s="71"/>
      <c r="D20" s="38"/>
      <c r="E20" s="69"/>
      <c r="F20" s="4"/>
      <c r="G20" s="2"/>
      <c r="H20" s="2"/>
      <c r="J20" s="2"/>
      <c r="K20" s="2"/>
      <c r="L20" s="2"/>
      <c r="M20" s="2" t="s">
        <v>38</v>
      </c>
      <c r="N20" s="2" t="s">
        <v>39</v>
      </c>
    </row>
    <row r="21" spans="2:16" s="3" customFormat="1" ht="14.5" thickBot="1" x14ac:dyDescent="0.35">
      <c r="B21" s="121"/>
      <c r="C21" s="123" t="s">
        <v>201</v>
      </c>
      <c r="D21" s="38"/>
      <c r="E21" s="69"/>
      <c r="F21" s="4"/>
      <c r="G21" s="2"/>
      <c r="H21" s="2"/>
      <c r="J21" s="2"/>
      <c r="K21" s="2"/>
      <c r="L21" s="2"/>
      <c r="M21" s="2" t="s">
        <v>40</v>
      </c>
      <c r="N21" s="2" t="s">
        <v>41</v>
      </c>
    </row>
    <row r="22" spans="2:16" s="3" customFormat="1" x14ac:dyDescent="0.3">
      <c r="B22" s="609" t="s">
        <v>203</v>
      </c>
      <c r="C22" s="610"/>
      <c r="D22" s="607">
        <v>43181</v>
      </c>
      <c r="E22" s="36"/>
      <c r="G22" s="2"/>
      <c r="H22" s="4"/>
      <c r="I22" s="2"/>
      <c r="J22" s="2"/>
      <c r="L22" s="2"/>
      <c r="M22" s="2"/>
      <c r="N22" s="2"/>
      <c r="O22" s="2"/>
      <c r="P22" s="2"/>
    </row>
    <row r="23" spans="2:16" s="3" customFormat="1" ht="4.5" customHeight="1" x14ac:dyDescent="0.3">
      <c r="B23" s="609"/>
      <c r="C23" s="610"/>
      <c r="D23" s="608"/>
      <c r="E23" s="36"/>
      <c r="G23" s="2"/>
      <c r="H23" s="4"/>
      <c r="I23" s="2"/>
      <c r="J23" s="2"/>
      <c r="L23" s="2"/>
      <c r="M23" s="2"/>
      <c r="N23" s="2"/>
      <c r="O23" s="2"/>
      <c r="P23" s="2"/>
    </row>
    <row r="24" spans="2:16" s="3" customFormat="1" ht="27.75" customHeight="1" x14ac:dyDescent="0.3">
      <c r="B24" s="609" t="s">
        <v>251</v>
      </c>
      <c r="C24" s="610"/>
      <c r="D24" s="424">
        <v>43235</v>
      </c>
      <c r="E24" s="36"/>
      <c r="F24" s="2"/>
      <c r="G24" s="4"/>
      <c r="H24" s="2"/>
      <c r="I24" s="2"/>
      <c r="K24" s="2"/>
      <c r="L24" s="2"/>
      <c r="M24" s="2"/>
      <c r="N24" s="2" t="s">
        <v>42</v>
      </c>
      <c r="O24" s="2" t="s">
        <v>43</v>
      </c>
    </row>
    <row r="25" spans="2:16" s="3" customFormat="1" ht="32.25" customHeight="1" x14ac:dyDescent="0.3">
      <c r="B25" s="609" t="s">
        <v>204</v>
      </c>
      <c r="C25" s="610"/>
      <c r="D25" s="424">
        <v>43440</v>
      </c>
      <c r="E25" s="36"/>
      <c r="F25" s="2"/>
      <c r="G25" s="4"/>
      <c r="H25" s="2"/>
      <c r="I25" s="2"/>
      <c r="K25" s="2"/>
      <c r="L25" s="2"/>
      <c r="M25" s="2"/>
      <c r="N25" s="2" t="s">
        <v>44</v>
      </c>
      <c r="O25" s="2" t="s">
        <v>45</v>
      </c>
    </row>
    <row r="26" spans="2:16" s="3" customFormat="1" ht="28.5" customHeight="1" x14ac:dyDescent="0.3">
      <c r="B26" s="605" t="s">
        <v>730</v>
      </c>
      <c r="C26" s="611"/>
      <c r="D26" s="425"/>
      <c r="E26" s="73"/>
      <c r="F26" s="2"/>
      <c r="G26" s="4"/>
      <c r="H26" s="2"/>
      <c r="I26" s="2"/>
      <c r="J26" s="2"/>
      <c r="K26" s="2"/>
      <c r="L26" s="2"/>
      <c r="M26" s="2"/>
      <c r="N26" s="2"/>
      <c r="O26" s="2"/>
    </row>
    <row r="27" spans="2:16" s="3" customFormat="1" ht="13.9" customHeight="1" x14ac:dyDescent="0.3">
      <c r="B27" s="384"/>
      <c r="C27" s="385"/>
      <c r="D27" s="617">
        <v>44536</v>
      </c>
      <c r="E27" s="73"/>
      <c r="F27" s="2"/>
      <c r="G27" s="4"/>
      <c r="H27" s="2"/>
      <c r="I27" s="2"/>
      <c r="J27" s="2"/>
      <c r="K27" s="2"/>
      <c r="L27" s="2"/>
      <c r="M27" s="2"/>
      <c r="N27" s="2"/>
      <c r="O27" s="2"/>
    </row>
    <row r="28" spans="2:16" s="3" customFormat="1" ht="13.9" customHeight="1" x14ac:dyDescent="0.3">
      <c r="B28" s="386"/>
      <c r="C28" s="379" t="s">
        <v>729</v>
      </c>
      <c r="D28" s="608"/>
      <c r="E28" s="36"/>
      <c r="F28" s="2"/>
      <c r="G28" s="4"/>
      <c r="H28" s="2"/>
      <c r="I28" s="2"/>
      <c r="J28" s="2"/>
      <c r="K28" s="2"/>
      <c r="L28" s="2"/>
      <c r="M28" s="2"/>
      <c r="N28" s="2"/>
      <c r="O28" s="2"/>
    </row>
    <row r="29" spans="2:16" s="3" customFormat="1" ht="37.9" customHeight="1" x14ac:dyDescent="0.3">
      <c r="B29" s="605" t="s">
        <v>731</v>
      </c>
      <c r="C29" s="611"/>
      <c r="D29" s="614">
        <v>44718</v>
      </c>
      <c r="E29" s="369"/>
      <c r="F29" s="2"/>
      <c r="G29" s="4"/>
      <c r="H29" s="2"/>
      <c r="I29" s="2"/>
      <c r="J29" s="2"/>
      <c r="K29" s="2"/>
      <c r="L29" s="2"/>
      <c r="M29" s="2"/>
      <c r="N29" s="2"/>
      <c r="O29" s="2"/>
    </row>
    <row r="30" spans="2:16" s="3" customFormat="1" ht="14.5" thickBot="1" x14ac:dyDescent="0.35">
      <c r="B30" s="386"/>
      <c r="C30" s="387" t="s">
        <v>1125</v>
      </c>
      <c r="D30" s="615"/>
      <c r="E30" s="369"/>
      <c r="F30" s="2"/>
      <c r="G30" s="4"/>
      <c r="H30" s="2"/>
      <c r="I30" s="2"/>
      <c r="J30" s="2"/>
      <c r="K30" s="2"/>
      <c r="L30" s="2"/>
      <c r="M30" s="2"/>
      <c r="N30" s="2"/>
      <c r="O30" s="2"/>
    </row>
    <row r="31" spans="2:16" s="3" customFormat="1" x14ac:dyDescent="0.3">
      <c r="B31" s="367"/>
      <c r="C31" s="368"/>
      <c r="D31" s="74"/>
      <c r="E31" s="36"/>
      <c r="F31" s="2"/>
      <c r="G31" s="4"/>
      <c r="H31" s="2"/>
      <c r="I31" s="2"/>
      <c r="J31" s="2"/>
      <c r="K31" s="2"/>
      <c r="L31" s="2"/>
      <c r="M31" s="2"/>
      <c r="N31" s="2"/>
      <c r="O31" s="2"/>
    </row>
    <row r="32" spans="2:16" s="3" customFormat="1" ht="32.25" customHeight="1" thickBot="1" x14ac:dyDescent="0.35">
      <c r="B32" s="367"/>
      <c r="C32" s="368"/>
      <c r="D32" s="455" t="s">
        <v>776</v>
      </c>
      <c r="E32" s="36"/>
      <c r="F32" s="2"/>
      <c r="G32" s="4"/>
      <c r="H32" s="2"/>
      <c r="I32" s="2"/>
      <c r="J32" s="2"/>
      <c r="K32" s="2"/>
      <c r="L32" s="2"/>
      <c r="M32" s="2"/>
      <c r="N32" s="2"/>
      <c r="O32" s="2"/>
    </row>
    <row r="33" spans="2:16" s="3" customFormat="1" ht="25.15" customHeight="1" x14ac:dyDescent="0.3">
      <c r="B33" s="367"/>
      <c r="C33" s="388" t="s">
        <v>742</v>
      </c>
      <c r="D33" s="380" t="s">
        <v>254</v>
      </c>
      <c r="E33" s="36"/>
      <c r="F33" s="2"/>
      <c r="G33" s="4"/>
      <c r="H33" s="2"/>
      <c r="I33" s="2"/>
      <c r="J33" s="2"/>
      <c r="K33" s="2"/>
      <c r="L33" s="2"/>
      <c r="M33" s="2"/>
      <c r="N33" s="2"/>
      <c r="O33" s="2"/>
    </row>
    <row r="34" spans="2:16" s="3" customFormat="1" ht="26" x14ac:dyDescent="0.3">
      <c r="B34" s="367"/>
      <c r="C34" s="389" t="s">
        <v>738</v>
      </c>
      <c r="D34" s="378" t="s">
        <v>1098</v>
      </c>
      <c r="E34" s="36"/>
      <c r="F34" s="2"/>
      <c r="G34" s="4"/>
      <c r="H34" s="2"/>
      <c r="I34" s="2"/>
      <c r="J34" s="2"/>
      <c r="K34" s="2"/>
      <c r="L34" s="2"/>
      <c r="M34" s="2"/>
      <c r="N34" s="2"/>
      <c r="O34" s="2"/>
    </row>
    <row r="35" spans="2:16" s="3" customFormat="1" x14ac:dyDescent="0.3">
      <c r="B35" s="367"/>
      <c r="C35" s="390" t="s">
        <v>218</v>
      </c>
      <c r="D35" s="373" t="s">
        <v>1097</v>
      </c>
      <c r="E35" s="36"/>
      <c r="F35" s="2"/>
      <c r="G35" s="4"/>
      <c r="H35" s="2"/>
      <c r="I35" s="2"/>
      <c r="J35" s="2"/>
      <c r="K35" s="2"/>
      <c r="L35" s="2"/>
      <c r="M35" s="2"/>
      <c r="N35" s="2"/>
      <c r="O35" s="2"/>
    </row>
    <row r="36" spans="2:16" s="3" customFormat="1" ht="57.4" customHeight="1" thickBot="1" x14ac:dyDescent="0.35">
      <c r="B36" s="367"/>
      <c r="C36" s="391" t="s">
        <v>739</v>
      </c>
      <c r="D36" s="374" t="s">
        <v>1099</v>
      </c>
      <c r="E36" s="36"/>
      <c r="F36" s="2"/>
      <c r="G36" s="4"/>
      <c r="H36" s="2"/>
      <c r="I36" s="2"/>
      <c r="J36" s="2"/>
      <c r="K36" s="2"/>
      <c r="L36" s="2"/>
      <c r="M36" s="2"/>
      <c r="N36" s="2"/>
      <c r="O36" s="2"/>
    </row>
    <row r="37" spans="2:16" s="3" customFormat="1" x14ac:dyDescent="0.3">
      <c r="B37" s="367"/>
      <c r="C37" s="368"/>
      <c r="D37" s="74"/>
      <c r="E37" s="38"/>
      <c r="F37" s="375"/>
      <c r="G37" s="4"/>
      <c r="H37" s="2"/>
      <c r="I37" s="2"/>
      <c r="J37" s="2"/>
      <c r="K37" s="2"/>
      <c r="L37" s="2"/>
      <c r="M37" s="2"/>
      <c r="N37" s="2"/>
      <c r="O37" s="2"/>
    </row>
    <row r="38" spans="2:16" s="3" customFormat="1" ht="10.5" customHeight="1" x14ac:dyDescent="0.3">
      <c r="B38" s="367"/>
      <c r="C38" s="368"/>
      <c r="D38" s="74"/>
      <c r="E38" s="38"/>
      <c r="F38" s="375"/>
      <c r="G38" s="4"/>
      <c r="H38" s="2"/>
      <c r="I38" s="2"/>
      <c r="J38" s="2"/>
      <c r="K38" s="2"/>
      <c r="L38" s="2"/>
      <c r="M38" s="2"/>
      <c r="N38" s="2"/>
      <c r="O38" s="2"/>
    </row>
    <row r="39" spans="2:16" s="3" customFormat="1" ht="46.5" customHeight="1" thickBot="1" x14ac:dyDescent="0.35">
      <c r="B39" s="121"/>
      <c r="C39" s="76"/>
      <c r="D39" s="392" t="s">
        <v>1077</v>
      </c>
      <c r="E39" s="38"/>
      <c r="F39" s="375"/>
      <c r="G39" s="2"/>
      <c r="H39" s="4" t="s">
        <v>46</v>
      </c>
      <c r="I39" s="2"/>
      <c r="J39" s="2"/>
      <c r="K39" s="2"/>
      <c r="L39" s="2"/>
      <c r="M39" s="2"/>
      <c r="N39" s="2"/>
      <c r="O39" s="2"/>
      <c r="P39" s="2"/>
    </row>
    <row r="40" spans="2:16" s="3" customFormat="1" ht="79.900000000000006" customHeight="1" thickBot="1" x14ac:dyDescent="0.35">
      <c r="B40" s="121"/>
      <c r="C40" s="76"/>
      <c r="D40" s="604" t="s">
        <v>1280</v>
      </c>
      <c r="E40" s="36"/>
      <c r="F40" s="5"/>
      <c r="G40" s="2"/>
      <c r="H40" s="4" t="s">
        <v>47</v>
      </c>
      <c r="I40" s="2"/>
      <c r="J40" s="2"/>
      <c r="K40" s="2"/>
      <c r="L40" s="2"/>
      <c r="M40" s="2"/>
      <c r="N40" s="2"/>
      <c r="O40" s="2"/>
      <c r="P40" s="2"/>
    </row>
    <row r="41" spans="2:16" s="3" customFormat="1" ht="32.25" customHeight="1" thickBot="1" x14ac:dyDescent="0.35">
      <c r="B41" s="609" t="s">
        <v>777</v>
      </c>
      <c r="C41" s="616"/>
      <c r="D41" s="38"/>
      <c r="E41" s="36"/>
      <c r="G41" s="2"/>
      <c r="H41" s="4" t="s">
        <v>48</v>
      </c>
      <c r="I41" s="2"/>
      <c r="J41" s="2"/>
      <c r="K41" s="2"/>
      <c r="L41" s="2"/>
      <c r="M41" s="2"/>
      <c r="N41" s="2"/>
      <c r="O41" s="2"/>
      <c r="P41" s="2"/>
    </row>
    <row r="42" spans="2:16" s="3" customFormat="1" ht="17.25" customHeight="1" thickBot="1" x14ac:dyDescent="0.35">
      <c r="B42" s="609"/>
      <c r="C42" s="616"/>
      <c r="D42" s="550" t="s">
        <v>1160</v>
      </c>
      <c r="E42" s="36"/>
      <c r="G42" s="2"/>
      <c r="H42" s="4" t="s">
        <v>49</v>
      </c>
      <c r="I42" s="2"/>
      <c r="J42" s="2"/>
      <c r="K42" s="2"/>
      <c r="L42" s="2"/>
      <c r="M42" s="2"/>
      <c r="N42" s="2"/>
      <c r="O42" s="2"/>
      <c r="P42" s="2"/>
    </row>
    <row r="43" spans="2:16" s="3" customFormat="1" x14ac:dyDescent="0.3">
      <c r="B43" s="121"/>
      <c r="C43" s="76"/>
      <c r="D43" s="38"/>
      <c r="E43" s="36"/>
      <c r="F43" s="5"/>
      <c r="G43" s="2"/>
      <c r="H43" s="4" t="s">
        <v>50</v>
      </c>
      <c r="I43" s="2"/>
      <c r="J43" s="2"/>
      <c r="K43" s="2"/>
      <c r="L43" s="2"/>
      <c r="M43" s="2"/>
      <c r="N43" s="2"/>
      <c r="O43" s="2"/>
      <c r="P43" s="2"/>
    </row>
    <row r="44" spans="2:16" s="3" customFormat="1" x14ac:dyDescent="0.3">
      <c r="B44" s="121"/>
      <c r="C44" s="379" t="s">
        <v>51</v>
      </c>
      <c r="D44" s="38"/>
      <c r="E44" s="36"/>
      <c r="G44" s="2"/>
      <c r="H44" s="4" t="s">
        <v>52</v>
      </c>
      <c r="I44" s="2"/>
      <c r="J44" s="2"/>
      <c r="K44" s="2"/>
      <c r="L44" s="2"/>
      <c r="M44" s="2"/>
      <c r="N44" s="2"/>
      <c r="O44" s="2"/>
      <c r="P44" s="2"/>
    </row>
    <row r="45" spans="2:16" s="3" customFormat="1" ht="31.5" customHeight="1" thickBot="1" x14ac:dyDescent="0.35">
      <c r="B45" s="605" t="s">
        <v>787</v>
      </c>
      <c r="C45" s="606"/>
      <c r="D45" s="38"/>
      <c r="E45" s="36"/>
      <c r="G45" s="2"/>
      <c r="H45" s="4" t="s">
        <v>53</v>
      </c>
      <c r="I45" s="2"/>
      <c r="J45" s="2"/>
      <c r="K45" s="2"/>
      <c r="L45" s="2"/>
      <c r="M45" s="2"/>
      <c r="N45" s="2"/>
      <c r="O45" s="2"/>
      <c r="P45" s="2"/>
    </row>
    <row r="46" spans="2:16" s="3" customFormat="1" x14ac:dyDescent="0.3">
      <c r="B46" s="121"/>
      <c r="C46" s="76" t="s">
        <v>54</v>
      </c>
      <c r="D46" s="15" t="s">
        <v>1070</v>
      </c>
      <c r="E46" s="36"/>
      <c r="G46" s="2"/>
      <c r="H46" s="4" t="s">
        <v>55</v>
      </c>
      <c r="I46" s="2"/>
      <c r="J46" s="2"/>
      <c r="K46" s="2"/>
      <c r="L46" s="2"/>
      <c r="M46" s="2"/>
      <c r="N46" s="2"/>
      <c r="O46" s="2"/>
      <c r="P46" s="2"/>
    </row>
    <row r="47" spans="2:16" s="3" customFormat="1" ht="14.5" x14ac:dyDescent="0.35">
      <c r="B47" s="121"/>
      <c r="C47" s="76" t="s">
        <v>56</v>
      </c>
      <c r="D47" s="426" t="s">
        <v>1071</v>
      </c>
      <c r="E47" s="36"/>
      <c r="G47" s="2"/>
      <c r="H47" s="4" t="s">
        <v>57</v>
      </c>
      <c r="I47" s="2"/>
      <c r="J47" s="2"/>
      <c r="K47" s="2"/>
      <c r="L47" s="2"/>
      <c r="M47" s="2"/>
      <c r="N47" s="2"/>
      <c r="O47" s="2"/>
      <c r="P47" s="2"/>
    </row>
    <row r="48" spans="2:16" s="3" customFormat="1" ht="14.5" thickBot="1" x14ac:dyDescent="0.35">
      <c r="B48" s="121"/>
      <c r="C48" s="76" t="s">
        <v>58</v>
      </c>
      <c r="D48" s="16">
        <v>44292</v>
      </c>
      <c r="E48" s="36"/>
      <c r="G48" s="2"/>
      <c r="H48" s="4" t="s">
        <v>59</v>
      </c>
      <c r="I48" s="2"/>
      <c r="J48" s="2"/>
      <c r="K48" s="2"/>
      <c r="L48" s="2"/>
      <c r="M48" s="2"/>
      <c r="N48" s="2"/>
      <c r="O48" s="2"/>
      <c r="P48" s="2"/>
    </row>
    <row r="49" spans="1:16" s="3" customFormat="1" ht="3.4" customHeight="1" x14ac:dyDescent="0.3">
      <c r="B49" s="121"/>
      <c r="C49" s="76"/>
      <c r="D49" s="372"/>
      <c r="E49" s="36"/>
      <c r="G49" s="2"/>
      <c r="H49" s="4"/>
      <c r="I49" s="2"/>
      <c r="J49" s="2"/>
      <c r="K49" s="2"/>
      <c r="L49" s="2"/>
      <c r="M49" s="2"/>
      <c r="N49" s="2"/>
      <c r="O49" s="2"/>
      <c r="P49" s="2"/>
    </row>
    <row r="50" spans="1:16" s="3" customFormat="1" ht="27.4" customHeight="1" x14ac:dyDescent="0.3">
      <c r="B50" s="605" t="s">
        <v>788</v>
      </c>
      <c r="C50" s="606"/>
      <c r="D50" s="372"/>
      <c r="E50" s="36"/>
      <c r="G50" s="2"/>
      <c r="H50" s="4"/>
      <c r="I50" s="2"/>
      <c r="J50" s="2"/>
      <c r="K50" s="2"/>
      <c r="L50" s="2"/>
      <c r="M50" s="2"/>
      <c r="N50" s="2"/>
      <c r="O50" s="2"/>
      <c r="P50" s="2"/>
    </row>
    <row r="51" spans="1:16" s="3" customFormat="1" ht="15" customHeight="1" thickBot="1" x14ac:dyDescent="0.35">
      <c r="B51" s="605"/>
      <c r="C51" s="606"/>
      <c r="D51" s="38"/>
      <c r="E51" s="36"/>
      <c r="G51" s="2"/>
      <c r="H51" s="4" t="s">
        <v>60</v>
      </c>
      <c r="I51" s="2"/>
      <c r="J51" s="2"/>
      <c r="K51" s="2"/>
      <c r="L51" s="2"/>
      <c r="M51" s="2"/>
      <c r="N51" s="2"/>
      <c r="O51" s="2"/>
      <c r="P51" s="2"/>
    </row>
    <row r="52" spans="1:16" s="3" customFormat="1" x14ac:dyDescent="0.3">
      <c r="B52" s="121"/>
      <c r="C52" s="76" t="s">
        <v>54</v>
      </c>
      <c r="D52" s="15" t="s">
        <v>901</v>
      </c>
      <c r="E52" s="36"/>
      <c r="G52" s="2"/>
      <c r="H52" s="4" t="s">
        <v>603</v>
      </c>
      <c r="I52" s="2"/>
      <c r="J52" s="2"/>
      <c r="K52" s="2"/>
      <c r="L52" s="2"/>
      <c r="M52" s="2"/>
      <c r="N52" s="2"/>
      <c r="O52" s="2"/>
      <c r="P52" s="2"/>
    </row>
    <row r="53" spans="1:16" s="3" customFormat="1" ht="14.5" x14ac:dyDescent="0.35">
      <c r="B53" s="121"/>
      <c r="C53" s="76" t="s">
        <v>56</v>
      </c>
      <c r="D53" s="426" t="s">
        <v>902</v>
      </c>
      <c r="E53" s="36"/>
      <c r="G53" s="2"/>
      <c r="H53" s="4" t="s">
        <v>61</v>
      </c>
      <c r="I53" s="2"/>
      <c r="J53" s="2"/>
      <c r="K53" s="2"/>
      <c r="L53" s="2"/>
      <c r="M53" s="2"/>
      <c r="N53" s="2"/>
      <c r="O53" s="2"/>
      <c r="P53" s="2"/>
    </row>
    <row r="54" spans="1:16" s="3" customFormat="1" ht="14.5" thickBot="1" x14ac:dyDescent="0.35">
      <c r="B54" s="121"/>
      <c r="C54" s="76" t="s">
        <v>58</v>
      </c>
      <c r="D54" s="16">
        <v>44292</v>
      </c>
      <c r="E54" s="36"/>
      <c r="G54" s="2"/>
      <c r="H54" s="4" t="s">
        <v>62</v>
      </c>
      <c r="I54" s="2"/>
      <c r="J54" s="2"/>
      <c r="K54" s="2"/>
      <c r="L54" s="2"/>
      <c r="M54" s="2"/>
      <c r="N54" s="2"/>
      <c r="O54" s="2"/>
      <c r="P54" s="2"/>
    </row>
    <row r="55" spans="1:16" s="3" customFormat="1" ht="14.5" thickBot="1" x14ac:dyDescent="0.35">
      <c r="B55" s="121"/>
      <c r="C55" s="72" t="s">
        <v>252</v>
      </c>
      <c r="D55" s="38"/>
      <c r="E55" s="36"/>
      <c r="G55" s="2"/>
      <c r="H55" s="4" t="s">
        <v>63</v>
      </c>
      <c r="I55" s="2"/>
      <c r="J55" s="2"/>
      <c r="K55" s="2"/>
      <c r="L55" s="2"/>
      <c r="M55" s="2"/>
      <c r="N55" s="2"/>
      <c r="O55" s="2"/>
      <c r="P55" s="2"/>
    </row>
    <row r="56" spans="1:16" s="3" customFormat="1" x14ac:dyDescent="0.3">
      <c r="B56" s="121"/>
      <c r="C56" s="76" t="s">
        <v>54</v>
      </c>
      <c r="D56" s="15" t="s">
        <v>903</v>
      </c>
      <c r="E56" s="36"/>
      <c r="G56" s="2"/>
      <c r="H56" s="4" t="s">
        <v>64</v>
      </c>
      <c r="I56" s="2"/>
      <c r="J56" s="2"/>
      <c r="K56" s="2"/>
      <c r="L56" s="2"/>
      <c r="M56" s="2"/>
      <c r="N56" s="2"/>
      <c r="O56" s="2"/>
      <c r="P56" s="2"/>
    </row>
    <row r="57" spans="1:16" s="3" customFormat="1" ht="14.5" x14ac:dyDescent="0.35">
      <c r="B57" s="121"/>
      <c r="C57" s="76" t="s">
        <v>56</v>
      </c>
      <c r="D57" s="426" t="s">
        <v>1072</v>
      </c>
      <c r="E57" s="36"/>
      <c r="G57" s="2"/>
      <c r="H57" s="4" t="s">
        <v>65</v>
      </c>
      <c r="I57" s="2"/>
      <c r="J57" s="2"/>
      <c r="K57" s="2"/>
      <c r="L57" s="2"/>
      <c r="M57" s="2"/>
      <c r="N57" s="2"/>
      <c r="O57" s="2"/>
      <c r="P57" s="2"/>
    </row>
    <row r="58" spans="1:16" ht="14.5" thickBot="1" x14ac:dyDescent="0.35">
      <c r="A58" s="3"/>
      <c r="B58" s="121"/>
      <c r="C58" s="76" t="s">
        <v>58</v>
      </c>
      <c r="D58" s="16">
        <v>44292</v>
      </c>
      <c r="E58" s="36"/>
      <c r="H58" s="4" t="s">
        <v>66</v>
      </c>
    </row>
    <row r="59" spans="1:16" ht="14.5" thickBot="1" x14ac:dyDescent="0.35">
      <c r="B59" s="121"/>
      <c r="C59" s="72" t="s">
        <v>200</v>
      </c>
      <c r="D59" s="38"/>
      <c r="E59" s="36"/>
      <c r="H59" s="4" t="s">
        <v>67</v>
      </c>
    </row>
    <row r="60" spans="1:16" x14ac:dyDescent="0.3">
      <c r="B60" s="121"/>
      <c r="C60" s="76" t="s">
        <v>54</v>
      </c>
      <c r="D60" s="15" t="s">
        <v>904</v>
      </c>
      <c r="E60" s="36"/>
      <c r="H60" s="4" t="s">
        <v>68</v>
      </c>
    </row>
    <row r="61" spans="1:16" ht="14.5" x14ac:dyDescent="0.35">
      <c r="B61" s="121"/>
      <c r="C61" s="76" t="s">
        <v>56</v>
      </c>
      <c r="D61" s="426" t="s">
        <v>905</v>
      </c>
      <c r="E61" s="36"/>
      <c r="H61" s="4" t="s">
        <v>69</v>
      </c>
    </row>
    <row r="62" spans="1:16" ht="14.5" thickBot="1" x14ac:dyDescent="0.35">
      <c r="B62" s="121"/>
      <c r="C62" s="76" t="s">
        <v>58</v>
      </c>
      <c r="D62" s="16">
        <v>44292</v>
      </c>
      <c r="E62" s="36"/>
      <c r="H62" s="4" t="s">
        <v>70</v>
      </c>
    </row>
    <row r="63" spans="1:16" ht="14.5" thickBot="1" x14ac:dyDescent="0.35">
      <c r="B63" s="121"/>
      <c r="C63" s="72" t="s">
        <v>200</v>
      </c>
      <c r="D63" s="38"/>
      <c r="E63" s="36"/>
      <c r="H63" s="4" t="s">
        <v>71</v>
      </c>
    </row>
    <row r="64" spans="1:16" x14ac:dyDescent="0.3">
      <c r="B64" s="121"/>
      <c r="C64" s="76" t="s">
        <v>54</v>
      </c>
      <c r="D64" s="15" t="s">
        <v>906</v>
      </c>
      <c r="E64" s="36"/>
      <c r="H64" s="4" t="s">
        <v>72</v>
      </c>
    </row>
    <row r="65" spans="2:8" ht="14.5" x14ac:dyDescent="0.35">
      <c r="B65" s="121"/>
      <c r="C65" s="76" t="s">
        <v>56</v>
      </c>
      <c r="D65" s="426" t="s">
        <v>907</v>
      </c>
      <c r="E65" s="36"/>
      <c r="H65" s="4" t="s">
        <v>73</v>
      </c>
    </row>
    <row r="66" spans="2:8" ht="14.5" thickBot="1" x14ac:dyDescent="0.35">
      <c r="B66" s="121"/>
      <c r="C66" s="76" t="s">
        <v>58</v>
      </c>
      <c r="D66" s="16">
        <v>44292</v>
      </c>
      <c r="E66" s="36"/>
      <c r="H66" s="4" t="s">
        <v>74</v>
      </c>
    </row>
    <row r="67" spans="2:8" ht="14.5" thickBot="1" x14ac:dyDescent="0.35">
      <c r="B67" s="121"/>
      <c r="C67" s="72" t="s">
        <v>200</v>
      </c>
      <c r="D67" s="38"/>
      <c r="E67" s="36"/>
      <c r="H67" s="4" t="s">
        <v>75</v>
      </c>
    </row>
    <row r="68" spans="2:8" x14ac:dyDescent="0.3">
      <c r="B68" s="121"/>
      <c r="C68" s="76" t="s">
        <v>54</v>
      </c>
      <c r="D68" s="15" t="s">
        <v>908</v>
      </c>
      <c r="E68" s="36"/>
      <c r="H68" s="4" t="s">
        <v>76</v>
      </c>
    </row>
    <row r="69" spans="2:8" ht="14.5" x14ac:dyDescent="0.35">
      <c r="B69" s="121"/>
      <c r="C69" s="76" t="s">
        <v>56</v>
      </c>
      <c r="D69" s="426" t="s">
        <v>1073</v>
      </c>
      <c r="E69" s="36"/>
      <c r="H69" s="4" t="s">
        <v>77</v>
      </c>
    </row>
    <row r="70" spans="2:8" ht="14.5" thickBot="1" x14ac:dyDescent="0.35">
      <c r="B70" s="121"/>
      <c r="C70" s="76" t="s">
        <v>58</v>
      </c>
      <c r="D70" s="16">
        <v>44292</v>
      </c>
      <c r="E70" s="36"/>
      <c r="H70" s="4" t="s">
        <v>78</v>
      </c>
    </row>
    <row r="71" spans="2:8" ht="14.5" thickBot="1" x14ac:dyDescent="0.35">
      <c r="B71" s="121"/>
      <c r="C71" s="72" t="s">
        <v>200</v>
      </c>
      <c r="D71" s="38"/>
      <c r="E71" s="36"/>
      <c r="H71" s="4" t="s">
        <v>75</v>
      </c>
    </row>
    <row r="72" spans="2:8" x14ac:dyDescent="0.3">
      <c r="B72" s="121"/>
      <c r="C72" s="76" t="s">
        <v>54</v>
      </c>
      <c r="D72" s="15" t="s">
        <v>909</v>
      </c>
      <c r="E72" s="36"/>
      <c r="H72" s="4" t="s">
        <v>76</v>
      </c>
    </row>
    <row r="73" spans="2:8" ht="14.5" x14ac:dyDescent="0.35">
      <c r="B73" s="121"/>
      <c r="C73" s="76" t="s">
        <v>56</v>
      </c>
      <c r="D73" s="426" t="s">
        <v>910</v>
      </c>
      <c r="E73" s="36"/>
      <c r="H73" s="4" t="s">
        <v>77</v>
      </c>
    </row>
    <row r="74" spans="2:8" ht="14.5" thickBot="1" x14ac:dyDescent="0.35">
      <c r="B74" s="121"/>
      <c r="C74" s="76" t="s">
        <v>58</v>
      </c>
      <c r="D74" s="16">
        <v>44292</v>
      </c>
      <c r="E74" s="36"/>
      <c r="H74" s="4" t="s">
        <v>78</v>
      </c>
    </row>
    <row r="75" spans="2:8" ht="14.5" thickBot="1" x14ac:dyDescent="0.35">
      <c r="B75" s="124"/>
      <c r="C75" s="125"/>
      <c r="D75" s="77"/>
      <c r="E75" s="48"/>
      <c r="H75" s="4" t="s">
        <v>79</v>
      </c>
    </row>
    <row r="76" spans="2:8" x14ac:dyDescent="0.3">
      <c r="H76" s="4" t="s">
        <v>80</v>
      </c>
    </row>
    <row r="77" spans="2:8" ht="14.65" customHeight="1" x14ac:dyDescent="0.3">
      <c r="H77" s="4" t="s">
        <v>81</v>
      </c>
    </row>
    <row r="78" spans="2:8" x14ac:dyDescent="0.3">
      <c r="H78" s="4" t="s">
        <v>82</v>
      </c>
    </row>
    <row r="79" spans="2:8" ht="13.9" customHeight="1" x14ac:dyDescent="0.3">
      <c r="H79" s="4" t="s">
        <v>83</v>
      </c>
    </row>
    <row r="80" spans="2:8" x14ac:dyDescent="0.3">
      <c r="H80" s="4" t="s">
        <v>84</v>
      </c>
    </row>
    <row r="81" spans="8:8" x14ac:dyDescent="0.3">
      <c r="H81" s="4" t="s">
        <v>85</v>
      </c>
    </row>
    <row r="82" spans="8:8" ht="13.9" customHeight="1" x14ac:dyDescent="0.3">
      <c r="H82" s="4" t="s">
        <v>86</v>
      </c>
    </row>
    <row r="83" spans="8:8" x14ac:dyDescent="0.3">
      <c r="H83" s="4" t="s">
        <v>87</v>
      </c>
    </row>
    <row r="84" spans="8:8" x14ac:dyDescent="0.3">
      <c r="H84" s="4" t="s">
        <v>88</v>
      </c>
    </row>
    <row r="85" spans="8:8" x14ac:dyDescent="0.3">
      <c r="H85" s="4" t="s">
        <v>89</v>
      </c>
    </row>
    <row r="86" spans="8:8" x14ac:dyDescent="0.3">
      <c r="H86" s="4" t="s">
        <v>90</v>
      </c>
    </row>
    <row r="87" spans="8:8" x14ac:dyDescent="0.3">
      <c r="H87" s="4" t="s">
        <v>91</v>
      </c>
    </row>
    <row r="88" spans="8:8" x14ac:dyDescent="0.3">
      <c r="H88" s="4" t="s">
        <v>92</v>
      </c>
    </row>
    <row r="89" spans="8:8" x14ac:dyDescent="0.3">
      <c r="H89" s="4" t="s">
        <v>93</v>
      </c>
    </row>
    <row r="90" spans="8:8" x14ac:dyDescent="0.3">
      <c r="H90" s="4" t="s">
        <v>94</v>
      </c>
    </row>
    <row r="91" spans="8:8" x14ac:dyDescent="0.3">
      <c r="H91" s="4" t="s">
        <v>95</v>
      </c>
    </row>
    <row r="92" spans="8:8" x14ac:dyDescent="0.3">
      <c r="H92" s="4" t="s">
        <v>96</v>
      </c>
    </row>
    <row r="93" spans="8:8" x14ac:dyDescent="0.3">
      <c r="H93" s="4" t="s">
        <v>97</v>
      </c>
    </row>
    <row r="94" spans="8:8" x14ac:dyDescent="0.3">
      <c r="H94" s="4" t="s">
        <v>98</v>
      </c>
    </row>
    <row r="95" spans="8:8" x14ac:dyDescent="0.3">
      <c r="H95" s="4" t="s">
        <v>99</v>
      </c>
    </row>
    <row r="96" spans="8:8" x14ac:dyDescent="0.3">
      <c r="H96" s="4" t="s">
        <v>100</v>
      </c>
    </row>
    <row r="97" spans="8:8" x14ac:dyDescent="0.3">
      <c r="H97" s="4" t="s">
        <v>101</v>
      </c>
    </row>
    <row r="98" spans="8:8" x14ac:dyDescent="0.3">
      <c r="H98" s="4" t="s">
        <v>102</v>
      </c>
    </row>
    <row r="99" spans="8:8" x14ac:dyDescent="0.3">
      <c r="H99" s="4" t="s">
        <v>103</v>
      </c>
    </row>
    <row r="100" spans="8:8" x14ac:dyDescent="0.3">
      <c r="H100" s="4" t="s">
        <v>104</v>
      </c>
    </row>
    <row r="101" spans="8:8" x14ac:dyDescent="0.3">
      <c r="H101" s="4" t="s">
        <v>105</v>
      </c>
    </row>
    <row r="102" spans="8:8" x14ac:dyDescent="0.3">
      <c r="H102" s="4" t="s">
        <v>106</v>
      </c>
    </row>
    <row r="103" spans="8:8" x14ac:dyDescent="0.3">
      <c r="H103" s="4" t="s">
        <v>107</v>
      </c>
    </row>
    <row r="104" spans="8:8" x14ac:dyDescent="0.3">
      <c r="H104" s="4" t="s">
        <v>108</v>
      </c>
    </row>
    <row r="105" spans="8:8" x14ac:dyDescent="0.3">
      <c r="H105" s="4" t="s">
        <v>109</v>
      </c>
    </row>
    <row r="106" spans="8:8" x14ac:dyDescent="0.3">
      <c r="H106" s="4" t="s">
        <v>110</v>
      </c>
    </row>
    <row r="107" spans="8:8" x14ac:dyDescent="0.3">
      <c r="H107" s="4" t="s">
        <v>111</v>
      </c>
    </row>
    <row r="108" spans="8:8" x14ac:dyDescent="0.3">
      <c r="H108" s="4" t="s">
        <v>112</v>
      </c>
    </row>
    <row r="109" spans="8:8" x14ac:dyDescent="0.3">
      <c r="H109" s="4" t="s">
        <v>113</v>
      </c>
    </row>
    <row r="110" spans="8:8" x14ac:dyDescent="0.3">
      <c r="H110" s="4" t="s">
        <v>114</v>
      </c>
    </row>
    <row r="111" spans="8:8" x14ac:dyDescent="0.3">
      <c r="H111" s="4" t="s">
        <v>115</v>
      </c>
    </row>
    <row r="112" spans="8:8" x14ac:dyDescent="0.3">
      <c r="H112" s="4" t="s">
        <v>116</v>
      </c>
    </row>
    <row r="113" spans="8:8" x14ac:dyDescent="0.3">
      <c r="H113" s="4" t="s">
        <v>117</v>
      </c>
    </row>
    <row r="114" spans="8:8" x14ac:dyDescent="0.3">
      <c r="H114" s="4" t="s">
        <v>118</v>
      </c>
    </row>
    <row r="115" spans="8:8" x14ac:dyDescent="0.3">
      <c r="H115" s="4" t="s">
        <v>119</v>
      </c>
    </row>
    <row r="116" spans="8:8" x14ac:dyDescent="0.3">
      <c r="H116" s="4" t="s">
        <v>120</v>
      </c>
    </row>
    <row r="117" spans="8:8" x14ac:dyDescent="0.3">
      <c r="H117" s="4" t="s">
        <v>121</v>
      </c>
    </row>
    <row r="118" spans="8:8" x14ac:dyDescent="0.3">
      <c r="H118" s="4" t="s">
        <v>122</v>
      </c>
    </row>
    <row r="119" spans="8:8" x14ac:dyDescent="0.3">
      <c r="H119" s="4" t="s">
        <v>123</v>
      </c>
    </row>
    <row r="120" spans="8:8" x14ac:dyDescent="0.3">
      <c r="H120" s="4" t="s">
        <v>124</v>
      </c>
    </row>
    <row r="121" spans="8:8" x14ac:dyDescent="0.3">
      <c r="H121" s="4" t="s">
        <v>125</v>
      </c>
    </row>
    <row r="122" spans="8:8" x14ac:dyDescent="0.3">
      <c r="H122" s="4" t="s">
        <v>126</v>
      </c>
    </row>
    <row r="123" spans="8:8" x14ac:dyDescent="0.3">
      <c r="H123" s="4" t="s">
        <v>127</v>
      </c>
    </row>
    <row r="124" spans="8:8" x14ac:dyDescent="0.3">
      <c r="H124" s="4" t="s">
        <v>128</v>
      </c>
    </row>
    <row r="125" spans="8:8" x14ac:dyDescent="0.3">
      <c r="H125" s="4" t="s">
        <v>129</v>
      </c>
    </row>
    <row r="126" spans="8:8" x14ac:dyDescent="0.3">
      <c r="H126" s="4" t="s">
        <v>130</v>
      </c>
    </row>
    <row r="127" spans="8:8" x14ac:dyDescent="0.3">
      <c r="H127" s="4" t="s">
        <v>131</v>
      </c>
    </row>
    <row r="128" spans="8:8" x14ac:dyDescent="0.3">
      <c r="H128" s="4" t="s">
        <v>132</v>
      </c>
    </row>
    <row r="129" spans="8:8" x14ac:dyDescent="0.3">
      <c r="H129" s="4" t="s">
        <v>133</v>
      </c>
    </row>
    <row r="130" spans="8:8" x14ac:dyDescent="0.3">
      <c r="H130" s="4" t="s">
        <v>134</v>
      </c>
    </row>
    <row r="131" spans="8:8" x14ac:dyDescent="0.3">
      <c r="H131" s="4" t="s">
        <v>135</v>
      </c>
    </row>
    <row r="132" spans="8:8" x14ac:dyDescent="0.3">
      <c r="H132" s="4" t="s">
        <v>136</v>
      </c>
    </row>
    <row r="133" spans="8:8" x14ac:dyDescent="0.3">
      <c r="H133" s="4" t="s">
        <v>137</v>
      </c>
    </row>
    <row r="134" spans="8:8" x14ac:dyDescent="0.3">
      <c r="H134" s="4" t="s">
        <v>138</v>
      </c>
    </row>
    <row r="135" spans="8:8" x14ac:dyDescent="0.3">
      <c r="H135" s="4" t="s">
        <v>139</v>
      </c>
    </row>
    <row r="136" spans="8:8" x14ac:dyDescent="0.3">
      <c r="H136" s="4" t="s">
        <v>140</v>
      </c>
    </row>
    <row r="137" spans="8:8" x14ac:dyDescent="0.3">
      <c r="H137" s="4" t="s">
        <v>141</v>
      </c>
    </row>
    <row r="138" spans="8:8" x14ac:dyDescent="0.3">
      <c r="H138" s="4" t="s">
        <v>142</v>
      </c>
    </row>
    <row r="139" spans="8:8" x14ac:dyDescent="0.3">
      <c r="H139" s="4" t="s">
        <v>143</v>
      </c>
    </row>
    <row r="140" spans="8:8" x14ac:dyDescent="0.3">
      <c r="H140" s="4" t="s">
        <v>144</v>
      </c>
    </row>
    <row r="141" spans="8:8" x14ac:dyDescent="0.3">
      <c r="H141" s="4" t="s">
        <v>145</v>
      </c>
    </row>
    <row r="142" spans="8:8" x14ac:dyDescent="0.3">
      <c r="H142" s="4" t="s">
        <v>146</v>
      </c>
    </row>
    <row r="143" spans="8:8" x14ac:dyDescent="0.3">
      <c r="H143" s="4" t="s">
        <v>147</v>
      </c>
    </row>
    <row r="144" spans="8:8" x14ac:dyDescent="0.3">
      <c r="H144" s="4" t="s">
        <v>148</v>
      </c>
    </row>
    <row r="145" spans="8:8" x14ac:dyDescent="0.3">
      <c r="H145" s="4" t="s">
        <v>149</v>
      </c>
    </row>
    <row r="146" spans="8:8" x14ac:dyDescent="0.3">
      <c r="H146" s="4" t="s">
        <v>150</v>
      </c>
    </row>
    <row r="147" spans="8:8" x14ac:dyDescent="0.3">
      <c r="H147" s="4" t="s">
        <v>151</v>
      </c>
    </row>
    <row r="148" spans="8:8" x14ac:dyDescent="0.3">
      <c r="H148" s="4" t="s">
        <v>152</v>
      </c>
    </row>
    <row r="149" spans="8:8" x14ac:dyDescent="0.3">
      <c r="H149" s="4" t="s">
        <v>153</v>
      </c>
    </row>
    <row r="150" spans="8:8" x14ac:dyDescent="0.3">
      <c r="H150" s="4" t="s">
        <v>154</v>
      </c>
    </row>
    <row r="151" spans="8:8" x14ac:dyDescent="0.3">
      <c r="H151" s="4" t="s">
        <v>155</v>
      </c>
    </row>
    <row r="152" spans="8:8" x14ac:dyDescent="0.3">
      <c r="H152" s="4" t="s">
        <v>156</v>
      </c>
    </row>
    <row r="153" spans="8:8" x14ac:dyDescent="0.3">
      <c r="H153" s="4" t="s">
        <v>157</v>
      </c>
    </row>
    <row r="154" spans="8:8" x14ac:dyDescent="0.3">
      <c r="H154" s="4" t="s">
        <v>158</v>
      </c>
    </row>
    <row r="155" spans="8:8" x14ac:dyDescent="0.3">
      <c r="H155" s="4" t="s">
        <v>159</v>
      </c>
    </row>
    <row r="156" spans="8:8" x14ac:dyDescent="0.3">
      <c r="H156" s="4" t="s">
        <v>160</v>
      </c>
    </row>
    <row r="157" spans="8:8" x14ac:dyDescent="0.3">
      <c r="H157" s="4" t="s">
        <v>161</v>
      </c>
    </row>
    <row r="158" spans="8:8" x14ac:dyDescent="0.3">
      <c r="H158" s="4" t="s">
        <v>162</v>
      </c>
    </row>
    <row r="159" spans="8:8" x14ac:dyDescent="0.3">
      <c r="H159" s="4" t="s">
        <v>163</v>
      </c>
    </row>
    <row r="160" spans="8:8" x14ac:dyDescent="0.3">
      <c r="H160" s="4" t="s">
        <v>164</v>
      </c>
    </row>
    <row r="161" spans="8:8" x14ac:dyDescent="0.3">
      <c r="H161" s="4" t="s">
        <v>165</v>
      </c>
    </row>
    <row r="162" spans="8:8" x14ac:dyDescent="0.3">
      <c r="H162" s="4" t="s">
        <v>166</v>
      </c>
    </row>
    <row r="163" spans="8:8" x14ac:dyDescent="0.3">
      <c r="H163" s="4" t="s">
        <v>167</v>
      </c>
    </row>
    <row r="164" spans="8:8" x14ac:dyDescent="0.3">
      <c r="H164" s="4" t="s">
        <v>168</v>
      </c>
    </row>
    <row r="165" spans="8:8" x14ac:dyDescent="0.3">
      <c r="H165" s="4" t="s">
        <v>169</v>
      </c>
    </row>
    <row r="166" spans="8:8" x14ac:dyDescent="0.3">
      <c r="H166" s="4" t="s">
        <v>170</v>
      </c>
    </row>
    <row r="167" spans="8:8" x14ac:dyDescent="0.3">
      <c r="H167" s="4" t="s">
        <v>171</v>
      </c>
    </row>
    <row r="168" spans="8:8" x14ac:dyDescent="0.3">
      <c r="H168" s="4" t="s">
        <v>172</v>
      </c>
    </row>
    <row r="169" spans="8:8" x14ac:dyDescent="0.3">
      <c r="H169" s="4" t="s">
        <v>173</v>
      </c>
    </row>
    <row r="170" spans="8:8" x14ac:dyDescent="0.3">
      <c r="H170" s="4" t="s">
        <v>174</v>
      </c>
    </row>
    <row r="171" spans="8:8" x14ac:dyDescent="0.3">
      <c r="H171" s="4" t="s">
        <v>175</v>
      </c>
    </row>
    <row r="172" spans="8:8" x14ac:dyDescent="0.3">
      <c r="H172" s="4" t="s">
        <v>176</v>
      </c>
    </row>
    <row r="173" spans="8:8" x14ac:dyDescent="0.3">
      <c r="H173" s="4" t="s">
        <v>177</v>
      </c>
    </row>
    <row r="174" spans="8:8" x14ac:dyDescent="0.3">
      <c r="H174" s="4" t="s">
        <v>178</v>
      </c>
    </row>
    <row r="175" spans="8:8" x14ac:dyDescent="0.3">
      <c r="H175" s="4" t="s">
        <v>179</v>
      </c>
    </row>
    <row r="176" spans="8:8" x14ac:dyDescent="0.3">
      <c r="H176" s="4" t="s">
        <v>180</v>
      </c>
    </row>
    <row r="177" spans="8:8" x14ac:dyDescent="0.3">
      <c r="H177" s="4" t="s">
        <v>181</v>
      </c>
    </row>
    <row r="178" spans="8:8" x14ac:dyDescent="0.3">
      <c r="H178" s="4" t="s">
        <v>182</v>
      </c>
    </row>
    <row r="179" spans="8:8" x14ac:dyDescent="0.3">
      <c r="H179" s="4" t="s">
        <v>183</v>
      </c>
    </row>
    <row r="180" spans="8:8" x14ac:dyDescent="0.3">
      <c r="H180" s="4" t="s">
        <v>184</v>
      </c>
    </row>
    <row r="181" spans="8:8" x14ac:dyDescent="0.3">
      <c r="H181" s="4" t="s">
        <v>185</v>
      </c>
    </row>
    <row r="182" spans="8:8" x14ac:dyDescent="0.3">
      <c r="H182" s="4" t="s">
        <v>186</v>
      </c>
    </row>
    <row r="183" spans="8:8" x14ac:dyDescent="0.3">
      <c r="H183" s="4" t="s">
        <v>187</v>
      </c>
    </row>
    <row r="184" spans="8:8" x14ac:dyDescent="0.3">
      <c r="H184" s="4" t="s">
        <v>188</v>
      </c>
    </row>
    <row r="185" spans="8:8" x14ac:dyDescent="0.3">
      <c r="H185" s="4" t="s">
        <v>189</v>
      </c>
    </row>
    <row r="186" spans="8:8" x14ac:dyDescent="0.3">
      <c r="H186" s="4" t="s">
        <v>190</v>
      </c>
    </row>
    <row r="187" spans="8:8" x14ac:dyDescent="0.3">
      <c r="H187" s="4" t="s">
        <v>191</v>
      </c>
    </row>
    <row r="188" spans="8:8" x14ac:dyDescent="0.3">
      <c r="H188" s="4" t="s">
        <v>192</v>
      </c>
    </row>
    <row r="189" spans="8:8" x14ac:dyDescent="0.3">
      <c r="H189" s="4" t="s">
        <v>193</v>
      </c>
    </row>
    <row r="190" spans="8:8" x14ac:dyDescent="0.3">
      <c r="H190" s="4" t="s">
        <v>194</v>
      </c>
    </row>
    <row r="191" spans="8:8" x14ac:dyDescent="0.3">
      <c r="H191" s="4" t="s">
        <v>195</v>
      </c>
    </row>
    <row r="192" spans="8:8" x14ac:dyDescent="0.3">
      <c r="H192" s="4" t="s">
        <v>196</v>
      </c>
    </row>
  </sheetData>
  <mergeCells count="13">
    <mergeCell ref="B50:C51"/>
    <mergeCell ref="D22:D23"/>
    <mergeCell ref="B16:C16"/>
    <mergeCell ref="B26:C26"/>
    <mergeCell ref="B45:C45"/>
    <mergeCell ref="B25:C25"/>
    <mergeCell ref="B19:C19"/>
    <mergeCell ref="B22:C23"/>
    <mergeCell ref="B24:C24"/>
    <mergeCell ref="D29:D30"/>
    <mergeCell ref="B29:C29"/>
    <mergeCell ref="B41:C42"/>
    <mergeCell ref="D27:D28"/>
  </mergeCells>
  <dataValidations count="8">
    <dataValidation type="list" allowBlank="1" showInputMessage="1" showErrorMessage="1" sqref="D65549" xr:uid="{00000000-0002-0000-0000-000000000000}">
      <formula1>$P$15:$P$25</formula1>
    </dataValidation>
    <dataValidation type="list" allowBlank="1" showInputMessage="1" showErrorMessage="1" sqref="IV65547" xr:uid="{00000000-0002-0000-0000-000001000000}">
      <formula1>$K$15:$K$19</formula1>
    </dataValidation>
    <dataValidation type="list" allowBlank="1" showInputMessage="1" showErrorMessage="1" sqref="D65548" xr:uid="{00000000-0002-0000-0000-000002000000}">
      <formula1>$O$15:$O$25</formula1>
    </dataValidation>
    <dataValidation type="list" allowBlank="1" showInputMessage="1" showErrorMessage="1" sqref="IV65540 D65540" xr:uid="{00000000-0002-0000-0000-000003000000}">
      <formula1>$I$15:$I$17</formula1>
    </dataValidation>
    <dataValidation type="list" allowBlank="1" showInputMessage="1" showErrorMessage="1" sqref="IV65541:IV65545 D65541:D65545" xr:uid="{00000000-0002-0000-0000-000004000000}">
      <formula1>$H$15:$H$192</formula1>
    </dataValidation>
    <dataValidation type="list" allowBlank="1" showInputMessage="1" showErrorMessage="1" prompt="Please use drop down menu on the right side of the cell " sqref="D33" xr:uid="{00000000-0002-0000-0000-000005000000}">
      <formula1>"Environmental and Social Safeguards, Gender, Monitoring &amp; Evaluation, Budget, Other"</formula1>
    </dataValidation>
    <dataValidation allowBlank="1" showInputMessage="1" showErrorMessage="1" prompt="Please provide a description, world limit = 100" sqref="D34" xr:uid="{00000000-0002-0000-0000-000006000000}"/>
    <dataValidation type="list" allowBlank="1" showInputMessage="1" showErrorMessage="1" prompt="Please use drop down menu on the right side of the cell " sqref="D35" xr:uid="{00000000-0002-0000-0000-000007000000}">
      <formula1>"Condition met and cleared by the AFB Sec, Condition met but clearance pending by AFB Sec, Condition not met"</formula1>
    </dataValidation>
  </dataValidations>
  <hyperlinks>
    <hyperlink ref="D47" r:id="rId1" xr:uid="{00000000-0004-0000-0000-000000000000}"/>
    <hyperlink ref="D53" r:id="rId2" xr:uid="{00000000-0004-0000-0000-000001000000}"/>
    <hyperlink ref="D57" r:id="rId3" xr:uid="{00000000-0004-0000-0000-000002000000}"/>
    <hyperlink ref="D61" r:id="rId4" xr:uid="{00000000-0004-0000-0000-000003000000}"/>
    <hyperlink ref="D65" r:id="rId5" xr:uid="{00000000-0004-0000-0000-000004000000}"/>
    <hyperlink ref="D69" r:id="rId6" xr:uid="{00000000-0004-0000-0000-000005000000}"/>
    <hyperlink ref="D73" r:id="rId7" xr:uid="{00000000-0004-0000-0000-000006000000}"/>
    <hyperlink ref="D42" r:id="rId8" location="developcookislands, #AdaptationFund" xr:uid="{00000000-0004-0000-0000-000007000000}"/>
  </hyperlinks>
  <pageMargins left="0.7" right="0.7" top="0.75" bottom="0.75" header="0.3" footer="0.3"/>
  <pageSetup orientation="landscape" r:id="rId9"/>
  <drawing r:id="rId1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333"/>
  <sheetViews>
    <sheetView showGridLines="0" topLeftCell="K29" zoomScale="75" zoomScaleNormal="75" zoomScalePageLayoutView="85" workbookViewId="0">
      <selection activeCell="Q119" sqref="Q119"/>
    </sheetView>
  </sheetViews>
  <sheetFormatPr defaultColWidth="8.7265625" defaultRowHeight="14.5" outlineLevelRow="1" x14ac:dyDescent="0.35"/>
  <cols>
    <col min="1" max="1" width="3" style="140" customWidth="1"/>
    <col min="2" max="2" width="28.453125" style="140" customWidth="1"/>
    <col min="3" max="3" width="50.453125" style="140" customWidth="1"/>
    <col min="4" max="4" width="34.26953125" style="140" customWidth="1"/>
    <col min="5" max="5" width="32" style="140" customWidth="1"/>
    <col min="6" max="6" width="26.7265625" style="140" customWidth="1"/>
    <col min="7" max="7" width="26.453125" style="140" bestFit="1" customWidth="1"/>
    <col min="8" max="8" width="30" style="140" customWidth="1"/>
    <col min="9" max="9" width="26.26953125" style="140" customWidth="1"/>
    <col min="10" max="10" width="25.7265625" style="140" customWidth="1"/>
    <col min="11" max="11" width="31" style="140" bestFit="1" customWidth="1"/>
    <col min="12" max="12" width="30.26953125" style="140" customWidth="1"/>
    <col min="13" max="13" width="27.26953125" style="140" bestFit="1" customWidth="1"/>
    <col min="14" max="14" width="25" style="140" customWidth="1"/>
    <col min="15" max="15" width="25.7265625" style="140" bestFit="1" customWidth="1"/>
    <col min="16" max="16" width="30.26953125" style="140" customWidth="1"/>
    <col min="17" max="17" width="27.26953125" style="140" bestFit="1" customWidth="1"/>
    <col min="18" max="18" width="24.26953125" style="140" customWidth="1"/>
    <col min="19" max="19" width="23.26953125" style="140" bestFit="1" customWidth="1"/>
    <col min="20" max="20" width="27.7265625" style="140" customWidth="1"/>
    <col min="21" max="16384" width="8.7265625" style="140"/>
  </cols>
  <sheetData>
    <row r="1" spans="2:19" ht="15" thickBot="1" x14ac:dyDescent="0.4"/>
    <row r="2" spans="2:19" ht="26" x14ac:dyDescent="0.35">
      <c r="B2" s="86"/>
      <c r="C2" s="1046"/>
      <c r="D2" s="1046"/>
      <c r="E2" s="1046"/>
      <c r="F2" s="1046"/>
      <c r="G2" s="1046"/>
      <c r="H2" s="80"/>
      <c r="I2" s="80"/>
      <c r="J2" s="80"/>
      <c r="K2" s="80"/>
      <c r="L2" s="80"/>
      <c r="M2" s="80"/>
      <c r="N2" s="80"/>
      <c r="O2" s="80"/>
      <c r="P2" s="80"/>
      <c r="Q2" s="80"/>
      <c r="R2" s="80"/>
      <c r="S2" s="81"/>
    </row>
    <row r="3" spans="2:19" ht="26" x14ac:dyDescent="0.35">
      <c r="B3" s="87"/>
      <c r="C3" s="1053" t="s">
        <v>258</v>
      </c>
      <c r="D3" s="1054"/>
      <c r="E3" s="1054"/>
      <c r="F3" s="1054"/>
      <c r="G3" s="1055"/>
      <c r="H3" s="83"/>
      <c r="I3" s="83"/>
      <c r="J3" s="83"/>
      <c r="K3" s="83"/>
      <c r="L3" s="83"/>
      <c r="M3" s="83"/>
      <c r="N3" s="83"/>
      <c r="O3" s="83"/>
      <c r="P3" s="83"/>
      <c r="Q3" s="83"/>
      <c r="R3" s="83"/>
      <c r="S3" s="85"/>
    </row>
    <row r="4" spans="2:19" ht="26" x14ac:dyDescent="0.35">
      <c r="B4" s="87"/>
      <c r="C4" s="88"/>
      <c r="D4" s="88"/>
      <c r="E4" s="88"/>
      <c r="F4" s="88"/>
      <c r="G4" s="88"/>
      <c r="H4" s="83"/>
      <c r="I4" s="83"/>
      <c r="J4" s="83"/>
      <c r="K4" s="83"/>
      <c r="L4" s="83"/>
      <c r="M4" s="83"/>
      <c r="N4" s="83"/>
      <c r="O4" s="83"/>
      <c r="P4" s="83"/>
      <c r="Q4" s="83"/>
      <c r="R4" s="83"/>
      <c r="S4" s="85"/>
    </row>
    <row r="5" spans="2:19" ht="15" thickBot="1" x14ac:dyDescent="0.4">
      <c r="B5" s="82"/>
      <c r="C5" s="83"/>
      <c r="D5" s="83"/>
      <c r="E5" s="83"/>
      <c r="F5" s="83"/>
      <c r="G5" s="83"/>
      <c r="H5" s="83"/>
      <c r="I5" s="83"/>
      <c r="J5" s="83"/>
      <c r="K5" s="83"/>
      <c r="L5" s="83"/>
      <c r="M5" s="83"/>
      <c r="N5" s="83"/>
      <c r="O5" s="83"/>
      <c r="P5" s="83"/>
      <c r="Q5" s="83"/>
      <c r="R5" s="83"/>
      <c r="S5" s="85"/>
    </row>
    <row r="6" spans="2:19" ht="34.5" customHeight="1" thickBot="1" x14ac:dyDescent="0.4">
      <c r="B6" s="1047" t="s">
        <v>789</v>
      </c>
      <c r="C6" s="1048"/>
      <c r="D6" s="1048"/>
      <c r="E6" s="1048"/>
      <c r="F6" s="1048"/>
      <c r="G6" s="1048"/>
      <c r="H6" s="235"/>
      <c r="I6" s="235"/>
      <c r="J6" s="235"/>
      <c r="K6" s="235"/>
      <c r="L6" s="235"/>
      <c r="M6" s="235"/>
      <c r="N6" s="235"/>
      <c r="O6" s="235"/>
      <c r="P6" s="235"/>
      <c r="Q6" s="235"/>
      <c r="R6" s="235"/>
      <c r="S6" s="236"/>
    </row>
    <row r="7" spans="2:19" ht="15.75" customHeight="1" x14ac:dyDescent="0.35">
      <c r="B7" s="1049" t="s">
        <v>621</v>
      </c>
      <c r="C7" s="1050"/>
      <c r="D7" s="1050"/>
      <c r="E7" s="1050"/>
      <c r="F7" s="1050"/>
      <c r="G7" s="1050"/>
      <c r="H7" s="235"/>
      <c r="I7" s="235"/>
      <c r="J7" s="235"/>
      <c r="K7" s="235"/>
      <c r="L7" s="235"/>
      <c r="M7" s="235"/>
      <c r="N7" s="235"/>
      <c r="O7" s="235"/>
      <c r="P7" s="235"/>
      <c r="Q7" s="235"/>
      <c r="R7" s="235"/>
      <c r="S7" s="236"/>
    </row>
    <row r="8" spans="2:19" ht="15.75" customHeight="1" thickBot="1" x14ac:dyDescent="0.4">
      <c r="B8" s="1051" t="s">
        <v>791</v>
      </c>
      <c r="C8" s="1052"/>
      <c r="D8" s="1052"/>
      <c r="E8" s="1052"/>
      <c r="F8" s="1052"/>
      <c r="G8" s="1052"/>
      <c r="H8" s="237"/>
      <c r="I8" s="237"/>
      <c r="J8" s="237"/>
      <c r="K8" s="237"/>
      <c r="L8" s="237"/>
      <c r="M8" s="237"/>
      <c r="N8" s="237"/>
      <c r="O8" s="237"/>
      <c r="P8" s="237"/>
      <c r="Q8" s="237"/>
      <c r="R8" s="237"/>
      <c r="S8" s="238"/>
    </row>
    <row r="10" spans="2:19" ht="21" x14ac:dyDescent="0.5">
      <c r="B10" s="995" t="s">
        <v>280</v>
      </c>
      <c r="C10" s="995"/>
    </row>
    <row r="11" spans="2:19" ht="15" thickBot="1" x14ac:dyDescent="0.4"/>
    <row r="12" spans="2:19" ht="15" customHeight="1" thickBot="1" x14ac:dyDescent="0.4">
      <c r="B12" s="241" t="s">
        <v>281</v>
      </c>
      <c r="C12" s="141" t="s">
        <v>897</v>
      </c>
    </row>
    <row r="13" spans="2:19" ht="15.75" customHeight="1" thickBot="1" x14ac:dyDescent="0.4">
      <c r="B13" s="241" t="s">
        <v>252</v>
      </c>
      <c r="C13" s="141" t="s">
        <v>903</v>
      </c>
    </row>
    <row r="14" spans="2:19" ht="15.75" customHeight="1" thickBot="1" x14ac:dyDescent="0.4">
      <c r="B14" s="241" t="s">
        <v>622</v>
      </c>
      <c r="C14" s="141" t="s">
        <v>562</v>
      </c>
    </row>
    <row r="15" spans="2:19" ht="57.75" customHeight="1" thickBot="1" x14ac:dyDescent="0.4">
      <c r="B15" s="241" t="s">
        <v>282</v>
      </c>
      <c r="C15" s="141" t="s">
        <v>593</v>
      </c>
      <c r="L15" s="576"/>
      <c r="M15" s="576"/>
      <c r="N15" s="576"/>
      <c r="O15" s="576"/>
    </row>
    <row r="16" spans="2:19" ht="15" thickBot="1" x14ac:dyDescent="0.4">
      <c r="B16" s="241" t="s">
        <v>283</v>
      </c>
      <c r="C16" s="141" t="s">
        <v>563</v>
      </c>
      <c r="L16" s="576"/>
      <c r="M16" s="576"/>
      <c r="N16" s="576"/>
      <c r="O16" s="576"/>
    </row>
    <row r="17" spans="2:19" ht="15" thickBot="1" x14ac:dyDescent="0.4">
      <c r="B17" s="241" t="s">
        <v>284</v>
      </c>
      <c r="C17" s="141" t="s">
        <v>455</v>
      </c>
      <c r="L17" s="576"/>
      <c r="M17" s="576"/>
      <c r="N17" s="576"/>
      <c r="O17" s="576"/>
    </row>
    <row r="18" spans="2:19" ht="15" thickBot="1" x14ac:dyDescent="0.4">
      <c r="L18" s="576"/>
      <c r="M18" s="576"/>
      <c r="N18" s="576"/>
      <c r="O18" s="576"/>
    </row>
    <row r="19" spans="2:19" ht="15" thickBot="1" x14ac:dyDescent="0.4">
      <c r="D19" s="947" t="s">
        <v>285</v>
      </c>
      <c r="E19" s="935"/>
      <c r="F19" s="935"/>
      <c r="G19" s="984"/>
      <c r="H19" s="947" t="s">
        <v>286</v>
      </c>
      <c r="I19" s="935"/>
      <c r="J19" s="935"/>
      <c r="K19" s="984"/>
      <c r="L19" s="947" t="s">
        <v>1170</v>
      </c>
      <c r="M19" s="935"/>
      <c r="N19" s="935"/>
      <c r="O19" s="984"/>
      <c r="P19" s="947" t="s">
        <v>287</v>
      </c>
      <c r="Q19" s="935"/>
      <c r="R19" s="935"/>
      <c r="S19" s="984"/>
    </row>
    <row r="20" spans="2:19" ht="45" customHeight="1" thickBot="1" x14ac:dyDescent="0.4">
      <c r="B20" s="996" t="s">
        <v>288</v>
      </c>
      <c r="C20" s="999" t="s">
        <v>289</v>
      </c>
      <c r="D20" s="142"/>
      <c r="E20" s="143" t="s">
        <v>290</v>
      </c>
      <c r="F20" s="144" t="s">
        <v>291</v>
      </c>
      <c r="G20" s="145" t="s">
        <v>292</v>
      </c>
      <c r="H20" s="142"/>
      <c r="I20" s="143" t="s">
        <v>290</v>
      </c>
      <c r="J20" s="144" t="s">
        <v>291</v>
      </c>
      <c r="K20" s="145" t="s">
        <v>292</v>
      </c>
      <c r="L20" s="142"/>
      <c r="M20" s="143" t="s">
        <v>290</v>
      </c>
      <c r="N20" s="144" t="s">
        <v>291</v>
      </c>
      <c r="O20" s="145" t="s">
        <v>292</v>
      </c>
      <c r="P20" s="142"/>
      <c r="Q20" s="143" t="s">
        <v>290</v>
      </c>
      <c r="R20" s="144" t="s">
        <v>291</v>
      </c>
      <c r="S20" s="145" t="s">
        <v>292</v>
      </c>
    </row>
    <row r="21" spans="2:19" ht="40.5" customHeight="1" x14ac:dyDescent="0.35">
      <c r="B21" s="997"/>
      <c r="C21" s="1000"/>
      <c r="D21" s="146" t="s">
        <v>293</v>
      </c>
      <c r="E21" s="147">
        <v>0</v>
      </c>
      <c r="F21" s="148">
        <v>0</v>
      </c>
      <c r="G21" s="149">
        <v>0</v>
      </c>
      <c r="H21" s="150" t="s">
        <v>293</v>
      </c>
      <c r="I21" s="147">
        <v>5000</v>
      </c>
      <c r="J21" s="148">
        <v>550</v>
      </c>
      <c r="K21" s="149">
        <f>I21-J21</f>
        <v>4450</v>
      </c>
      <c r="L21" s="146" t="s">
        <v>293</v>
      </c>
      <c r="M21" s="151">
        <v>3000</v>
      </c>
      <c r="N21" s="152">
        <v>330</v>
      </c>
      <c r="O21" s="153">
        <v>2670</v>
      </c>
      <c r="P21" s="146" t="s">
        <v>293</v>
      </c>
      <c r="Q21" s="151"/>
      <c r="R21" s="152"/>
      <c r="S21" s="153"/>
    </row>
    <row r="22" spans="2:19" ht="37.5" customHeight="1" x14ac:dyDescent="0.35">
      <c r="B22" s="998"/>
      <c r="C22" s="1001"/>
      <c r="D22" s="154" t="s">
        <v>294</v>
      </c>
      <c r="E22" s="155">
        <v>0</v>
      </c>
      <c r="F22" s="155">
        <v>0</v>
      </c>
      <c r="G22" s="156">
        <v>0</v>
      </c>
      <c r="H22" s="157" t="s">
        <v>294</v>
      </c>
      <c r="I22" s="155">
        <v>0.2</v>
      </c>
      <c r="J22" s="155">
        <v>0.2</v>
      </c>
      <c r="K22" s="156">
        <v>0.2</v>
      </c>
      <c r="L22" s="154" t="s">
        <v>294</v>
      </c>
      <c r="M22" s="158">
        <v>0.15</v>
      </c>
      <c r="N22" s="158">
        <v>0.15</v>
      </c>
      <c r="O22" s="159">
        <v>0.15</v>
      </c>
      <c r="P22" s="154" t="s">
        <v>294</v>
      </c>
      <c r="Q22" s="158"/>
      <c r="R22" s="158"/>
      <c r="S22" s="159"/>
    </row>
    <row r="23" spans="2:19" ht="14.65" customHeight="1" thickBot="1" x14ac:dyDescent="0.4">
      <c r="B23" s="160"/>
      <c r="C23" s="160"/>
      <c r="L23" s="154"/>
      <c r="M23" s="158"/>
      <c r="N23" s="158"/>
      <c r="O23" s="159"/>
      <c r="Q23" s="161"/>
      <c r="R23" s="161"/>
      <c r="S23" s="161"/>
    </row>
    <row r="24" spans="2:19" ht="30" customHeight="1" thickBot="1" x14ac:dyDescent="0.4">
      <c r="B24" s="160"/>
      <c r="C24" s="160"/>
      <c r="D24" s="947" t="s">
        <v>285</v>
      </c>
      <c r="E24" s="935"/>
      <c r="F24" s="935"/>
      <c r="G24" s="984"/>
      <c r="H24" s="947" t="s">
        <v>286</v>
      </c>
      <c r="I24" s="935"/>
      <c r="J24" s="935"/>
      <c r="K24" s="984"/>
      <c r="L24" s="947" t="s">
        <v>1170</v>
      </c>
      <c r="M24" s="935"/>
      <c r="N24" s="935"/>
      <c r="O24" s="984"/>
      <c r="P24" s="947" t="s">
        <v>287</v>
      </c>
      <c r="Q24" s="935"/>
      <c r="R24" s="935"/>
      <c r="S24" s="984"/>
    </row>
    <row r="25" spans="2:19" ht="47.25" customHeight="1" x14ac:dyDescent="0.35">
      <c r="B25" s="996" t="s">
        <v>295</v>
      </c>
      <c r="C25" s="996" t="s">
        <v>296</v>
      </c>
      <c r="D25" s="955" t="s">
        <v>297</v>
      </c>
      <c r="E25" s="956"/>
      <c r="F25" s="162" t="s">
        <v>298</v>
      </c>
      <c r="G25" s="163" t="s">
        <v>299</v>
      </c>
      <c r="H25" s="955" t="s">
        <v>297</v>
      </c>
      <c r="I25" s="956"/>
      <c r="J25" s="162" t="s">
        <v>298</v>
      </c>
      <c r="K25" s="163" t="s">
        <v>299</v>
      </c>
      <c r="L25" s="955" t="s">
        <v>297</v>
      </c>
      <c r="M25" s="956"/>
      <c r="N25" s="162" t="s">
        <v>298</v>
      </c>
      <c r="O25" s="163" t="s">
        <v>299</v>
      </c>
      <c r="P25" s="955" t="s">
        <v>297</v>
      </c>
      <c r="Q25" s="956"/>
      <c r="R25" s="162" t="s">
        <v>298</v>
      </c>
      <c r="S25" s="163" t="s">
        <v>299</v>
      </c>
    </row>
    <row r="26" spans="2:19" ht="51" customHeight="1" x14ac:dyDescent="0.35">
      <c r="B26" s="997"/>
      <c r="C26" s="997"/>
      <c r="D26" s="164" t="s">
        <v>293</v>
      </c>
      <c r="E26" s="165">
        <v>0</v>
      </c>
      <c r="F26" s="1006" t="s">
        <v>406</v>
      </c>
      <c r="G26" s="1008" t="s">
        <v>485</v>
      </c>
      <c r="H26" s="164" t="s">
        <v>293</v>
      </c>
      <c r="I26" s="166">
        <v>5000</v>
      </c>
      <c r="J26" s="957" t="s">
        <v>406</v>
      </c>
      <c r="K26" s="959" t="s">
        <v>479</v>
      </c>
      <c r="L26" s="164" t="s">
        <v>293</v>
      </c>
      <c r="M26" s="166">
        <v>3000</v>
      </c>
      <c r="N26" s="957" t="s">
        <v>406</v>
      </c>
      <c r="O26" s="959" t="s">
        <v>479</v>
      </c>
      <c r="P26" s="164" t="s">
        <v>293</v>
      </c>
      <c r="Q26" s="166"/>
      <c r="R26" s="957"/>
      <c r="S26" s="959"/>
    </row>
    <row r="27" spans="2:19" ht="51" customHeight="1" x14ac:dyDescent="0.35">
      <c r="B27" s="998"/>
      <c r="C27" s="998"/>
      <c r="D27" s="167" t="s">
        <v>300</v>
      </c>
      <c r="E27" s="168">
        <v>0</v>
      </c>
      <c r="F27" s="1007"/>
      <c r="G27" s="1009"/>
      <c r="H27" s="167" t="s">
        <v>300</v>
      </c>
      <c r="I27" s="169">
        <v>0.5</v>
      </c>
      <c r="J27" s="958"/>
      <c r="K27" s="960"/>
      <c r="L27" s="167" t="s">
        <v>300</v>
      </c>
      <c r="M27" s="169">
        <v>0.5</v>
      </c>
      <c r="N27" s="958"/>
      <c r="O27" s="960"/>
      <c r="P27" s="167" t="s">
        <v>300</v>
      </c>
      <c r="Q27" s="169"/>
      <c r="R27" s="958"/>
      <c r="S27" s="960"/>
    </row>
    <row r="28" spans="2:19" ht="45.4" customHeight="1" x14ac:dyDescent="0.35">
      <c r="B28" s="991" t="s">
        <v>301</v>
      </c>
      <c r="C28" s="1003" t="s">
        <v>302</v>
      </c>
      <c r="D28" s="170" t="s">
        <v>303</v>
      </c>
      <c r="E28" s="171" t="s">
        <v>284</v>
      </c>
      <c r="F28" s="171" t="s">
        <v>304</v>
      </c>
      <c r="G28" s="172" t="s">
        <v>305</v>
      </c>
      <c r="H28" s="170" t="s">
        <v>303</v>
      </c>
      <c r="I28" s="171" t="s">
        <v>284</v>
      </c>
      <c r="J28" s="171" t="s">
        <v>304</v>
      </c>
      <c r="K28" s="172" t="s">
        <v>305</v>
      </c>
      <c r="L28" s="560" t="s">
        <v>303</v>
      </c>
      <c r="M28" s="171" t="s">
        <v>284</v>
      </c>
      <c r="N28" s="171" t="s">
        <v>304</v>
      </c>
      <c r="O28" s="172" t="s">
        <v>305</v>
      </c>
      <c r="P28" s="170" t="s">
        <v>303</v>
      </c>
      <c r="Q28" s="171" t="s">
        <v>284</v>
      </c>
      <c r="R28" s="171" t="s">
        <v>304</v>
      </c>
      <c r="S28" s="172" t="s">
        <v>305</v>
      </c>
    </row>
    <row r="29" spans="2:19" ht="30" customHeight="1" x14ac:dyDescent="0.35">
      <c r="B29" s="1002"/>
      <c r="C29" s="1004"/>
      <c r="D29" s="173">
        <v>0</v>
      </c>
      <c r="E29" s="174" t="s">
        <v>452</v>
      </c>
      <c r="F29" s="174" t="s">
        <v>450</v>
      </c>
      <c r="G29" s="175" t="s">
        <v>504</v>
      </c>
      <c r="H29" s="176">
        <v>3</v>
      </c>
      <c r="I29" s="177" t="s">
        <v>452</v>
      </c>
      <c r="J29" s="176" t="s">
        <v>445</v>
      </c>
      <c r="K29" s="178" t="s">
        <v>504</v>
      </c>
      <c r="L29" s="176">
        <v>3</v>
      </c>
      <c r="M29" s="177" t="s">
        <v>452</v>
      </c>
      <c r="N29" s="176" t="s">
        <v>445</v>
      </c>
      <c r="O29" s="178" t="s">
        <v>504</v>
      </c>
      <c r="P29" s="176"/>
      <c r="Q29" s="177"/>
      <c r="R29" s="176"/>
      <c r="S29" s="178"/>
    </row>
    <row r="30" spans="2:19" ht="36.75" hidden="1" customHeight="1" outlineLevel="1" x14ac:dyDescent="0.35">
      <c r="B30" s="1002"/>
      <c r="C30" s="1004"/>
      <c r="D30" s="170" t="s">
        <v>303</v>
      </c>
      <c r="E30" s="171" t="s">
        <v>284</v>
      </c>
      <c r="F30" s="171" t="s">
        <v>304</v>
      </c>
      <c r="G30" s="172" t="s">
        <v>305</v>
      </c>
      <c r="H30" s="170" t="s">
        <v>303</v>
      </c>
      <c r="I30" s="171" t="s">
        <v>284</v>
      </c>
      <c r="J30" s="171" t="s">
        <v>304</v>
      </c>
      <c r="K30" s="172" t="s">
        <v>305</v>
      </c>
      <c r="L30" s="560" t="s">
        <v>303</v>
      </c>
      <c r="M30" s="171" t="s">
        <v>284</v>
      </c>
      <c r="N30" s="171" t="s">
        <v>304</v>
      </c>
      <c r="O30" s="172" t="s">
        <v>305</v>
      </c>
      <c r="P30" s="170" t="s">
        <v>303</v>
      </c>
      <c r="Q30" s="171" t="s">
        <v>284</v>
      </c>
      <c r="R30" s="171" t="s">
        <v>304</v>
      </c>
      <c r="S30" s="172" t="s">
        <v>305</v>
      </c>
    </row>
    <row r="31" spans="2:19" ht="30" hidden="1" customHeight="1" outlineLevel="1" x14ac:dyDescent="0.35">
      <c r="B31" s="1002"/>
      <c r="C31" s="1004"/>
      <c r="D31" s="173"/>
      <c r="E31" s="174"/>
      <c r="F31" s="174"/>
      <c r="G31" s="175"/>
      <c r="H31" s="176"/>
      <c r="I31" s="177"/>
      <c r="J31" s="176"/>
      <c r="K31" s="178"/>
      <c r="L31" s="176"/>
      <c r="M31" s="177"/>
      <c r="N31" s="176"/>
      <c r="O31" s="178"/>
      <c r="P31" s="176"/>
      <c r="Q31" s="177"/>
      <c r="R31" s="176"/>
      <c r="S31" s="178"/>
    </row>
    <row r="32" spans="2:19" ht="36" hidden="1" customHeight="1" outlineLevel="1" x14ac:dyDescent="0.35">
      <c r="B32" s="1002"/>
      <c r="C32" s="1004"/>
      <c r="D32" s="170" t="s">
        <v>303</v>
      </c>
      <c r="E32" s="171" t="s">
        <v>284</v>
      </c>
      <c r="F32" s="171" t="s">
        <v>304</v>
      </c>
      <c r="G32" s="172" t="s">
        <v>305</v>
      </c>
      <c r="H32" s="170" t="s">
        <v>303</v>
      </c>
      <c r="I32" s="171" t="s">
        <v>284</v>
      </c>
      <c r="J32" s="171" t="s">
        <v>304</v>
      </c>
      <c r="K32" s="172" t="s">
        <v>305</v>
      </c>
      <c r="L32" s="560" t="s">
        <v>303</v>
      </c>
      <c r="M32" s="171" t="s">
        <v>284</v>
      </c>
      <c r="N32" s="171" t="s">
        <v>304</v>
      </c>
      <c r="O32" s="172" t="s">
        <v>305</v>
      </c>
      <c r="P32" s="170" t="s">
        <v>303</v>
      </c>
      <c r="Q32" s="171" t="s">
        <v>284</v>
      </c>
      <c r="R32" s="171" t="s">
        <v>304</v>
      </c>
      <c r="S32" s="172" t="s">
        <v>305</v>
      </c>
    </row>
    <row r="33" spans="2:19" ht="30" hidden="1" customHeight="1" outlineLevel="1" x14ac:dyDescent="0.35">
      <c r="B33" s="1002"/>
      <c r="C33" s="1004"/>
      <c r="D33" s="173"/>
      <c r="E33" s="174"/>
      <c r="F33" s="174"/>
      <c r="G33" s="175"/>
      <c r="H33" s="176"/>
      <c r="I33" s="177"/>
      <c r="J33" s="176"/>
      <c r="K33" s="178"/>
      <c r="L33" s="176"/>
      <c r="M33" s="177"/>
      <c r="N33" s="176"/>
      <c r="O33" s="178"/>
      <c r="P33" s="176"/>
      <c r="Q33" s="177"/>
      <c r="R33" s="176"/>
      <c r="S33" s="178"/>
    </row>
    <row r="34" spans="2:19" ht="39" hidden="1" customHeight="1" outlineLevel="1" x14ac:dyDescent="0.35">
      <c r="B34" s="1002"/>
      <c r="C34" s="1004"/>
      <c r="D34" s="170" t="s">
        <v>303</v>
      </c>
      <c r="E34" s="171" t="s">
        <v>284</v>
      </c>
      <c r="F34" s="171" t="s">
        <v>304</v>
      </c>
      <c r="G34" s="172" t="s">
        <v>305</v>
      </c>
      <c r="H34" s="170" t="s">
        <v>303</v>
      </c>
      <c r="I34" s="171" t="s">
        <v>284</v>
      </c>
      <c r="J34" s="171" t="s">
        <v>304</v>
      </c>
      <c r="K34" s="172" t="s">
        <v>305</v>
      </c>
      <c r="L34" s="560" t="s">
        <v>303</v>
      </c>
      <c r="M34" s="171" t="s">
        <v>284</v>
      </c>
      <c r="N34" s="171" t="s">
        <v>304</v>
      </c>
      <c r="O34" s="172" t="s">
        <v>305</v>
      </c>
      <c r="P34" s="170" t="s">
        <v>303</v>
      </c>
      <c r="Q34" s="171" t="s">
        <v>284</v>
      </c>
      <c r="R34" s="171" t="s">
        <v>304</v>
      </c>
      <c r="S34" s="172" t="s">
        <v>305</v>
      </c>
    </row>
    <row r="35" spans="2:19" ht="30" hidden="1" customHeight="1" outlineLevel="1" x14ac:dyDescent="0.35">
      <c r="B35" s="1002"/>
      <c r="C35" s="1004"/>
      <c r="D35" s="173"/>
      <c r="E35" s="174"/>
      <c r="F35" s="174"/>
      <c r="G35" s="175"/>
      <c r="H35" s="176"/>
      <c r="I35" s="177"/>
      <c r="J35" s="176"/>
      <c r="K35" s="178"/>
      <c r="L35" s="176"/>
      <c r="M35" s="177"/>
      <c r="N35" s="176"/>
      <c r="O35" s="178"/>
      <c r="P35" s="176"/>
      <c r="Q35" s="177"/>
      <c r="R35" s="176"/>
      <c r="S35" s="178"/>
    </row>
    <row r="36" spans="2:19" ht="36.75" hidden="1" customHeight="1" outlineLevel="1" x14ac:dyDescent="0.35">
      <c r="B36" s="1002"/>
      <c r="C36" s="1004"/>
      <c r="D36" s="170" t="s">
        <v>303</v>
      </c>
      <c r="E36" s="171" t="s">
        <v>284</v>
      </c>
      <c r="F36" s="171" t="s">
        <v>304</v>
      </c>
      <c r="G36" s="172" t="s">
        <v>305</v>
      </c>
      <c r="H36" s="170" t="s">
        <v>303</v>
      </c>
      <c r="I36" s="171" t="s">
        <v>284</v>
      </c>
      <c r="J36" s="171" t="s">
        <v>304</v>
      </c>
      <c r="K36" s="172" t="s">
        <v>305</v>
      </c>
      <c r="L36" s="560" t="s">
        <v>303</v>
      </c>
      <c r="M36" s="171" t="s">
        <v>284</v>
      </c>
      <c r="N36" s="171" t="s">
        <v>304</v>
      </c>
      <c r="O36" s="172" t="s">
        <v>305</v>
      </c>
      <c r="P36" s="170" t="s">
        <v>303</v>
      </c>
      <c r="Q36" s="171" t="s">
        <v>284</v>
      </c>
      <c r="R36" s="171" t="s">
        <v>304</v>
      </c>
      <c r="S36" s="172" t="s">
        <v>305</v>
      </c>
    </row>
    <row r="37" spans="2:19" ht="30" hidden="1" customHeight="1" outlineLevel="1" x14ac:dyDescent="0.35">
      <c r="B37" s="992"/>
      <c r="C37" s="1005"/>
      <c r="D37" s="173"/>
      <c r="E37" s="174"/>
      <c r="F37" s="174"/>
      <c r="G37" s="175"/>
      <c r="H37" s="176"/>
      <c r="I37" s="177"/>
      <c r="J37" s="176"/>
      <c r="K37" s="178"/>
      <c r="L37" s="176"/>
      <c r="M37" s="177"/>
      <c r="N37" s="176"/>
      <c r="O37" s="178"/>
      <c r="P37" s="176"/>
      <c r="Q37" s="177"/>
      <c r="R37" s="176"/>
      <c r="S37" s="178"/>
    </row>
    <row r="38" spans="2:19" ht="30" customHeight="1" collapsed="1" x14ac:dyDescent="0.35">
      <c r="B38" s="991" t="s">
        <v>306</v>
      </c>
      <c r="C38" s="991" t="s">
        <v>307</v>
      </c>
      <c r="D38" s="171" t="s">
        <v>308</v>
      </c>
      <c r="E38" s="171" t="s">
        <v>309</v>
      </c>
      <c r="F38" s="144" t="s">
        <v>310</v>
      </c>
      <c r="G38" s="179" t="s">
        <v>385</v>
      </c>
      <c r="H38" s="171" t="s">
        <v>308</v>
      </c>
      <c r="I38" s="171" t="s">
        <v>309</v>
      </c>
      <c r="J38" s="144" t="s">
        <v>310</v>
      </c>
      <c r="K38" s="180" t="s">
        <v>385</v>
      </c>
      <c r="L38" s="171" t="s">
        <v>308</v>
      </c>
      <c r="M38" s="171" t="s">
        <v>309</v>
      </c>
      <c r="N38" s="144" t="s">
        <v>310</v>
      </c>
      <c r="O38" s="180" t="s">
        <v>385</v>
      </c>
      <c r="P38" s="171" t="s">
        <v>308</v>
      </c>
      <c r="Q38" s="171" t="s">
        <v>309</v>
      </c>
      <c r="R38" s="144" t="s">
        <v>310</v>
      </c>
      <c r="S38" s="180"/>
    </row>
    <row r="39" spans="2:19" ht="30" customHeight="1" x14ac:dyDescent="0.35">
      <c r="B39" s="1002"/>
      <c r="C39" s="1002"/>
      <c r="D39" s="985">
        <v>10</v>
      </c>
      <c r="E39" s="985" t="s">
        <v>503</v>
      </c>
      <c r="F39" s="144" t="s">
        <v>311</v>
      </c>
      <c r="G39" s="181" t="s">
        <v>445</v>
      </c>
      <c r="H39" s="961">
        <v>10</v>
      </c>
      <c r="I39" s="961" t="s">
        <v>503</v>
      </c>
      <c r="J39" s="144" t="s">
        <v>311</v>
      </c>
      <c r="K39" s="182" t="s">
        <v>445</v>
      </c>
      <c r="L39" s="961">
        <v>10</v>
      </c>
      <c r="M39" s="961" t="s">
        <v>503</v>
      </c>
      <c r="N39" s="144" t="s">
        <v>311</v>
      </c>
      <c r="O39" s="182" t="s">
        <v>445</v>
      </c>
      <c r="P39" s="961"/>
      <c r="Q39" s="961"/>
      <c r="R39" s="144" t="s">
        <v>311</v>
      </c>
      <c r="S39" s="182"/>
    </row>
    <row r="40" spans="2:19" ht="30" customHeight="1" x14ac:dyDescent="0.35">
      <c r="B40" s="1002"/>
      <c r="C40" s="1002"/>
      <c r="D40" s="986"/>
      <c r="E40" s="986"/>
      <c r="F40" s="144" t="s">
        <v>312</v>
      </c>
      <c r="G40" s="175">
        <v>9</v>
      </c>
      <c r="H40" s="962"/>
      <c r="I40" s="962"/>
      <c r="J40" s="144" t="s">
        <v>312</v>
      </c>
      <c r="K40" s="178">
        <v>12</v>
      </c>
      <c r="L40" s="962"/>
      <c r="M40" s="962"/>
      <c r="N40" s="144" t="s">
        <v>312</v>
      </c>
      <c r="O40" s="178">
        <v>12</v>
      </c>
      <c r="P40" s="962"/>
      <c r="Q40" s="962"/>
      <c r="R40" s="144" t="s">
        <v>312</v>
      </c>
      <c r="S40" s="178"/>
    </row>
    <row r="41" spans="2:19" ht="30" customHeight="1" outlineLevel="1" x14ac:dyDescent="0.35">
      <c r="B41" s="1002"/>
      <c r="C41" s="1002"/>
      <c r="D41" s="171" t="s">
        <v>308</v>
      </c>
      <c r="E41" s="171" t="s">
        <v>309</v>
      </c>
      <c r="F41" s="144" t="s">
        <v>310</v>
      </c>
      <c r="G41" s="179"/>
      <c r="H41" s="171" t="s">
        <v>308</v>
      </c>
      <c r="I41" s="171" t="s">
        <v>309</v>
      </c>
      <c r="J41" s="144" t="s">
        <v>310</v>
      </c>
      <c r="K41" s="180"/>
      <c r="L41" s="171" t="s">
        <v>308</v>
      </c>
      <c r="M41" s="171" t="s">
        <v>309</v>
      </c>
      <c r="N41" s="144" t="s">
        <v>310</v>
      </c>
      <c r="O41" s="180"/>
      <c r="P41" s="171" t="s">
        <v>308</v>
      </c>
      <c r="Q41" s="171" t="s">
        <v>309</v>
      </c>
      <c r="R41" s="144" t="s">
        <v>310</v>
      </c>
      <c r="S41" s="180"/>
    </row>
    <row r="42" spans="2:19" ht="30" customHeight="1" outlineLevel="1" x14ac:dyDescent="0.35">
      <c r="B42" s="1002"/>
      <c r="C42" s="1002"/>
      <c r="D42" s="985"/>
      <c r="E42" s="985"/>
      <c r="F42" s="144" t="s">
        <v>311</v>
      </c>
      <c r="G42" s="181"/>
      <c r="H42" s="961"/>
      <c r="I42" s="961"/>
      <c r="J42" s="144" t="s">
        <v>311</v>
      </c>
      <c r="K42" s="182"/>
      <c r="L42" s="961"/>
      <c r="M42" s="961"/>
      <c r="N42" s="144" t="s">
        <v>311</v>
      </c>
      <c r="O42" s="182"/>
      <c r="P42" s="961"/>
      <c r="Q42" s="961"/>
      <c r="R42" s="144" t="s">
        <v>311</v>
      </c>
      <c r="S42" s="182"/>
    </row>
    <row r="43" spans="2:19" ht="30" customHeight="1" outlineLevel="1" x14ac:dyDescent="0.35">
      <c r="B43" s="1002"/>
      <c r="C43" s="1002"/>
      <c r="D43" s="986"/>
      <c r="E43" s="986"/>
      <c r="F43" s="144" t="s">
        <v>312</v>
      </c>
      <c r="G43" s="175"/>
      <c r="H43" s="962"/>
      <c r="I43" s="962"/>
      <c r="J43" s="144" t="s">
        <v>312</v>
      </c>
      <c r="K43" s="178"/>
      <c r="L43" s="962"/>
      <c r="M43" s="962"/>
      <c r="N43" s="144" t="s">
        <v>312</v>
      </c>
      <c r="O43" s="178"/>
      <c r="P43" s="962"/>
      <c r="Q43" s="962"/>
      <c r="R43" s="144" t="s">
        <v>312</v>
      </c>
      <c r="S43" s="178"/>
    </row>
    <row r="44" spans="2:19" ht="30" customHeight="1" outlineLevel="1" x14ac:dyDescent="0.35">
      <c r="B44" s="1002"/>
      <c r="C44" s="1002"/>
      <c r="D44" s="171" t="s">
        <v>308</v>
      </c>
      <c r="E44" s="171" t="s">
        <v>309</v>
      </c>
      <c r="F44" s="144" t="s">
        <v>310</v>
      </c>
      <c r="G44" s="179"/>
      <c r="H44" s="171" t="s">
        <v>308</v>
      </c>
      <c r="I44" s="171" t="s">
        <v>309</v>
      </c>
      <c r="J44" s="144" t="s">
        <v>310</v>
      </c>
      <c r="K44" s="180"/>
      <c r="L44" s="171" t="s">
        <v>308</v>
      </c>
      <c r="M44" s="171" t="s">
        <v>309</v>
      </c>
      <c r="N44" s="144" t="s">
        <v>310</v>
      </c>
      <c r="O44" s="180"/>
      <c r="P44" s="171" t="s">
        <v>308</v>
      </c>
      <c r="Q44" s="171" t="s">
        <v>309</v>
      </c>
      <c r="R44" s="144" t="s">
        <v>310</v>
      </c>
      <c r="S44" s="180"/>
    </row>
    <row r="45" spans="2:19" ht="30" customHeight="1" outlineLevel="1" x14ac:dyDescent="0.35">
      <c r="B45" s="1002"/>
      <c r="C45" s="1002"/>
      <c r="D45" s="985"/>
      <c r="E45" s="985"/>
      <c r="F45" s="144" t="s">
        <v>311</v>
      </c>
      <c r="G45" s="181"/>
      <c r="H45" s="961"/>
      <c r="I45" s="961"/>
      <c r="J45" s="144" t="s">
        <v>311</v>
      </c>
      <c r="K45" s="182"/>
      <c r="L45" s="961"/>
      <c r="M45" s="961"/>
      <c r="N45" s="144" t="s">
        <v>311</v>
      </c>
      <c r="O45" s="182"/>
      <c r="P45" s="961"/>
      <c r="Q45" s="961"/>
      <c r="R45" s="144" t="s">
        <v>311</v>
      </c>
      <c r="S45" s="182"/>
    </row>
    <row r="46" spans="2:19" ht="30" customHeight="1" outlineLevel="1" x14ac:dyDescent="0.35">
      <c r="B46" s="1002"/>
      <c r="C46" s="1002"/>
      <c r="D46" s="986"/>
      <c r="E46" s="986"/>
      <c r="F46" s="144" t="s">
        <v>312</v>
      </c>
      <c r="G46" s="175"/>
      <c r="H46" s="962"/>
      <c r="I46" s="962"/>
      <c r="J46" s="144" t="s">
        <v>312</v>
      </c>
      <c r="K46" s="178"/>
      <c r="L46" s="962"/>
      <c r="M46" s="962"/>
      <c r="N46" s="144" t="s">
        <v>312</v>
      </c>
      <c r="O46" s="178"/>
      <c r="P46" s="962"/>
      <c r="Q46" s="962"/>
      <c r="R46" s="144" t="s">
        <v>312</v>
      </c>
      <c r="S46" s="178"/>
    </row>
    <row r="47" spans="2:19" ht="30" customHeight="1" outlineLevel="1" x14ac:dyDescent="0.35">
      <c r="B47" s="1002"/>
      <c r="C47" s="1002"/>
      <c r="D47" s="171" t="s">
        <v>308</v>
      </c>
      <c r="E47" s="171" t="s">
        <v>309</v>
      </c>
      <c r="F47" s="144" t="s">
        <v>310</v>
      </c>
      <c r="G47" s="179"/>
      <c r="H47" s="171" t="s">
        <v>308</v>
      </c>
      <c r="I47" s="171" t="s">
        <v>309</v>
      </c>
      <c r="J47" s="144" t="s">
        <v>310</v>
      </c>
      <c r="K47" s="180"/>
      <c r="L47" s="171" t="s">
        <v>308</v>
      </c>
      <c r="M47" s="171" t="s">
        <v>309</v>
      </c>
      <c r="N47" s="144" t="s">
        <v>310</v>
      </c>
      <c r="O47" s="180"/>
      <c r="P47" s="171" t="s">
        <v>308</v>
      </c>
      <c r="Q47" s="171" t="s">
        <v>309</v>
      </c>
      <c r="R47" s="144" t="s">
        <v>310</v>
      </c>
      <c r="S47" s="180"/>
    </row>
    <row r="48" spans="2:19" ht="30" customHeight="1" outlineLevel="1" x14ac:dyDescent="0.35">
      <c r="B48" s="1002"/>
      <c r="C48" s="1002"/>
      <c r="D48" s="985"/>
      <c r="E48" s="985"/>
      <c r="F48" s="144" t="s">
        <v>311</v>
      </c>
      <c r="G48" s="181"/>
      <c r="H48" s="961"/>
      <c r="I48" s="961"/>
      <c r="J48" s="144" t="s">
        <v>311</v>
      </c>
      <c r="K48" s="182"/>
      <c r="L48" s="961"/>
      <c r="M48" s="961"/>
      <c r="N48" s="144" t="s">
        <v>311</v>
      </c>
      <c r="O48" s="182"/>
      <c r="P48" s="961"/>
      <c r="Q48" s="961"/>
      <c r="R48" s="144" t="s">
        <v>311</v>
      </c>
      <c r="S48" s="182"/>
    </row>
    <row r="49" spans="2:19" ht="30" customHeight="1" outlineLevel="1" x14ac:dyDescent="0.35">
      <c r="B49" s="992"/>
      <c r="C49" s="992"/>
      <c r="D49" s="986"/>
      <c r="E49" s="986"/>
      <c r="F49" s="144" t="s">
        <v>312</v>
      </c>
      <c r="G49" s="175"/>
      <c r="H49" s="962"/>
      <c r="I49" s="962"/>
      <c r="J49" s="144" t="s">
        <v>312</v>
      </c>
      <c r="K49" s="178"/>
      <c r="L49" s="962"/>
      <c r="M49" s="962"/>
      <c r="N49" s="144" t="s">
        <v>312</v>
      </c>
      <c r="O49" s="178"/>
      <c r="P49" s="962"/>
      <c r="Q49" s="962"/>
      <c r="R49" s="144" t="s">
        <v>312</v>
      </c>
      <c r="S49" s="178"/>
    </row>
    <row r="50" spans="2:19" ht="30" customHeight="1" thickBot="1" x14ac:dyDescent="0.4">
      <c r="C50" s="183"/>
      <c r="D50" s="184"/>
    </row>
    <row r="51" spans="2:19" ht="30" customHeight="1" thickBot="1" x14ac:dyDescent="0.4">
      <c r="D51" s="947" t="s">
        <v>285</v>
      </c>
      <c r="E51" s="935"/>
      <c r="F51" s="935"/>
      <c r="G51" s="984"/>
      <c r="H51" s="947" t="s">
        <v>286</v>
      </c>
      <c r="I51" s="935"/>
      <c r="J51" s="935"/>
      <c r="K51" s="984"/>
      <c r="L51" s="947" t="s">
        <v>1170</v>
      </c>
      <c r="M51" s="935"/>
      <c r="N51" s="935"/>
      <c r="O51" s="984"/>
      <c r="P51" s="947" t="s">
        <v>287</v>
      </c>
      <c r="Q51" s="935"/>
      <c r="R51" s="935"/>
      <c r="S51" s="984"/>
    </row>
    <row r="52" spans="2:19" ht="30" customHeight="1" x14ac:dyDescent="0.35">
      <c r="B52" s="996" t="s">
        <v>313</v>
      </c>
      <c r="C52" s="996" t="s">
        <v>314</v>
      </c>
      <c r="D52" s="925" t="s">
        <v>315</v>
      </c>
      <c r="E52" s="1010"/>
      <c r="F52" s="185" t="s">
        <v>284</v>
      </c>
      <c r="G52" s="186" t="s">
        <v>316</v>
      </c>
      <c r="H52" s="925" t="s">
        <v>315</v>
      </c>
      <c r="I52" s="1010"/>
      <c r="J52" s="185" t="s">
        <v>284</v>
      </c>
      <c r="K52" s="186" t="s">
        <v>316</v>
      </c>
      <c r="L52" s="925" t="s">
        <v>315</v>
      </c>
      <c r="M52" s="1010"/>
      <c r="N52" s="185" t="s">
        <v>284</v>
      </c>
      <c r="O52" s="186" t="s">
        <v>316</v>
      </c>
      <c r="P52" s="925" t="s">
        <v>315</v>
      </c>
      <c r="Q52" s="1010"/>
      <c r="R52" s="185" t="s">
        <v>284</v>
      </c>
      <c r="S52" s="186" t="s">
        <v>316</v>
      </c>
    </row>
    <row r="53" spans="2:19" ht="45" customHeight="1" x14ac:dyDescent="0.35">
      <c r="B53" s="997"/>
      <c r="C53" s="997"/>
      <c r="D53" s="164" t="s">
        <v>293</v>
      </c>
      <c r="E53" s="165">
        <v>0</v>
      </c>
      <c r="F53" s="1006"/>
      <c r="G53" s="1008"/>
      <c r="H53" s="164" t="s">
        <v>293</v>
      </c>
      <c r="I53" s="166"/>
      <c r="J53" s="957"/>
      <c r="K53" s="959"/>
      <c r="L53" s="164" t="s">
        <v>293</v>
      </c>
      <c r="M53" s="166"/>
      <c r="N53" s="957"/>
      <c r="O53" s="959"/>
      <c r="P53" s="164" t="s">
        <v>293</v>
      </c>
      <c r="Q53" s="166"/>
      <c r="R53" s="957"/>
      <c r="S53" s="959"/>
    </row>
    <row r="54" spans="2:19" ht="45" customHeight="1" x14ac:dyDescent="0.35">
      <c r="B54" s="998"/>
      <c r="C54" s="998"/>
      <c r="D54" s="167" t="s">
        <v>300</v>
      </c>
      <c r="E54" s="168">
        <v>0</v>
      </c>
      <c r="F54" s="1007"/>
      <c r="G54" s="1009"/>
      <c r="H54" s="167" t="s">
        <v>300</v>
      </c>
      <c r="I54" s="169"/>
      <c r="J54" s="958"/>
      <c r="K54" s="960"/>
      <c r="L54" s="167" t="s">
        <v>300</v>
      </c>
      <c r="M54" s="169"/>
      <c r="N54" s="958"/>
      <c r="O54" s="960"/>
      <c r="P54" s="167" t="s">
        <v>300</v>
      </c>
      <c r="Q54" s="169"/>
      <c r="R54" s="958"/>
      <c r="S54" s="960"/>
    </row>
    <row r="55" spans="2:19" ht="30" customHeight="1" x14ac:dyDescent="0.35">
      <c r="B55" s="991" t="s">
        <v>317</v>
      </c>
      <c r="C55" s="991" t="s">
        <v>318</v>
      </c>
      <c r="D55" s="171" t="s">
        <v>319</v>
      </c>
      <c r="E55" s="187" t="s">
        <v>320</v>
      </c>
      <c r="F55" s="931" t="s">
        <v>321</v>
      </c>
      <c r="G55" s="950"/>
      <c r="H55" s="171" t="s">
        <v>319</v>
      </c>
      <c r="I55" s="187" t="s">
        <v>320</v>
      </c>
      <c r="J55" s="931" t="s">
        <v>321</v>
      </c>
      <c r="K55" s="950"/>
      <c r="L55" s="171" t="s">
        <v>319</v>
      </c>
      <c r="M55" s="563" t="s">
        <v>320</v>
      </c>
      <c r="N55" s="931" t="s">
        <v>321</v>
      </c>
      <c r="O55" s="950"/>
      <c r="P55" s="171" t="s">
        <v>319</v>
      </c>
      <c r="Q55" s="187" t="s">
        <v>320</v>
      </c>
      <c r="R55" s="931" t="s">
        <v>321</v>
      </c>
      <c r="S55" s="950"/>
    </row>
    <row r="56" spans="2:19" ht="30" customHeight="1" x14ac:dyDescent="0.35">
      <c r="B56" s="1002"/>
      <c r="C56" s="992"/>
      <c r="D56" s="188">
        <v>0</v>
      </c>
      <c r="E56" s="189">
        <v>0</v>
      </c>
      <c r="F56" s="1011" t="s">
        <v>428</v>
      </c>
      <c r="G56" s="1012"/>
      <c r="H56" s="190">
        <v>539</v>
      </c>
      <c r="I56" s="191">
        <v>0.5</v>
      </c>
      <c r="J56" s="993" t="s">
        <v>428</v>
      </c>
      <c r="K56" s="994"/>
      <c r="L56" s="190">
        <v>485</v>
      </c>
      <c r="M56" s="191">
        <v>0.5</v>
      </c>
      <c r="N56" s="993" t="s">
        <v>428</v>
      </c>
      <c r="O56" s="994"/>
      <c r="P56" s="190"/>
      <c r="Q56" s="191"/>
      <c r="R56" s="993"/>
      <c r="S56" s="994"/>
    </row>
    <row r="57" spans="2:19" ht="30" customHeight="1" x14ac:dyDescent="0.35">
      <c r="B57" s="1002"/>
      <c r="C57" s="991" t="s">
        <v>322</v>
      </c>
      <c r="D57" s="192" t="s">
        <v>321</v>
      </c>
      <c r="E57" s="193" t="s">
        <v>304</v>
      </c>
      <c r="F57" s="171" t="s">
        <v>284</v>
      </c>
      <c r="G57" s="194" t="s">
        <v>316</v>
      </c>
      <c r="H57" s="192" t="s">
        <v>321</v>
      </c>
      <c r="I57" s="193" t="s">
        <v>304</v>
      </c>
      <c r="J57" s="171" t="s">
        <v>284</v>
      </c>
      <c r="K57" s="194" t="s">
        <v>316</v>
      </c>
      <c r="L57" s="192" t="s">
        <v>321</v>
      </c>
      <c r="M57" s="556" t="s">
        <v>304</v>
      </c>
      <c r="N57" s="171" t="s">
        <v>284</v>
      </c>
      <c r="O57" s="557" t="s">
        <v>316</v>
      </c>
      <c r="P57" s="192" t="s">
        <v>321</v>
      </c>
      <c r="Q57" s="193" t="s">
        <v>304</v>
      </c>
      <c r="R57" s="171" t="s">
        <v>284</v>
      </c>
      <c r="S57" s="194" t="s">
        <v>316</v>
      </c>
    </row>
    <row r="58" spans="2:19" ht="30" customHeight="1" x14ac:dyDescent="0.35">
      <c r="B58" s="992"/>
      <c r="C58" s="1013"/>
      <c r="D58" s="195" t="s">
        <v>428</v>
      </c>
      <c r="E58" s="196" t="s">
        <v>434</v>
      </c>
      <c r="F58" s="174" t="s">
        <v>254</v>
      </c>
      <c r="G58" s="197" t="s">
        <v>474</v>
      </c>
      <c r="H58" s="198" t="s">
        <v>428</v>
      </c>
      <c r="I58" s="199" t="s">
        <v>434</v>
      </c>
      <c r="J58" s="176" t="s">
        <v>254</v>
      </c>
      <c r="K58" s="200" t="s">
        <v>466</v>
      </c>
      <c r="L58" s="198" t="s">
        <v>428</v>
      </c>
      <c r="M58" s="199" t="s">
        <v>434</v>
      </c>
      <c r="N58" s="176" t="s">
        <v>254</v>
      </c>
      <c r="O58" s="200" t="s">
        <v>466</v>
      </c>
      <c r="P58" s="198"/>
      <c r="Q58" s="199"/>
      <c r="R58" s="176"/>
      <c r="S58" s="200"/>
    </row>
    <row r="59" spans="2:19" ht="30" customHeight="1" x14ac:dyDescent="0.35">
      <c r="B59" s="981" t="s">
        <v>702</v>
      </c>
      <c r="C59" s="981" t="s">
        <v>790</v>
      </c>
      <c r="D59" s="401" t="s">
        <v>784</v>
      </c>
      <c r="E59" s="402" t="s">
        <v>304</v>
      </c>
      <c r="F59" s="403" t="s">
        <v>284</v>
      </c>
      <c r="G59" s="404" t="s">
        <v>316</v>
      </c>
      <c r="H59" s="401" t="s">
        <v>784</v>
      </c>
      <c r="I59" s="402" t="s">
        <v>304</v>
      </c>
      <c r="J59" s="403" t="s">
        <v>284</v>
      </c>
      <c r="K59" s="404" t="s">
        <v>316</v>
      </c>
      <c r="L59" s="401" t="s">
        <v>784</v>
      </c>
      <c r="M59" s="551" t="s">
        <v>304</v>
      </c>
      <c r="N59" s="403" t="s">
        <v>284</v>
      </c>
      <c r="O59" s="553" t="s">
        <v>316</v>
      </c>
      <c r="P59" s="401" t="s">
        <v>784</v>
      </c>
      <c r="Q59" s="402" t="s">
        <v>304</v>
      </c>
      <c r="R59" s="403" t="s">
        <v>284</v>
      </c>
      <c r="S59" s="404" t="s">
        <v>316</v>
      </c>
    </row>
    <row r="60" spans="2:19" ht="52.15" customHeight="1" x14ac:dyDescent="0.35">
      <c r="B60" s="981"/>
      <c r="C60" s="981"/>
      <c r="D60" s="341">
        <v>0</v>
      </c>
      <c r="E60" s="342" t="s">
        <v>434</v>
      </c>
      <c r="F60" s="343" t="s">
        <v>254</v>
      </c>
      <c r="G60" s="344" t="s">
        <v>474</v>
      </c>
      <c r="H60" s="345">
        <v>550</v>
      </c>
      <c r="I60" s="346" t="s">
        <v>434</v>
      </c>
      <c r="J60" s="347" t="s">
        <v>254</v>
      </c>
      <c r="K60" s="348" t="s">
        <v>466</v>
      </c>
      <c r="L60" s="345">
        <v>220</v>
      </c>
      <c r="M60" s="346" t="s">
        <v>434</v>
      </c>
      <c r="N60" s="347" t="s">
        <v>254</v>
      </c>
      <c r="O60" s="348" t="s">
        <v>466</v>
      </c>
      <c r="P60" s="345"/>
      <c r="Q60" s="346"/>
      <c r="R60" s="347"/>
      <c r="S60" s="348"/>
    </row>
    <row r="61" spans="2:19" ht="30" customHeight="1" thickBot="1" x14ac:dyDescent="0.4">
      <c r="B61" s="160"/>
      <c r="C61" s="201"/>
      <c r="D61" s="184"/>
    </row>
    <row r="62" spans="2:19" ht="30" customHeight="1" thickBot="1" x14ac:dyDescent="0.4">
      <c r="B62" s="160"/>
      <c r="C62" s="160"/>
      <c r="D62" s="947" t="s">
        <v>285</v>
      </c>
      <c r="E62" s="935"/>
      <c r="F62" s="935"/>
      <c r="G62" s="935"/>
      <c r="H62" s="947" t="s">
        <v>286</v>
      </c>
      <c r="I62" s="935"/>
      <c r="J62" s="935"/>
      <c r="K62" s="984"/>
      <c r="L62" s="935" t="s">
        <v>1170</v>
      </c>
      <c r="M62" s="935"/>
      <c r="N62" s="935"/>
      <c r="O62" s="935"/>
      <c r="P62" s="947" t="s">
        <v>287</v>
      </c>
      <c r="Q62" s="935"/>
      <c r="R62" s="935"/>
      <c r="S62" s="984"/>
    </row>
    <row r="63" spans="2:19" ht="30" customHeight="1" x14ac:dyDescent="0.35">
      <c r="B63" s="996" t="s">
        <v>1126</v>
      </c>
      <c r="C63" s="996" t="s">
        <v>323</v>
      </c>
      <c r="D63" s="955" t="s">
        <v>324</v>
      </c>
      <c r="E63" s="956"/>
      <c r="F63" s="925" t="s">
        <v>284</v>
      </c>
      <c r="G63" s="926"/>
      <c r="H63" s="1022" t="s">
        <v>324</v>
      </c>
      <c r="I63" s="956"/>
      <c r="J63" s="925" t="s">
        <v>284</v>
      </c>
      <c r="K63" s="927"/>
      <c r="L63" s="1022" t="s">
        <v>324</v>
      </c>
      <c r="M63" s="956"/>
      <c r="N63" s="925" t="s">
        <v>284</v>
      </c>
      <c r="O63" s="927"/>
      <c r="P63" s="1022" t="s">
        <v>324</v>
      </c>
      <c r="Q63" s="956"/>
      <c r="R63" s="925" t="s">
        <v>284</v>
      </c>
      <c r="S63" s="927"/>
    </row>
    <row r="64" spans="2:19" ht="36.75" customHeight="1" x14ac:dyDescent="0.35">
      <c r="B64" s="998"/>
      <c r="C64" s="998"/>
      <c r="D64" s="1018">
        <v>0</v>
      </c>
      <c r="E64" s="1019"/>
      <c r="F64" s="1020" t="s">
        <v>254</v>
      </c>
      <c r="G64" s="1021"/>
      <c r="H64" s="987">
        <v>50</v>
      </c>
      <c r="I64" s="988"/>
      <c r="J64" s="989" t="s">
        <v>254</v>
      </c>
      <c r="K64" s="990"/>
      <c r="L64" s="987">
        <v>30</v>
      </c>
      <c r="M64" s="988"/>
      <c r="N64" s="989" t="s">
        <v>254</v>
      </c>
      <c r="O64" s="990"/>
      <c r="P64" s="987"/>
      <c r="Q64" s="988"/>
      <c r="R64" s="989"/>
      <c r="S64" s="990"/>
    </row>
    <row r="65" spans="2:19" ht="45" customHeight="1" x14ac:dyDescent="0.35">
      <c r="B65" s="991" t="s">
        <v>325</v>
      </c>
      <c r="C65" s="991" t="s">
        <v>625</v>
      </c>
      <c r="D65" s="171" t="s">
        <v>326</v>
      </c>
      <c r="E65" s="171" t="s">
        <v>327</v>
      </c>
      <c r="F65" s="931" t="s">
        <v>328</v>
      </c>
      <c r="G65" s="950"/>
      <c r="H65" s="202" t="s">
        <v>326</v>
      </c>
      <c r="I65" s="171" t="s">
        <v>327</v>
      </c>
      <c r="J65" s="1014" t="s">
        <v>328</v>
      </c>
      <c r="K65" s="950"/>
      <c r="L65" s="202" t="s">
        <v>326</v>
      </c>
      <c r="M65" s="171" t="s">
        <v>327</v>
      </c>
      <c r="N65" s="1014" t="s">
        <v>328</v>
      </c>
      <c r="O65" s="950"/>
      <c r="P65" s="202" t="s">
        <v>326</v>
      </c>
      <c r="Q65" s="171" t="s">
        <v>327</v>
      </c>
      <c r="R65" s="1014" t="s">
        <v>328</v>
      </c>
      <c r="S65" s="950"/>
    </row>
    <row r="66" spans="2:19" ht="27" customHeight="1" x14ac:dyDescent="0.35">
      <c r="B66" s="992"/>
      <c r="C66" s="992"/>
      <c r="D66" s="188">
        <v>0</v>
      </c>
      <c r="E66" s="189">
        <v>0</v>
      </c>
      <c r="F66" s="1015" t="s">
        <v>475</v>
      </c>
      <c r="G66" s="1015"/>
      <c r="H66" s="190">
        <v>550</v>
      </c>
      <c r="I66" s="191">
        <v>0.5</v>
      </c>
      <c r="J66" s="1016" t="s">
        <v>467</v>
      </c>
      <c r="K66" s="1017"/>
      <c r="L66" s="190">
        <v>400</v>
      </c>
      <c r="M66" s="191">
        <v>0.5</v>
      </c>
      <c r="N66" s="1016" t="s">
        <v>467</v>
      </c>
      <c r="O66" s="1017"/>
      <c r="P66" s="190"/>
      <c r="Q66" s="191"/>
      <c r="R66" s="1016"/>
      <c r="S66" s="1017"/>
    </row>
    <row r="67" spans="2:19" ht="33.75" customHeight="1" x14ac:dyDescent="0.35">
      <c r="B67" s="981" t="s">
        <v>1127</v>
      </c>
      <c r="C67" s="963" t="s">
        <v>703</v>
      </c>
      <c r="D67" s="403" t="s">
        <v>704</v>
      </c>
      <c r="E67" s="403" t="s">
        <v>1128</v>
      </c>
      <c r="F67" s="940" t="s">
        <v>328</v>
      </c>
      <c r="G67" s="979"/>
      <c r="H67" s="405" t="s">
        <v>705</v>
      </c>
      <c r="I67" s="403" t="s">
        <v>1128</v>
      </c>
      <c r="J67" s="980" t="s">
        <v>328</v>
      </c>
      <c r="K67" s="979"/>
      <c r="L67" s="405" t="s">
        <v>705</v>
      </c>
      <c r="M67" s="403" t="s">
        <v>1171</v>
      </c>
      <c r="N67" s="980" t="s">
        <v>328</v>
      </c>
      <c r="O67" s="979"/>
      <c r="P67" s="405" t="s">
        <v>705</v>
      </c>
      <c r="Q67" s="403" t="s">
        <v>1128</v>
      </c>
      <c r="R67" s="980" t="s">
        <v>328</v>
      </c>
      <c r="S67" s="979"/>
    </row>
    <row r="68" spans="2:19" ht="33.75" customHeight="1" x14ac:dyDescent="0.35">
      <c r="B68" s="981"/>
      <c r="C68" s="965"/>
      <c r="D68" s="349">
        <v>0</v>
      </c>
      <c r="E68" s="350" t="s">
        <v>1045</v>
      </c>
      <c r="F68" s="1023" t="s">
        <v>475</v>
      </c>
      <c r="G68" s="1023"/>
      <c r="H68" s="351">
        <v>2</v>
      </c>
      <c r="I68" s="352" t="s">
        <v>1045</v>
      </c>
      <c r="J68" s="982" t="s">
        <v>475</v>
      </c>
      <c r="K68" s="983"/>
      <c r="L68" s="351">
        <v>2</v>
      </c>
      <c r="M68" s="352" t="s">
        <v>1045</v>
      </c>
      <c r="N68" s="982" t="s">
        <v>467</v>
      </c>
      <c r="O68" s="983"/>
      <c r="P68" s="351"/>
      <c r="Q68" s="352"/>
      <c r="R68" s="982"/>
      <c r="S68" s="983"/>
    </row>
    <row r="69" spans="2:19" ht="33.75" customHeight="1" x14ac:dyDescent="0.35">
      <c r="B69" s="981"/>
      <c r="C69" s="963" t="s">
        <v>706</v>
      </c>
      <c r="D69" s="403" t="s">
        <v>707</v>
      </c>
      <c r="E69" s="403" t="s">
        <v>321</v>
      </c>
      <c r="F69" s="940" t="s">
        <v>709</v>
      </c>
      <c r="G69" s="979"/>
      <c r="H69" s="405" t="s">
        <v>707</v>
      </c>
      <c r="I69" s="403" t="s">
        <v>708</v>
      </c>
      <c r="J69" s="980" t="s">
        <v>304</v>
      </c>
      <c r="K69" s="979"/>
      <c r="L69" s="405" t="s">
        <v>707</v>
      </c>
      <c r="M69" s="403" t="s">
        <v>708</v>
      </c>
      <c r="N69" s="980" t="s">
        <v>304</v>
      </c>
      <c r="O69" s="979"/>
      <c r="P69" s="405" t="s">
        <v>707</v>
      </c>
      <c r="Q69" s="403" t="s">
        <v>708</v>
      </c>
      <c r="R69" s="980" t="s">
        <v>304</v>
      </c>
      <c r="S69" s="979"/>
    </row>
    <row r="70" spans="2:19" ht="33.75" customHeight="1" thickBot="1" x14ac:dyDescent="0.4">
      <c r="B70" s="981"/>
      <c r="C70" s="965"/>
      <c r="D70" s="349">
        <v>0</v>
      </c>
      <c r="E70" s="350" t="s">
        <v>1046</v>
      </c>
      <c r="F70" s="1023" t="s">
        <v>434</v>
      </c>
      <c r="G70" s="1023"/>
      <c r="H70" s="351">
        <v>10</v>
      </c>
      <c r="I70" s="352" t="s">
        <v>1047</v>
      </c>
      <c r="J70" s="982" t="s">
        <v>434</v>
      </c>
      <c r="K70" s="983"/>
      <c r="L70" s="351">
        <v>4</v>
      </c>
      <c r="M70" s="352" t="s">
        <v>1047</v>
      </c>
      <c r="N70" s="982" t="s">
        <v>445</v>
      </c>
      <c r="O70" s="983"/>
      <c r="P70" s="351"/>
      <c r="Q70" s="352"/>
      <c r="R70" s="982"/>
      <c r="S70" s="983"/>
    </row>
    <row r="71" spans="2:19" ht="37.5" customHeight="1" thickBot="1" x14ac:dyDescent="0.4">
      <c r="B71" s="160"/>
      <c r="C71" s="160"/>
      <c r="D71" s="947" t="s">
        <v>285</v>
      </c>
      <c r="E71" s="935"/>
      <c r="F71" s="935"/>
      <c r="G71" s="984"/>
      <c r="H71" s="947" t="s">
        <v>286</v>
      </c>
      <c r="I71" s="935"/>
      <c r="J71" s="935"/>
      <c r="K71" s="984"/>
      <c r="L71" s="947" t="s">
        <v>1170</v>
      </c>
      <c r="M71" s="935"/>
      <c r="N71" s="935"/>
      <c r="O71" s="935"/>
      <c r="P71" s="935" t="s">
        <v>286</v>
      </c>
      <c r="Q71" s="935"/>
      <c r="R71" s="935"/>
      <c r="S71" s="984"/>
    </row>
    <row r="72" spans="2:19" ht="37.5" customHeight="1" x14ac:dyDescent="0.35">
      <c r="B72" s="996" t="s">
        <v>329</v>
      </c>
      <c r="C72" s="996" t="s">
        <v>330</v>
      </c>
      <c r="D72" s="203" t="s">
        <v>331</v>
      </c>
      <c r="E72" s="185" t="s">
        <v>332</v>
      </c>
      <c r="F72" s="925" t="s">
        <v>333</v>
      </c>
      <c r="G72" s="927"/>
      <c r="H72" s="203" t="s">
        <v>331</v>
      </c>
      <c r="I72" s="185" t="s">
        <v>332</v>
      </c>
      <c r="J72" s="925" t="s">
        <v>333</v>
      </c>
      <c r="K72" s="927"/>
      <c r="L72" s="203" t="s">
        <v>331</v>
      </c>
      <c r="M72" s="185" t="s">
        <v>332</v>
      </c>
      <c r="N72" s="925" t="s">
        <v>333</v>
      </c>
      <c r="O72" s="927"/>
      <c r="P72" s="203" t="s">
        <v>331</v>
      </c>
      <c r="Q72" s="185" t="s">
        <v>332</v>
      </c>
      <c r="R72" s="925" t="s">
        <v>333</v>
      </c>
      <c r="S72" s="927"/>
    </row>
    <row r="73" spans="2:19" ht="44.25" customHeight="1" x14ac:dyDescent="0.35">
      <c r="B73" s="997"/>
      <c r="C73" s="998"/>
      <c r="D73" s="204" t="s">
        <v>254</v>
      </c>
      <c r="E73" s="205" t="s">
        <v>434</v>
      </c>
      <c r="F73" s="1024" t="s">
        <v>482</v>
      </c>
      <c r="G73" s="1025"/>
      <c r="H73" s="206" t="s">
        <v>254</v>
      </c>
      <c r="I73" s="207" t="s">
        <v>434</v>
      </c>
      <c r="J73" s="948" t="s">
        <v>482</v>
      </c>
      <c r="K73" s="949"/>
      <c r="L73" s="206" t="s">
        <v>254</v>
      </c>
      <c r="M73" s="207" t="s">
        <v>434</v>
      </c>
      <c r="N73" s="948" t="s">
        <v>476</v>
      </c>
      <c r="O73" s="949"/>
      <c r="P73" s="206"/>
      <c r="Q73" s="207"/>
      <c r="R73" s="948"/>
      <c r="S73" s="949"/>
    </row>
    <row r="74" spans="2:19" ht="36.75" customHeight="1" x14ac:dyDescent="0.35">
      <c r="B74" s="997"/>
      <c r="C74" s="996" t="s">
        <v>623</v>
      </c>
      <c r="D74" s="171" t="s">
        <v>284</v>
      </c>
      <c r="E74" s="170" t="s">
        <v>334</v>
      </c>
      <c r="F74" s="931" t="s">
        <v>335</v>
      </c>
      <c r="G74" s="950"/>
      <c r="H74" s="171" t="s">
        <v>284</v>
      </c>
      <c r="I74" s="170" t="s">
        <v>334</v>
      </c>
      <c r="J74" s="931" t="s">
        <v>335</v>
      </c>
      <c r="K74" s="950"/>
      <c r="L74" s="171" t="s">
        <v>284</v>
      </c>
      <c r="M74" s="560" t="s">
        <v>334</v>
      </c>
      <c r="N74" s="931" t="s">
        <v>335</v>
      </c>
      <c r="O74" s="950"/>
      <c r="P74" s="171" t="s">
        <v>284</v>
      </c>
      <c r="Q74" s="170" t="s">
        <v>334</v>
      </c>
      <c r="R74" s="931" t="s">
        <v>335</v>
      </c>
      <c r="S74" s="950"/>
    </row>
    <row r="75" spans="2:19" ht="30" customHeight="1" x14ac:dyDescent="0.35">
      <c r="B75" s="997"/>
      <c r="C75" s="997"/>
      <c r="D75" s="174" t="s">
        <v>452</v>
      </c>
      <c r="E75" s="205" t="s">
        <v>1129</v>
      </c>
      <c r="F75" s="1020" t="s">
        <v>483</v>
      </c>
      <c r="G75" s="1026"/>
      <c r="H75" s="176" t="s">
        <v>452</v>
      </c>
      <c r="I75" s="207" t="s">
        <v>1129</v>
      </c>
      <c r="J75" s="989" t="s">
        <v>469</v>
      </c>
      <c r="K75" s="990"/>
      <c r="L75" s="176" t="s">
        <v>452</v>
      </c>
      <c r="M75" s="207" t="s">
        <v>1129</v>
      </c>
      <c r="N75" s="989" t="s">
        <v>477</v>
      </c>
      <c r="O75" s="990"/>
      <c r="P75" s="176"/>
      <c r="Q75" s="207"/>
      <c r="R75" s="989"/>
      <c r="S75" s="990"/>
    </row>
    <row r="76" spans="2:19" ht="30" customHeight="1" outlineLevel="1" x14ac:dyDescent="0.35">
      <c r="B76" s="997"/>
      <c r="C76" s="997"/>
      <c r="D76" s="174" t="s">
        <v>439</v>
      </c>
      <c r="E76" s="205" t="s">
        <v>1129</v>
      </c>
      <c r="F76" s="1020" t="s">
        <v>483</v>
      </c>
      <c r="G76" s="1026"/>
      <c r="H76" s="176" t="s">
        <v>439</v>
      </c>
      <c r="I76" s="207" t="s">
        <v>1129</v>
      </c>
      <c r="J76" s="989" t="s">
        <v>477</v>
      </c>
      <c r="K76" s="990"/>
      <c r="L76" s="176" t="s">
        <v>439</v>
      </c>
      <c r="M76" s="207" t="s">
        <v>1129</v>
      </c>
      <c r="N76" s="989" t="s">
        <v>483</v>
      </c>
      <c r="O76" s="990"/>
      <c r="P76" s="176"/>
      <c r="Q76" s="207"/>
      <c r="R76" s="989"/>
      <c r="S76" s="990"/>
    </row>
    <row r="77" spans="2:19" ht="30" customHeight="1" outlineLevel="1" x14ac:dyDescent="0.35">
      <c r="B77" s="997"/>
      <c r="C77" s="997"/>
      <c r="D77" s="174" t="s">
        <v>435</v>
      </c>
      <c r="E77" s="205" t="s">
        <v>1129</v>
      </c>
      <c r="F77" s="1020" t="s">
        <v>483</v>
      </c>
      <c r="G77" s="1026"/>
      <c r="H77" s="176" t="s">
        <v>435</v>
      </c>
      <c r="I77" s="207" t="s">
        <v>1129</v>
      </c>
      <c r="J77" s="989" t="s">
        <v>477</v>
      </c>
      <c r="K77" s="990"/>
      <c r="L77" s="176" t="s">
        <v>435</v>
      </c>
      <c r="M77" s="207" t="s">
        <v>1129</v>
      </c>
      <c r="N77" s="989" t="s">
        <v>483</v>
      </c>
      <c r="O77" s="990"/>
      <c r="P77" s="176"/>
      <c r="Q77" s="207"/>
      <c r="R77" s="989"/>
      <c r="S77" s="990"/>
    </row>
    <row r="78" spans="2:19" ht="30" customHeight="1" outlineLevel="1" x14ac:dyDescent="0.35">
      <c r="B78" s="997"/>
      <c r="C78" s="997"/>
      <c r="D78" s="174"/>
      <c r="E78" s="205"/>
      <c r="F78" s="1020"/>
      <c r="G78" s="1026"/>
      <c r="H78" s="176"/>
      <c r="I78" s="207"/>
      <c r="J78" s="989"/>
      <c r="K78" s="990"/>
      <c r="L78" s="176"/>
      <c r="M78" s="207"/>
      <c r="N78" s="989"/>
      <c r="O78" s="990"/>
      <c r="P78" s="176"/>
      <c r="Q78" s="207"/>
      <c r="R78" s="989"/>
      <c r="S78" s="990"/>
    </row>
    <row r="79" spans="2:19" ht="30" customHeight="1" outlineLevel="1" x14ac:dyDescent="0.35">
      <c r="B79" s="997"/>
      <c r="C79" s="997"/>
      <c r="D79" s="174"/>
      <c r="E79" s="205"/>
      <c r="F79" s="1020"/>
      <c r="G79" s="1026"/>
      <c r="H79" s="176"/>
      <c r="I79" s="207"/>
      <c r="J79" s="989"/>
      <c r="K79" s="990"/>
      <c r="L79" s="176"/>
      <c r="M79" s="207"/>
      <c r="N79" s="989"/>
      <c r="O79" s="990"/>
      <c r="P79" s="176"/>
      <c r="Q79" s="207"/>
      <c r="R79" s="989"/>
      <c r="S79" s="990"/>
    </row>
    <row r="80" spans="2:19" ht="30" customHeight="1" outlineLevel="1" x14ac:dyDescent="0.35">
      <c r="B80" s="998"/>
      <c r="C80" s="998"/>
      <c r="D80" s="174"/>
      <c r="E80" s="205"/>
      <c r="F80" s="1020"/>
      <c r="G80" s="1026"/>
      <c r="H80" s="176"/>
      <c r="I80" s="207"/>
      <c r="J80" s="989"/>
      <c r="K80" s="990"/>
      <c r="L80" s="176"/>
      <c r="M80" s="207"/>
      <c r="N80" s="989"/>
      <c r="O80" s="990"/>
      <c r="P80" s="176"/>
      <c r="Q80" s="207"/>
      <c r="R80" s="989"/>
      <c r="S80" s="990"/>
    </row>
    <row r="81" spans="2:19" ht="35.25" customHeight="1" x14ac:dyDescent="0.35">
      <c r="B81" s="991" t="s">
        <v>336</v>
      </c>
      <c r="C81" s="1032" t="s">
        <v>624</v>
      </c>
      <c r="D81" s="187" t="s">
        <v>337</v>
      </c>
      <c r="E81" s="931" t="s">
        <v>321</v>
      </c>
      <c r="F81" s="932"/>
      <c r="G81" s="172" t="s">
        <v>284</v>
      </c>
      <c r="H81" s="187" t="s">
        <v>337</v>
      </c>
      <c r="I81" s="931" t="s">
        <v>321</v>
      </c>
      <c r="J81" s="932"/>
      <c r="K81" s="172" t="s">
        <v>284</v>
      </c>
      <c r="L81" s="563" t="s">
        <v>337</v>
      </c>
      <c r="M81" s="931" t="s">
        <v>321</v>
      </c>
      <c r="N81" s="932"/>
      <c r="O81" s="172" t="s">
        <v>284</v>
      </c>
      <c r="P81" s="187" t="s">
        <v>337</v>
      </c>
      <c r="Q81" s="931" t="s">
        <v>321</v>
      </c>
      <c r="R81" s="932"/>
      <c r="S81" s="172" t="s">
        <v>284</v>
      </c>
    </row>
    <row r="82" spans="2:19" ht="35.25" customHeight="1" x14ac:dyDescent="0.35">
      <c r="B82" s="1002"/>
      <c r="C82" s="1032"/>
      <c r="D82" s="208">
        <v>0</v>
      </c>
      <c r="E82" s="1027" t="s">
        <v>424</v>
      </c>
      <c r="F82" s="1028"/>
      <c r="G82" s="209" t="s">
        <v>452</v>
      </c>
      <c r="H82" s="210">
        <v>2</v>
      </c>
      <c r="I82" s="1029" t="s">
        <v>424</v>
      </c>
      <c r="J82" s="1030"/>
      <c r="K82" s="211" t="s">
        <v>452</v>
      </c>
      <c r="L82" s="562">
        <v>0</v>
      </c>
      <c r="M82" s="1029" t="s">
        <v>424</v>
      </c>
      <c r="N82" s="1030"/>
      <c r="O82" s="211" t="s">
        <v>452</v>
      </c>
      <c r="P82" s="210"/>
      <c r="Q82" s="1029"/>
      <c r="R82" s="1030"/>
      <c r="S82" s="211"/>
    </row>
    <row r="83" spans="2:19" ht="35.25" customHeight="1" outlineLevel="1" x14ac:dyDescent="0.35">
      <c r="B83" s="1002"/>
      <c r="C83" s="1032"/>
      <c r="D83" s="208">
        <v>0</v>
      </c>
      <c r="E83" s="1027" t="s">
        <v>434</v>
      </c>
      <c r="F83" s="1028"/>
      <c r="G83" s="209" t="s">
        <v>435</v>
      </c>
      <c r="H83" s="210">
        <v>11</v>
      </c>
      <c r="I83" s="1029" t="s">
        <v>434</v>
      </c>
      <c r="J83" s="1030"/>
      <c r="K83" s="211" t="s">
        <v>435</v>
      </c>
      <c r="L83" s="562">
        <v>7</v>
      </c>
      <c r="M83" s="1029" t="s">
        <v>434</v>
      </c>
      <c r="N83" s="1030"/>
      <c r="O83" s="211" t="s">
        <v>435</v>
      </c>
      <c r="P83" s="210"/>
      <c r="Q83" s="1029"/>
      <c r="R83" s="1030"/>
      <c r="S83" s="211"/>
    </row>
    <row r="84" spans="2:19" ht="35.25" customHeight="1" outlineLevel="1" x14ac:dyDescent="0.35">
      <c r="B84" s="1002"/>
      <c r="C84" s="1032"/>
      <c r="D84" s="208"/>
      <c r="E84" s="1027"/>
      <c r="F84" s="1028"/>
      <c r="G84" s="209"/>
      <c r="H84" s="210"/>
      <c r="I84" s="1029"/>
      <c r="J84" s="1030"/>
      <c r="K84" s="211"/>
      <c r="L84" s="562"/>
      <c r="M84" s="1029"/>
      <c r="N84" s="1030"/>
      <c r="O84" s="211"/>
      <c r="P84" s="210"/>
      <c r="Q84" s="1029"/>
      <c r="R84" s="1030"/>
      <c r="S84" s="211"/>
    </row>
    <row r="85" spans="2:19" ht="35.25" customHeight="1" outlineLevel="1" x14ac:dyDescent="0.35">
      <c r="B85" s="1002"/>
      <c r="C85" s="1032"/>
      <c r="D85" s="208"/>
      <c r="E85" s="1027"/>
      <c r="F85" s="1028"/>
      <c r="G85" s="209"/>
      <c r="H85" s="210"/>
      <c r="I85" s="1029"/>
      <c r="J85" s="1030"/>
      <c r="K85" s="211"/>
      <c r="L85" s="562"/>
      <c r="M85" s="1029"/>
      <c r="N85" s="1030"/>
      <c r="O85" s="211"/>
      <c r="P85" s="210"/>
      <c r="Q85" s="1029"/>
      <c r="R85" s="1030"/>
      <c r="S85" s="211"/>
    </row>
    <row r="86" spans="2:19" ht="35.25" customHeight="1" outlineLevel="1" x14ac:dyDescent="0.35">
      <c r="B86" s="1002"/>
      <c r="C86" s="1032"/>
      <c r="D86" s="208"/>
      <c r="E86" s="1027"/>
      <c r="F86" s="1028"/>
      <c r="G86" s="209"/>
      <c r="H86" s="210"/>
      <c r="I86" s="1029"/>
      <c r="J86" s="1030"/>
      <c r="K86" s="211"/>
      <c r="L86" s="562"/>
      <c r="M86" s="1029"/>
      <c r="N86" s="1030"/>
      <c r="O86" s="211"/>
      <c r="P86" s="210"/>
      <c r="Q86" s="1029"/>
      <c r="R86" s="1030"/>
      <c r="S86" s="211"/>
    </row>
    <row r="87" spans="2:19" ht="33" customHeight="1" outlineLevel="1" x14ac:dyDescent="0.35">
      <c r="B87" s="992"/>
      <c r="C87" s="1032"/>
      <c r="D87" s="208"/>
      <c r="E87" s="1027"/>
      <c r="F87" s="1028"/>
      <c r="G87" s="209"/>
      <c r="H87" s="210"/>
      <c r="I87" s="1029"/>
      <c r="J87" s="1030"/>
      <c r="K87" s="211"/>
      <c r="L87" s="562"/>
      <c r="M87" s="1029"/>
      <c r="N87" s="1030"/>
      <c r="O87" s="211"/>
      <c r="P87" s="210"/>
      <c r="Q87" s="1029"/>
      <c r="R87" s="1030"/>
      <c r="S87" s="211"/>
    </row>
    <row r="88" spans="2:19" ht="31.5" customHeight="1" thickBot="1" x14ac:dyDescent="0.4">
      <c r="B88" s="160"/>
      <c r="C88" s="212"/>
      <c r="D88" s="184"/>
    </row>
    <row r="89" spans="2:19" ht="30.75" customHeight="1" thickBot="1" x14ac:dyDescent="0.4">
      <c r="B89" s="160"/>
      <c r="C89" s="160"/>
      <c r="D89" s="947" t="s">
        <v>285</v>
      </c>
      <c r="E89" s="935"/>
      <c r="F89" s="935"/>
      <c r="G89" s="984"/>
      <c r="H89" s="942" t="s">
        <v>285</v>
      </c>
      <c r="I89" s="943"/>
      <c r="J89" s="943"/>
      <c r="K89" s="944"/>
      <c r="L89" s="935" t="s">
        <v>1170</v>
      </c>
      <c r="M89" s="935"/>
      <c r="N89" s="935"/>
      <c r="O89" s="935"/>
      <c r="P89" s="935" t="s">
        <v>286</v>
      </c>
      <c r="Q89" s="935"/>
      <c r="R89" s="935"/>
      <c r="S89" s="984"/>
    </row>
    <row r="90" spans="2:19" ht="30.75" customHeight="1" x14ac:dyDescent="0.35">
      <c r="B90" s="996" t="s">
        <v>338</v>
      </c>
      <c r="C90" s="996" t="s">
        <v>339</v>
      </c>
      <c r="D90" s="925" t="s">
        <v>340</v>
      </c>
      <c r="E90" s="1010"/>
      <c r="F90" s="185" t="s">
        <v>284</v>
      </c>
      <c r="G90" s="213" t="s">
        <v>321</v>
      </c>
      <c r="H90" s="1033" t="s">
        <v>340</v>
      </c>
      <c r="I90" s="1010"/>
      <c r="J90" s="185" t="s">
        <v>284</v>
      </c>
      <c r="K90" s="213" t="s">
        <v>321</v>
      </c>
      <c r="L90" s="1033" t="s">
        <v>340</v>
      </c>
      <c r="M90" s="1010"/>
      <c r="N90" s="185" t="s">
        <v>284</v>
      </c>
      <c r="O90" s="213" t="s">
        <v>321</v>
      </c>
      <c r="P90" s="1033" t="s">
        <v>340</v>
      </c>
      <c r="Q90" s="1010"/>
      <c r="R90" s="185" t="s">
        <v>284</v>
      </c>
      <c r="S90" s="213" t="s">
        <v>321</v>
      </c>
    </row>
    <row r="91" spans="2:19" ht="29.25" customHeight="1" x14ac:dyDescent="0.35">
      <c r="B91" s="998"/>
      <c r="C91" s="998"/>
      <c r="D91" s="1020"/>
      <c r="E91" s="1031"/>
      <c r="F91" s="204"/>
      <c r="G91" s="214"/>
      <c r="H91" s="215"/>
      <c r="I91" s="216"/>
      <c r="J91" s="206"/>
      <c r="K91" s="217"/>
      <c r="L91" s="559"/>
      <c r="M91" s="558"/>
      <c r="N91" s="206"/>
      <c r="O91" s="217"/>
      <c r="P91" s="215"/>
      <c r="Q91" s="216"/>
      <c r="R91" s="206"/>
      <c r="S91" s="217"/>
    </row>
    <row r="92" spans="2:19" ht="45" customHeight="1" x14ac:dyDescent="0.35">
      <c r="B92" s="1043" t="s">
        <v>1130</v>
      </c>
      <c r="C92" s="991" t="s">
        <v>341</v>
      </c>
      <c r="D92" s="171" t="s">
        <v>342</v>
      </c>
      <c r="E92" s="171" t="s">
        <v>343</v>
      </c>
      <c r="F92" s="187" t="s">
        <v>344</v>
      </c>
      <c r="G92" s="172" t="s">
        <v>345</v>
      </c>
      <c r="H92" s="171" t="s">
        <v>342</v>
      </c>
      <c r="I92" s="171" t="s">
        <v>343</v>
      </c>
      <c r="J92" s="187" t="s">
        <v>344</v>
      </c>
      <c r="K92" s="172" t="s">
        <v>345</v>
      </c>
      <c r="L92" s="171" t="s">
        <v>342</v>
      </c>
      <c r="M92" s="171" t="s">
        <v>343</v>
      </c>
      <c r="N92" s="563" t="s">
        <v>344</v>
      </c>
      <c r="O92" s="172" t="s">
        <v>345</v>
      </c>
      <c r="P92" s="171" t="s">
        <v>342</v>
      </c>
      <c r="Q92" s="171" t="s">
        <v>343</v>
      </c>
      <c r="R92" s="187" t="s">
        <v>344</v>
      </c>
      <c r="S92" s="172" t="s">
        <v>345</v>
      </c>
    </row>
    <row r="93" spans="2:19" ht="29.25" customHeight="1" x14ac:dyDescent="0.35">
      <c r="B93" s="1043"/>
      <c r="C93" s="1002"/>
      <c r="D93" s="1034"/>
      <c r="E93" s="1036"/>
      <c r="F93" s="1034"/>
      <c r="G93" s="1038"/>
      <c r="H93" s="951"/>
      <c r="I93" s="951"/>
      <c r="J93" s="951"/>
      <c r="K93" s="953"/>
      <c r="L93" s="951"/>
      <c r="M93" s="951"/>
      <c r="N93" s="951"/>
      <c r="O93" s="953"/>
      <c r="P93" s="951"/>
      <c r="Q93" s="951"/>
      <c r="R93" s="951"/>
      <c r="S93" s="953"/>
    </row>
    <row r="94" spans="2:19" ht="29.25" customHeight="1" x14ac:dyDescent="0.35">
      <c r="B94" s="1043"/>
      <c r="C94" s="1002"/>
      <c r="D94" s="1035"/>
      <c r="E94" s="1037"/>
      <c r="F94" s="1035"/>
      <c r="G94" s="1039"/>
      <c r="H94" s="952"/>
      <c r="I94" s="952"/>
      <c r="J94" s="952"/>
      <c r="K94" s="954"/>
      <c r="L94" s="952"/>
      <c r="M94" s="952"/>
      <c r="N94" s="952"/>
      <c r="O94" s="954"/>
      <c r="P94" s="952"/>
      <c r="Q94" s="952"/>
      <c r="R94" s="952"/>
      <c r="S94" s="954"/>
    </row>
    <row r="95" spans="2:19" ht="24" outlineLevel="1" x14ac:dyDescent="0.35">
      <c r="B95" s="1043"/>
      <c r="C95" s="1002"/>
      <c r="D95" s="171" t="s">
        <v>342</v>
      </c>
      <c r="E95" s="171" t="s">
        <v>343</v>
      </c>
      <c r="F95" s="187" t="s">
        <v>344</v>
      </c>
      <c r="G95" s="172" t="s">
        <v>345</v>
      </c>
      <c r="H95" s="171" t="s">
        <v>342</v>
      </c>
      <c r="I95" s="171" t="s">
        <v>343</v>
      </c>
      <c r="J95" s="187" t="s">
        <v>344</v>
      </c>
      <c r="K95" s="172" t="s">
        <v>345</v>
      </c>
      <c r="L95" s="171" t="s">
        <v>342</v>
      </c>
      <c r="M95" s="171" t="s">
        <v>343</v>
      </c>
      <c r="N95" s="563" t="s">
        <v>344</v>
      </c>
      <c r="O95" s="172" t="s">
        <v>345</v>
      </c>
      <c r="P95" s="171" t="s">
        <v>342</v>
      </c>
      <c r="Q95" s="171" t="s">
        <v>343</v>
      </c>
      <c r="R95" s="187" t="s">
        <v>344</v>
      </c>
      <c r="S95" s="172" t="s">
        <v>345</v>
      </c>
    </row>
    <row r="96" spans="2:19" ht="29.25" customHeight="1" outlineLevel="1" x14ac:dyDescent="0.35">
      <c r="B96" s="1043"/>
      <c r="C96" s="1002"/>
      <c r="D96" s="1034"/>
      <c r="E96" s="1036"/>
      <c r="F96" s="1034"/>
      <c r="G96" s="1038"/>
      <c r="H96" s="951"/>
      <c r="I96" s="951"/>
      <c r="J96" s="951"/>
      <c r="K96" s="953"/>
      <c r="L96" s="951"/>
      <c r="M96" s="951"/>
      <c r="N96" s="951"/>
      <c r="O96" s="953"/>
      <c r="P96" s="951"/>
      <c r="Q96" s="951"/>
      <c r="R96" s="951"/>
      <c r="S96" s="953"/>
    </row>
    <row r="97" spans="2:19" ht="29.25" customHeight="1" outlineLevel="1" x14ac:dyDescent="0.35">
      <c r="B97" s="1043"/>
      <c r="C97" s="1002"/>
      <c r="D97" s="1035"/>
      <c r="E97" s="1037"/>
      <c r="F97" s="1035"/>
      <c r="G97" s="1039"/>
      <c r="H97" s="952"/>
      <c r="I97" s="952"/>
      <c r="J97" s="952"/>
      <c r="K97" s="954"/>
      <c r="L97" s="952"/>
      <c r="M97" s="952"/>
      <c r="N97" s="952"/>
      <c r="O97" s="954"/>
      <c r="P97" s="952"/>
      <c r="Q97" s="952"/>
      <c r="R97" s="952"/>
      <c r="S97" s="954"/>
    </row>
    <row r="98" spans="2:19" ht="24" outlineLevel="1" x14ac:dyDescent="0.35">
      <c r="B98" s="1043"/>
      <c r="C98" s="1002"/>
      <c r="D98" s="171" t="s">
        <v>342</v>
      </c>
      <c r="E98" s="171" t="s">
        <v>343</v>
      </c>
      <c r="F98" s="187" t="s">
        <v>344</v>
      </c>
      <c r="G98" s="172" t="s">
        <v>345</v>
      </c>
      <c r="H98" s="171" t="s">
        <v>342</v>
      </c>
      <c r="I98" s="171" t="s">
        <v>343</v>
      </c>
      <c r="J98" s="187" t="s">
        <v>344</v>
      </c>
      <c r="K98" s="172" t="s">
        <v>345</v>
      </c>
      <c r="L98" s="171" t="s">
        <v>342</v>
      </c>
      <c r="M98" s="171" t="s">
        <v>343</v>
      </c>
      <c r="N98" s="563" t="s">
        <v>344</v>
      </c>
      <c r="O98" s="172" t="s">
        <v>345</v>
      </c>
      <c r="P98" s="171" t="s">
        <v>342</v>
      </c>
      <c r="Q98" s="171" t="s">
        <v>343</v>
      </c>
      <c r="R98" s="187" t="s">
        <v>344</v>
      </c>
      <c r="S98" s="172" t="s">
        <v>345</v>
      </c>
    </row>
    <row r="99" spans="2:19" ht="29.25" customHeight="1" outlineLevel="1" x14ac:dyDescent="0.35">
      <c r="B99" s="1043"/>
      <c r="C99" s="1002"/>
      <c r="D99" s="1034"/>
      <c r="E99" s="1036"/>
      <c r="F99" s="1034"/>
      <c r="G99" s="1038"/>
      <c r="H99" s="951"/>
      <c r="I99" s="951"/>
      <c r="J99" s="951"/>
      <c r="K99" s="953"/>
      <c r="L99" s="951"/>
      <c r="M99" s="951"/>
      <c r="N99" s="951"/>
      <c r="O99" s="953"/>
      <c r="P99" s="951"/>
      <c r="Q99" s="951"/>
      <c r="R99" s="951"/>
      <c r="S99" s="953"/>
    </row>
    <row r="100" spans="2:19" ht="29.25" customHeight="1" outlineLevel="1" x14ac:dyDescent="0.35">
      <c r="B100" s="1043"/>
      <c r="C100" s="1002"/>
      <c r="D100" s="1035"/>
      <c r="E100" s="1037"/>
      <c r="F100" s="1035"/>
      <c r="G100" s="1039"/>
      <c r="H100" s="952"/>
      <c r="I100" s="952"/>
      <c r="J100" s="952"/>
      <c r="K100" s="954"/>
      <c r="L100" s="952"/>
      <c r="M100" s="952"/>
      <c r="N100" s="952"/>
      <c r="O100" s="954"/>
      <c r="P100" s="952"/>
      <c r="Q100" s="952"/>
      <c r="R100" s="952"/>
      <c r="S100" s="954"/>
    </row>
    <row r="101" spans="2:19" ht="24" outlineLevel="1" x14ac:dyDescent="0.35">
      <c r="B101" s="1043"/>
      <c r="C101" s="1002"/>
      <c r="D101" s="171" t="s">
        <v>342</v>
      </c>
      <c r="E101" s="171" t="s">
        <v>343</v>
      </c>
      <c r="F101" s="187" t="s">
        <v>344</v>
      </c>
      <c r="G101" s="172" t="s">
        <v>345</v>
      </c>
      <c r="H101" s="171" t="s">
        <v>342</v>
      </c>
      <c r="I101" s="171" t="s">
        <v>343</v>
      </c>
      <c r="J101" s="187" t="s">
        <v>344</v>
      </c>
      <c r="K101" s="172" t="s">
        <v>345</v>
      </c>
      <c r="L101" s="171" t="s">
        <v>342</v>
      </c>
      <c r="M101" s="171" t="s">
        <v>343</v>
      </c>
      <c r="N101" s="563" t="s">
        <v>344</v>
      </c>
      <c r="O101" s="172" t="s">
        <v>345</v>
      </c>
      <c r="P101" s="171" t="s">
        <v>342</v>
      </c>
      <c r="Q101" s="171" t="s">
        <v>343</v>
      </c>
      <c r="R101" s="187" t="s">
        <v>344</v>
      </c>
      <c r="S101" s="172" t="s">
        <v>345</v>
      </c>
    </row>
    <row r="102" spans="2:19" ht="29.25" customHeight="1" outlineLevel="1" x14ac:dyDescent="0.35">
      <c r="B102" s="1043"/>
      <c r="C102" s="1002"/>
      <c r="D102" s="1034"/>
      <c r="E102" s="1036"/>
      <c r="F102" s="1034"/>
      <c r="G102" s="1038"/>
      <c r="H102" s="951"/>
      <c r="I102" s="951"/>
      <c r="J102" s="951"/>
      <c r="K102" s="953"/>
      <c r="L102" s="951"/>
      <c r="M102" s="951"/>
      <c r="N102" s="951"/>
      <c r="O102" s="953"/>
      <c r="P102" s="951"/>
      <c r="Q102" s="951"/>
      <c r="R102" s="951"/>
      <c r="S102" s="953"/>
    </row>
    <row r="103" spans="2:19" ht="29.25" customHeight="1" outlineLevel="1" x14ac:dyDescent="0.35">
      <c r="B103" s="1043"/>
      <c r="C103" s="992"/>
      <c r="D103" s="1035"/>
      <c r="E103" s="1037"/>
      <c r="F103" s="1035"/>
      <c r="G103" s="1039"/>
      <c r="H103" s="952"/>
      <c r="I103" s="952"/>
      <c r="J103" s="952"/>
      <c r="K103" s="954"/>
      <c r="L103" s="952"/>
      <c r="M103" s="952"/>
      <c r="N103" s="952"/>
      <c r="O103" s="954"/>
      <c r="P103" s="952"/>
      <c r="Q103" s="952"/>
      <c r="R103" s="952"/>
      <c r="S103" s="954"/>
    </row>
    <row r="104" spans="2:19" ht="15" thickBot="1" x14ac:dyDescent="0.4">
      <c r="B104" s="160"/>
      <c r="C104" s="160"/>
    </row>
    <row r="105" spans="2:19" ht="15" thickBot="1" x14ac:dyDescent="0.4">
      <c r="B105" s="160"/>
      <c r="C105" s="160"/>
      <c r="D105" s="947" t="s">
        <v>285</v>
      </c>
      <c r="E105" s="935"/>
      <c r="F105" s="935"/>
      <c r="G105" s="984"/>
      <c r="H105" s="942" t="s">
        <v>346</v>
      </c>
      <c r="I105" s="943"/>
      <c r="J105" s="943"/>
      <c r="K105" s="944"/>
      <c r="L105" s="942" t="s">
        <v>1170</v>
      </c>
      <c r="M105" s="943"/>
      <c r="N105" s="943"/>
      <c r="O105" s="944"/>
      <c r="P105" s="942" t="s">
        <v>287</v>
      </c>
      <c r="Q105" s="943"/>
      <c r="R105" s="943"/>
      <c r="S105" s="944"/>
    </row>
    <row r="106" spans="2:19" ht="33.75" customHeight="1" x14ac:dyDescent="0.35">
      <c r="B106" s="1040" t="s">
        <v>347</v>
      </c>
      <c r="C106" s="996" t="s">
        <v>348</v>
      </c>
      <c r="D106" s="218" t="s">
        <v>349</v>
      </c>
      <c r="E106" s="219" t="s">
        <v>350</v>
      </c>
      <c r="F106" s="925" t="s">
        <v>351</v>
      </c>
      <c r="G106" s="927"/>
      <c r="H106" s="218" t="s">
        <v>349</v>
      </c>
      <c r="I106" s="219" t="s">
        <v>350</v>
      </c>
      <c r="J106" s="925" t="s">
        <v>351</v>
      </c>
      <c r="K106" s="927"/>
      <c r="L106" s="555" t="s">
        <v>349</v>
      </c>
      <c r="M106" s="219" t="s">
        <v>350</v>
      </c>
      <c r="N106" s="925" t="s">
        <v>351</v>
      </c>
      <c r="O106" s="927"/>
      <c r="P106" s="218" t="s">
        <v>349</v>
      </c>
      <c r="Q106" s="219" t="s">
        <v>350</v>
      </c>
      <c r="R106" s="925" t="s">
        <v>351</v>
      </c>
      <c r="S106" s="927"/>
    </row>
    <row r="107" spans="2:19" ht="30" customHeight="1" x14ac:dyDescent="0.35">
      <c r="B107" s="1041"/>
      <c r="C107" s="998"/>
      <c r="D107" s="220">
        <v>0</v>
      </c>
      <c r="E107" s="221">
        <v>0</v>
      </c>
      <c r="F107" s="1020" t="s">
        <v>454</v>
      </c>
      <c r="G107" s="1026"/>
      <c r="H107" s="222">
        <v>1000</v>
      </c>
      <c r="I107" s="223">
        <v>0.5</v>
      </c>
      <c r="J107" s="945" t="s">
        <v>451</v>
      </c>
      <c r="K107" s="946"/>
      <c r="L107" s="222">
        <v>500</v>
      </c>
      <c r="M107" s="223">
        <v>0.5</v>
      </c>
      <c r="N107" s="945" t="s">
        <v>451</v>
      </c>
      <c r="O107" s="946"/>
      <c r="P107" s="222"/>
      <c r="Q107" s="223"/>
      <c r="R107" s="945"/>
      <c r="S107" s="946"/>
    </row>
    <row r="108" spans="2:19" ht="32.25" customHeight="1" x14ac:dyDescent="0.35">
      <c r="B108" s="1041"/>
      <c r="C108" s="1040" t="s">
        <v>352</v>
      </c>
      <c r="D108" s="224" t="s">
        <v>349</v>
      </c>
      <c r="E108" s="171" t="s">
        <v>350</v>
      </c>
      <c r="F108" s="171" t="s">
        <v>353</v>
      </c>
      <c r="G108" s="194" t="s">
        <v>354</v>
      </c>
      <c r="H108" s="224" t="s">
        <v>349</v>
      </c>
      <c r="I108" s="171" t="s">
        <v>350</v>
      </c>
      <c r="J108" s="171" t="s">
        <v>353</v>
      </c>
      <c r="K108" s="194" t="s">
        <v>354</v>
      </c>
      <c r="L108" s="224" t="s">
        <v>349</v>
      </c>
      <c r="M108" s="171" t="s">
        <v>350</v>
      </c>
      <c r="N108" s="171" t="s">
        <v>353</v>
      </c>
      <c r="O108" s="557" t="s">
        <v>354</v>
      </c>
      <c r="P108" s="224" t="s">
        <v>349</v>
      </c>
      <c r="Q108" s="171" t="s">
        <v>350</v>
      </c>
      <c r="R108" s="171" t="s">
        <v>353</v>
      </c>
      <c r="S108" s="194" t="s">
        <v>354</v>
      </c>
    </row>
    <row r="109" spans="2:19" ht="27.75" customHeight="1" x14ac:dyDescent="0.35">
      <c r="B109" s="1041"/>
      <c r="C109" s="1041"/>
      <c r="D109" s="220">
        <v>0</v>
      </c>
      <c r="E109" s="189">
        <v>0</v>
      </c>
      <c r="F109" s="205"/>
      <c r="G109" s="214"/>
      <c r="H109" s="222">
        <v>539</v>
      </c>
      <c r="I109" s="191">
        <v>0.5</v>
      </c>
      <c r="J109" s="207" t="s">
        <v>531</v>
      </c>
      <c r="K109" s="217" t="s">
        <v>394</v>
      </c>
      <c r="L109" s="222">
        <v>260</v>
      </c>
      <c r="M109" s="191">
        <v>0.5</v>
      </c>
      <c r="N109" s="207" t="s">
        <v>531</v>
      </c>
      <c r="O109" s="217" t="s">
        <v>394</v>
      </c>
      <c r="P109" s="222"/>
      <c r="Q109" s="191"/>
      <c r="R109" s="207"/>
      <c r="S109" s="217"/>
    </row>
    <row r="110" spans="2:19" ht="27.75" customHeight="1" outlineLevel="1" x14ac:dyDescent="0.35">
      <c r="B110" s="1041"/>
      <c r="C110" s="1041"/>
      <c r="D110" s="224" t="s">
        <v>349</v>
      </c>
      <c r="E110" s="171" t="s">
        <v>350</v>
      </c>
      <c r="F110" s="171" t="s">
        <v>353</v>
      </c>
      <c r="G110" s="194" t="s">
        <v>354</v>
      </c>
      <c r="H110" s="224" t="s">
        <v>349</v>
      </c>
      <c r="I110" s="171" t="s">
        <v>350</v>
      </c>
      <c r="J110" s="171" t="s">
        <v>353</v>
      </c>
      <c r="K110" s="194" t="s">
        <v>354</v>
      </c>
      <c r="L110" s="224" t="s">
        <v>349</v>
      </c>
      <c r="M110" s="171" t="s">
        <v>350</v>
      </c>
      <c r="N110" s="171" t="s">
        <v>353</v>
      </c>
      <c r="O110" s="557" t="s">
        <v>354</v>
      </c>
      <c r="P110" s="224" t="s">
        <v>349</v>
      </c>
      <c r="Q110" s="171" t="s">
        <v>350</v>
      </c>
      <c r="R110" s="171" t="s">
        <v>353</v>
      </c>
      <c r="S110" s="194" t="s">
        <v>354</v>
      </c>
    </row>
    <row r="111" spans="2:19" ht="27.75" customHeight="1" outlineLevel="1" x14ac:dyDescent="0.35">
      <c r="B111" s="1041"/>
      <c r="C111" s="1041"/>
      <c r="D111" s="220"/>
      <c r="E111" s="189"/>
      <c r="F111" s="205"/>
      <c r="G111" s="214"/>
      <c r="H111" s="222"/>
      <c r="I111" s="191"/>
      <c r="J111" s="207"/>
      <c r="K111" s="217"/>
      <c r="L111" s="222"/>
      <c r="M111" s="191"/>
      <c r="N111" s="207"/>
      <c r="O111" s="217"/>
      <c r="P111" s="222"/>
      <c r="Q111" s="191"/>
      <c r="R111" s="207"/>
      <c r="S111" s="217"/>
    </row>
    <row r="112" spans="2:19" ht="27.75" customHeight="1" outlineLevel="1" x14ac:dyDescent="0.35">
      <c r="B112" s="1041"/>
      <c r="C112" s="1041"/>
      <c r="D112" s="224" t="s">
        <v>349</v>
      </c>
      <c r="E112" s="171" t="s">
        <v>350</v>
      </c>
      <c r="F112" s="171" t="s">
        <v>353</v>
      </c>
      <c r="G112" s="194" t="s">
        <v>354</v>
      </c>
      <c r="H112" s="224" t="s">
        <v>349</v>
      </c>
      <c r="I112" s="171" t="s">
        <v>350</v>
      </c>
      <c r="J112" s="171" t="s">
        <v>353</v>
      </c>
      <c r="K112" s="194" t="s">
        <v>354</v>
      </c>
      <c r="L112" s="224" t="s">
        <v>349</v>
      </c>
      <c r="M112" s="171" t="s">
        <v>350</v>
      </c>
      <c r="N112" s="171" t="s">
        <v>353</v>
      </c>
      <c r="O112" s="557" t="s">
        <v>354</v>
      </c>
      <c r="P112" s="224" t="s">
        <v>349</v>
      </c>
      <c r="Q112" s="171" t="s">
        <v>350</v>
      </c>
      <c r="R112" s="171" t="s">
        <v>353</v>
      </c>
      <c r="S112" s="194" t="s">
        <v>354</v>
      </c>
    </row>
    <row r="113" spans="2:19" ht="27.75" customHeight="1" outlineLevel="1" x14ac:dyDescent="0.35">
      <c r="B113" s="1041"/>
      <c r="C113" s="1041"/>
      <c r="D113" s="220"/>
      <c r="E113" s="189"/>
      <c r="F113" s="205"/>
      <c r="G113" s="214"/>
      <c r="H113" s="222"/>
      <c r="I113" s="191"/>
      <c r="J113" s="207"/>
      <c r="K113" s="217"/>
      <c r="L113" s="222"/>
      <c r="M113" s="191"/>
      <c r="N113" s="207"/>
      <c r="O113" s="217"/>
      <c r="P113" s="222"/>
      <c r="Q113" s="191"/>
      <c r="R113" s="207"/>
      <c r="S113" s="217"/>
    </row>
    <row r="114" spans="2:19" ht="27.75" customHeight="1" outlineLevel="1" x14ac:dyDescent="0.35">
      <c r="B114" s="1041"/>
      <c r="C114" s="1041"/>
      <c r="D114" s="224" t="s">
        <v>349</v>
      </c>
      <c r="E114" s="171" t="s">
        <v>350</v>
      </c>
      <c r="F114" s="171" t="s">
        <v>353</v>
      </c>
      <c r="G114" s="194" t="s">
        <v>354</v>
      </c>
      <c r="H114" s="224" t="s">
        <v>349</v>
      </c>
      <c r="I114" s="171" t="s">
        <v>350</v>
      </c>
      <c r="J114" s="171" t="s">
        <v>353</v>
      </c>
      <c r="K114" s="194" t="s">
        <v>354</v>
      </c>
      <c r="L114" s="224" t="s">
        <v>349</v>
      </c>
      <c r="M114" s="171" t="s">
        <v>350</v>
      </c>
      <c r="N114" s="171" t="s">
        <v>353</v>
      </c>
      <c r="O114" s="557" t="s">
        <v>354</v>
      </c>
      <c r="P114" s="224" t="s">
        <v>349</v>
      </c>
      <c r="Q114" s="171" t="s">
        <v>350</v>
      </c>
      <c r="R114" s="171" t="s">
        <v>353</v>
      </c>
      <c r="S114" s="194" t="s">
        <v>354</v>
      </c>
    </row>
    <row r="115" spans="2:19" ht="27.75" customHeight="1" outlineLevel="1" x14ac:dyDescent="0.35">
      <c r="B115" s="1042"/>
      <c r="C115" s="1042"/>
      <c r="D115" s="220"/>
      <c r="E115" s="189"/>
      <c r="F115" s="205"/>
      <c r="G115" s="214"/>
      <c r="H115" s="222"/>
      <c r="I115" s="191"/>
      <c r="J115" s="207"/>
      <c r="K115" s="217"/>
      <c r="L115" s="222"/>
      <c r="M115" s="191"/>
      <c r="N115" s="207"/>
      <c r="O115" s="217"/>
      <c r="P115" s="222"/>
      <c r="Q115" s="191"/>
      <c r="R115" s="207"/>
      <c r="S115" s="217"/>
    </row>
    <row r="116" spans="2:19" ht="26.25" customHeight="1" x14ac:dyDescent="0.35">
      <c r="B116" s="1003" t="s">
        <v>355</v>
      </c>
      <c r="C116" s="1059" t="s">
        <v>356</v>
      </c>
      <c r="D116" s="225" t="s">
        <v>357</v>
      </c>
      <c r="E116" s="225" t="s">
        <v>358</v>
      </c>
      <c r="F116" s="225" t="s">
        <v>284</v>
      </c>
      <c r="G116" s="226" t="s">
        <v>359</v>
      </c>
      <c r="H116" s="227" t="s">
        <v>357</v>
      </c>
      <c r="I116" s="225" t="s">
        <v>358</v>
      </c>
      <c r="J116" s="225" t="s">
        <v>284</v>
      </c>
      <c r="K116" s="226" t="s">
        <v>359</v>
      </c>
      <c r="L116" s="225" t="s">
        <v>357</v>
      </c>
      <c r="M116" s="225" t="s">
        <v>358</v>
      </c>
      <c r="N116" s="225" t="s">
        <v>284</v>
      </c>
      <c r="O116" s="226" t="s">
        <v>359</v>
      </c>
      <c r="P116" s="225" t="s">
        <v>357</v>
      </c>
      <c r="Q116" s="225" t="s">
        <v>358</v>
      </c>
      <c r="R116" s="225" t="s">
        <v>284</v>
      </c>
      <c r="S116" s="226" t="s">
        <v>359</v>
      </c>
    </row>
    <row r="117" spans="2:19" ht="32.25" customHeight="1" x14ac:dyDescent="0.35">
      <c r="B117" s="1004"/>
      <c r="C117" s="1060"/>
      <c r="D117" s="188">
        <v>0</v>
      </c>
      <c r="E117" s="188" t="s">
        <v>409</v>
      </c>
      <c r="F117" s="188" t="s">
        <v>455</v>
      </c>
      <c r="G117" s="188" t="s">
        <v>525</v>
      </c>
      <c r="H117" s="210">
        <v>20</v>
      </c>
      <c r="I117" s="190" t="s">
        <v>409</v>
      </c>
      <c r="J117" s="190" t="s">
        <v>455</v>
      </c>
      <c r="K117" s="211" t="s">
        <v>525</v>
      </c>
      <c r="L117" s="190">
        <v>10</v>
      </c>
      <c r="M117" s="190" t="s">
        <v>409</v>
      </c>
      <c r="N117" s="190" t="s">
        <v>455</v>
      </c>
      <c r="O117" s="211" t="s">
        <v>525</v>
      </c>
      <c r="P117" s="190"/>
      <c r="Q117" s="190"/>
      <c r="R117" s="190"/>
      <c r="S117" s="211"/>
    </row>
    <row r="118" spans="2:19" ht="32.25" customHeight="1" x14ac:dyDescent="0.35">
      <c r="B118" s="1004"/>
      <c r="C118" s="1003" t="s">
        <v>360</v>
      </c>
      <c r="D118" s="171" t="s">
        <v>361</v>
      </c>
      <c r="E118" s="931" t="s">
        <v>362</v>
      </c>
      <c r="F118" s="932"/>
      <c r="G118" s="172" t="s">
        <v>363</v>
      </c>
      <c r="H118" s="171" t="s">
        <v>361</v>
      </c>
      <c r="I118" s="931" t="s">
        <v>362</v>
      </c>
      <c r="J118" s="932"/>
      <c r="K118" s="172" t="s">
        <v>363</v>
      </c>
      <c r="L118" s="171" t="s">
        <v>361</v>
      </c>
      <c r="M118" s="931" t="s">
        <v>362</v>
      </c>
      <c r="N118" s="932"/>
      <c r="O118" s="172" t="s">
        <v>363</v>
      </c>
      <c r="P118" s="171" t="s">
        <v>361</v>
      </c>
      <c r="Q118" s="171" t="s">
        <v>362</v>
      </c>
      <c r="R118" s="931" t="s">
        <v>362</v>
      </c>
      <c r="S118" s="932"/>
    </row>
    <row r="119" spans="2:19" ht="23.25" customHeight="1" x14ac:dyDescent="0.35">
      <c r="B119" s="1004"/>
      <c r="C119" s="1004"/>
      <c r="D119" s="228"/>
      <c r="E119" s="1044"/>
      <c r="F119" s="1045"/>
      <c r="G119" s="175"/>
      <c r="H119" s="229"/>
      <c r="I119" s="933"/>
      <c r="J119" s="934"/>
      <c r="K119" s="200"/>
      <c r="L119" s="229"/>
      <c r="M119" s="933"/>
      <c r="N119" s="934"/>
      <c r="O119" s="178"/>
      <c r="P119" s="229"/>
      <c r="Q119" s="176"/>
      <c r="R119" s="933"/>
      <c r="S119" s="934"/>
    </row>
    <row r="120" spans="2:19" ht="23.25" customHeight="1" outlineLevel="1" x14ac:dyDescent="0.35">
      <c r="B120" s="1004"/>
      <c r="C120" s="1004"/>
      <c r="D120" s="171" t="s">
        <v>361</v>
      </c>
      <c r="E120" s="931" t="s">
        <v>362</v>
      </c>
      <c r="F120" s="932"/>
      <c r="G120" s="172" t="s">
        <v>363</v>
      </c>
      <c r="H120" s="171" t="s">
        <v>361</v>
      </c>
      <c r="I120" s="931" t="s">
        <v>362</v>
      </c>
      <c r="J120" s="932"/>
      <c r="K120" s="172" t="s">
        <v>363</v>
      </c>
      <c r="L120" s="171" t="s">
        <v>361</v>
      </c>
      <c r="M120" s="931" t="s">
        <v>362</v>
      </c>
      <c r="N120" s="932"/>
      <c r="O120" s="172" t="s">
        <v>363</v>
      </c>
      <c r="P120" s="171" t="s">
        <v>361</v>
      </c>
      <c r="Q120" s="171" t="s">
        <v>362</v>
      </c>
      <c r="R120" s="931" t="s">
        <v>362</v>
      </c>
      <c r="S120" s="932"/>
    </row>
    <row r="121" spans="2:19" ht="23.25" customHeight="1" outlineLevel="1" x14ac:dyDescent="0.35">
      <c r="B121" s="1004"/>
      <c r="C121" s="1004"/>
      <c r="D121" s="228"/>
      <c r="E121" s="1044"/>
      <c r="F121" s="1045"/>
      <c r="G121" s="175"/>
      <c r="H121" s="229"/>
      <c r="I121" s="933"/>
      <c r="J121" s="934"/>
      <c r="K121" s="178"/>
      <c r="L121" s="229"/>
      <c r="M121" s="933"/>
      <c r="N121" s="934"/>
      <c r="O121" s="178"/>
      <c r="P121" s="229"/>
      <c r="Q121" s="176"/>
      <c r="R121" s="933"/>
      <c r="S121" s="934"/>
    </row>
    <row r="122" spans="2:19" ht="23.25" customHeight="1" outlineLevel="1" x14ac:dyDescent="0.35">
      <c r="B122" s="1004"/>
      <c r="C122" s="1004"/>
      <c r="D122" s="171" t="s">
        <v>361</v>
      </c>
      <c r="E122" s="931" t="s">
        <v>362</v>
      </c>
      <c r="F122" s="932"/>
      <c r="G122" s="172" t="s">
        <v>363</v>
      </c>
      <c r="H122" s="171" t="s">
        <v>361</v>
      </c>
      <c r="I122" s="931" t="s">
        <v>362</v>
      </c>
      <c r="J122" s="932"/>
      <c r="K122" s="172" t="s">
        <v>363</v>
      </c>
      <c r="L122" s="171" t="s">
        <v>361</v>
      </c>
      <c r="M122" s="931" t="s">
        <v>362</v>
      </c>
      <c r="N122" s="932"/>
      <c r="O122" s="172" t="s">
        <v>363</v>
      </c>
      <c r="P122" s="171" t="s">
        <v>361</v>
      </c>
      <c r="Q122" s="171" t="s">
        <v>362</v>
      </c>
      <c r="R122" s="931" t="s">
        <v>362</v>
      </c>
      <c r="S122" s="932"/>
    </row>
    <row r="123" spans="2:19" ht="23.25" customHeight="1" outlineLevel="1" x14ac:dyDescent="0.35">
      <c r="B123" s="1004"/>
      <c r="C123" s="1004"/>
      <c r="D123" s="228"/>
      <c r="E123" s="1044"/>
      <c r="F123" s="1045"/>
      <c r="G123" s="175"/>
      <c r="H123" s="229"/>
      <c r="I123" s="933"/>
      <c r="J123" s="934"/>
      <c r="K123" s="178"/>
      <c r="L123" s="229"/>
      <c r="M123" s="933"/>
      <c r="N123" s="934"/>
      <c r="O123" s="178"/>
      <c r="P123" s="229"/>
      <c r="Q123" s="176"/>
      <c r="R123" s="933"/>
      <c r="S123" s="934"/>
    </row>
    <row r="124" spans="2:19" ht="23.25" customHeight="1" outlineLevel="1" x14ac:dyDescent="0.35">
      <c r="B124" s="1004"/>
      <c r="C124" s="1004"/>
      <c r="D124" s="171" t="s">
        <v>361</v>
      </c>
      <c r="E124" s="931" t="s">
        <v>362</v>
      </c>
      <c r="F124" s="932"/>
      <c r="G124" s="172" t="s">
        <v>363</v>
      </c>
      <c r="H124" s="171" t="s">
        <v>361</v>
      </c>
      <c r="I124" s="931" t="s">
        <v>362</v>
      </c>
      <c r="J124" s="932"/>
      <c r="K124" s="172" t="s">
        <v>363</v>
      </c>
      <c r="L124" s="171" t="s">
        <v>361</v>
      </c>
      <c r="M124" s="931" t="s">
        <v>362</v>
      </c>
      <c r="N124" s="932"/>
      <c r="O124" s="172" t="s">
        <v>363</v>
      </c>
      <c r="P124" s="171" t="s">
        <v>361</v>
      </c>
      <c r="Q124" s="171" t="s">
        <v>362</v>
      </c>
      <c r="R124" s="931" t="s">
        <v>362</v>
      </c>
      <c r="S124" s="932"/>
    </row>
    <row r="125" spans="2:19" ht="23.25" customHeight="1" outlineLevel="1" x14ac:dyDescent="0.35">
      <c r="B125" s="1005"/>
      <c r="C125" s="1005"/>
      <c r="D125" s="228"/>
      <c r="E125" s="1044"/>
      <c r="F125" s="1045"/>
      <c r="G125" s="175"/>
      <c r="H125" s="229"/>
      <c r="I125" s="933"/>
      <c r="J125" s="934"/>
      <c r="K125" s="178"/>
      <c r="L125" s="229"/>
      <c r="M125" s="933"/>
      <c r="N125" s="934"/>
      <c r="O125" s="178"/>
      <c r="P125" s="229"/>
      <c r="Q125" s="176"/>
      <c r="R125" s="933"/>
      <c r="S125" s="934"/>
    </row>
    <row r="126" spans="2:19" ht="15" thickBot="1" x14ac:dyDescent="0.4">
      <c r="B126" s="160"/>
      <c r="C126" s="160"/>
    </row>
    <row r="127" spans="2:19" ht="15" thickBot="1" x14ac:dyDescent="0.4">
      <c r="B127" s="160"/>
      <c r="C127" s="160"/>
      <c r="D127" s="947" t="s">
        <v>285</v>
      </c>
      <c r="E127" s="935"/>
      <c r="F127" s="935"/>
      <c r="G127" s="984"/>
      <c r="H127" s="947" t="s">
        <v>286</v>
      </c>
      <c r="I127" s="935"/>
      <c r="J127" s="935"/>
      <c r="K127" s="984"/>
      <c r="L127" s="935" t="s">
        <v>1170</v>
      </c>
      <c r="M127" s="935"/>
      <c r="N127" s="935"/>
      <c r="O127" s="935"/>
      <c r="P127" s="947" t="s">
        <v>287</v>
      </c>
      <c r="Q127" s="935"/>
      <c r="R127" s="935"/>
      <c r="S127" s="984"/>
    </row>
    <row r="128" spans="2:19" x14ac:dyDescent="0.35">
      <c r="B128" s="996" t="s">
        <v>364</v>
      </c>
      <c r="C128" s="996" t="s">
        <v>365</v>
      </c>
      <c r="D128" s="925" t="s">
        <v>366</v>
      </c>
      <c r="E128" s="926"/>
      <c r="F128" s="926"/>
      <c r="G128" s="927"/>
      <c r="H128" s="925" t="s">
        <v>366</v>
      </c>
      <c r="I128" s="926"/>
      <c r="J128" s="926"/>
      <c r="K128" s="927"/>
      <c r="L128" s="925" t="s">
        <v>366</v>
      </c>
      <c r="M128" s="926"/>
      <c r="N128" s="926"/>
      <c r="O128" s="927"/>
      <c r="P128" s="925" t="s">
        <v>366</v>
      </c>
      <c r="Q128" s="926"/>
      <c r="R128" s="926"/>
      <c r="S128" s="927"/>
    </row>
    <row r="129" spans="2:19" ht="45" customHeight="1" x14ac:dyDescent="0.35">
      <c r="B129" s="998"/>
      <c r="C129" s="998"/>
      <c r="D129" s="1056" t="s">
        <v>413</v>
      </c>
      <c r="E129" s="1057"/>
      <c r="F129" s="1057"/>
      <c r="G129" s="1058"/>
      <c r="H129" s="928" t="s">
        <v>411</v>
      </c>
      <c r="I129" s="929"/>
      <c r="J129" s="929"/>
      <c r="K129" s="930"/>
      <c r="L129" s="928" t="s">
        <v>413</v>
      </c>
      <c r="M129" s="929"/>
      <c r="N129" s="929"/>
      <c r="O129" s="930"/>
      <c r="P129" s="928"/>
      <c r="Q129" s="929"/>
      <c r="R129" s="929"/>
      <c r="S129" s="930"/>
    </row>
    <row r="130" spans="2:19" ht="32.25" customHeight="1" x14ac:dyDescent="0.35">
      <c r="B130" s="991" t="s">
        <v>367</v>
      </c>
      <c r="C130" s="991" t="s">
        <v>368</v>
      </c>
      <c r="D130" s="225" t="s">
        <v>369</v>
      </c>
      <c r="E130" s="193" t="s">
        <v>284</v>
      </c>
      <c r="F130" s="171" t="s">
        <v>304</v>
      </c>
      <c r="G130" s="172" t="s">
        <v>321</v>
      </c>
      <c r="H130" s="225" t="s">
        <v>369</v>
      </c>
      <c r="I130" s="239" t="s">
        <v>284</v>
      </c>
      <c r="J130" s="171" t="s">
        <v>304</v>
      </c>
      <c r="K130" s="172" t="s">
        <v>321</v>
      </c>
      <c r="L130" s="225" t="s">
        <v>369</v>
      </c>
      <c r="M130" s="556" t="s">
        <v>284</v>
      </c>
      <c r="N130" s="171" t="s">
        <v>304</v>
      </c>
      <c r="O130" s="172" t="s">
        <v>321</v>
      </c>
      <c r="P130" s="225" t="s">
        <v>369</v>
      </c>
      <c r="Q130" s="239" t="s">
        <v>284</v>
      </c>
      <c r="R130" s="171" t="s">
        <v>304</v>
      </c>
      <c r="S130" s="172" t="s">
        <v>321</v>
      </c>
    </row>
    <row r="131" spans="2:19" ht="23.25" customHeight="1" x14ac:dyDescent="0.35">
      <c r="B131" s="1002"/>
      <c r="C131" s="992"/>
      <c r="D131" s="188">
        <v>11</v>
      </c>
      <c r="E131" s="230" t="s">
        <v>254</v>
      </c>
      <c r="F131" s="174" t="s">
        <v>434</v>
      </c>
      <c r="G131" s="209" t="s">
        <v>549</v>
      </c>
      <c r="H131" s="190">
        <v>11</v>
      </c>
      <c r="I131" s="242" t="s">
        <v>254</v>
      </c>
      <c r="J131" s="190" t="s">
        <v>434</v>
      </c>
      <c r="K131" s="240"/>
      <c r="L131" s="190">
        <v>11</v>
      </c>
      <c r="M131" s="242" t="s">
        <v>254</v>
      </c>
      <c r="N131" s="190" t="s">
        <v>434</v>
      </c>
      <c r="O131" s="561"/>
      <c r="P131" s="190"/>
      <c r="Q131" s="242"/>
      <c r="R131" s="190"/>
      <c r="S131" s="240"/>
    </row>
    <row r="132" spans="2:19" ht="29.25" customHeight="1" x14ac:dyDescent="0.35">
      <c r="B132" s="1002"/>
      <c r="C132" s="991" t="s">
        <v>370</v>
      </c>
      <c r="D132" s="171" t="s">
        <v>371</v>
      </c>
      <c r="E132" s="931" t="s">
        <v>372</v>
      </c>
      <c r="F132" s="932"/>
      <c r="G132" s="172" t="s">
        <v>373</v>
      </c>
      <c r="H132" s="171" t="s">
        <v>371</v>
      </c>
      <c r="I132" s="931" t="s">
        <v>372</v>
      </c>
      <c r="J132" s="932"/>
      <c r="K132" s="172" t="s">
        <v>373</v>
      </c>
      <c r="L132" s="171" t="s">
        <v>371</v>
      </c>
      <c r="M132" s="931" t="s">
        <v>372</v>
      </c>
      <c r="N132" s="932"/>
      <c r="O132" s="172" t="s">
        <v>373</v>
      </c>
      <c r="P132" s="171" t="s">
        <v>371</v>
      </c>
      <c r="Q132" s="931" t="s">
        <v>372</v>
      </c>
      <c r="R132" s="932"/>
      <c r="S132" s="172" t="s">
        <v>373</v>
      </c>
    </row>
    <row r="133" spans="2:19" ht="39" customHeight="1" x14ac:dyDescent="0.35">
      <c r="B133" s="992"/>
      <c r="C133" s="992"/>
      <c r="D133" s="228">
        <v>11</v>
      </c>
      <c r="E133" s="1044" t="s">
        <v>389</v>
      </c>
      <c r="F133" s="1045"/>
      <c r="G133" s="175" t="s">
        <v>479</v>
      </c>
      <c r="H133" s="229">
        <v>11</v>
      </c>
      <c r="I133" s="933" t="s">
        <v>384</v>
      </c>
      <c r="J133" s="934"/>
      <c r="K133" s="178" t="s">
        <v>479</v>
      </c>
      <c r="L133" s="229">
        <v>11</v>
      </c>
      <c r="M133" s="933" t="s">
        <v>384</v>
      </c>
      <c r="N133" s="934"/>
      <c r="O133" s="178" t="s">
        <v>479</v>
      </c>
      <c r="P133" s="229"/>
      <c r="Q133" s="933"/>
      <c r="R133" s="934"/>
      <c r="S133" s="178"/>
    </row>
    <row r="134" spans="2:19" ht="15" thickBot="1" x14ac:dyDescent="0.4"/>
    <row r="135" spans="2:19" hidden="1" x14ac:dyDescent="0.35"/>
    <row r="136" spans="2:19" hidden="1" x14ac:dyDescent="0.35"/>
    <row r="137" spans="2:19" hidden="1" x14ac:dyDescent="0.35"/>
    <row r="138" spans="2:19" hidden="1" x14ac:dyDescent="0.35"/>
    <row r="139" spans="2:19" hidden="1" x14ac:dyDescent="0.35">
      <c r="D139" s="140" t="s">
        <v>374</v>
      </c>
    </row>
    <row r="140" spans="2:19" hidden="1" x14ac:dyDescent="0.35">
      <c r="D140" s="140" t="s">
        <v>375</v>
      </c>
      <c r="E140" s="140" t="s">
        <v>376</v>
      </c>
      <c r="F140" s="140" t="s">
        <v>377</v>
      </c>
      <c r="H140" s="140" t="s">
        <v>378</v>
      </c>
      <c r="I140" s="140" t="s">
        <v>379</v>
      </c>
    </row>
    <row r="141" spans="2:19" hidden="1" x14ac:dyDescent="0.35">
      <c r="D141" s="140" t="s">
        <v>380</v>
      </c>
      <c r="E141" s="140" t="s">
        <v>381</v>
      </c>
      <c r="F141" s="140" t="s">
        <v>382</v>
      </c>
      <c r="H141" s="140" t="s">
        <v>383</v>
      </c>
      <c r="I141" s="140" t="s">
        <v>384</v>
      </c>
    </row>
    <row r="142" spans="2:19" hidden="1" x14ac:dyDescent="0.35">
      <c r="D142" s="140" t="s">
        <v>385</v>
      </c>
      <c r="E142" s="140" t="s">
        <v>386</v>
      </c>
      <c r="F142" s="140" t="s">
        <v>387</v>
      </c>
      <c r="H142" s="140" t="s">
        <v>388</v>
      </c>
      <c r="I142" s="140" t="s">
        <v>389</v>
      </c>
    </row>
    <row r="143" spans="2:19" hidden="1" x14ac:dyDescent="0.35">
      <c r="D143" s="140" t="s">
        <v>390</v>
      </c>
      <c r="F143" s="140" t="s">
        <v>391</v>
      </c>
      <c r="G143" s="140" t="s">
        <v>1131</v>
      </c>
      <c r="H143" s="140" t="s">
        <v>392</v>
      </c>
      <c r="I143" s="140" t="s">
        <v>393</v>
      </c>
      <c r="K143" s="140" t="s">
        <v>394</v>
      </c>
    </row>
    <row r="144" spans="2:19" hidden="1" x14ac:dyDescent="0.35">
      <c r="D144" s="140" t="s">
        <v>395</v>
      </c>
      <c r="F144" s="140" t="s">
        <v>396</v>
      </c>
      <c r="G144" s="140" t="s">
        <v>397</v>
      </c>
      <c r="H144" s="140" t="s">
        <v>398</v>
      </c>
      <c r="I144" s="140" t="s">
        <v>399</v>
      </c>
      <c r="K144" s="140" t="s">
        <v>400</v>
      </c>
      <c r="L144" s="140" t="s">
        <v>1172</v>
      </c>
    </row>
    <row r="145" spans="2:12" hidden="1" x14ac:dyDescent="0.35">
      <c r="D145" s="140" t="s">
        <v>401</v>
      </c>
      <c r="E145" s="231" t="s">
        <v>402</v>
      </c>
      <c r="G145" s="140" t="s">
        <v>403</v>
      </c>
      <c r="H145" s="140" t="s">
        <v>404</v>
      </c>
      <c r="K145" s="140" t="s">
        <v>405</v>
      </c>
      <c r="L145" s="140" t="s">
        <v>1173</v>
      </c>
    </row>
    <row r="146" spans="2:12" hidden="1" x14ac:dyDescent="0.35">
      <c r="D146" s="140" t="s">
        <v>406</v>
      </c>
      <c r="E146" s="232" t="s">
        <v>407</v>
      </c>
      <c r="K146" s="140" t="s">
        <v>408</v>
      </c>
      <c r="L146" s="140" t="s">
        <v>409</v>
      </c>
    </row>
    <row r="147" spans="2:12" hidden="1" x14ac:dyDescent="0.35">
      <c r="E147" s="233" t="s">
        <v>410</v>
      </c>
      <c r="H147" s="140" t="s">
        <v>411</v>
      </c>
      <c r="K147" s="140" t="s">
        <v>412</v>
      </c>
      <c r="L147" s="140" t="s">
        <v>1174</v>
      </c>
    </row>
    <row r="148" spans="2:12" hidden="1" x14ac:dyDescent="0.35">
      <c r="H148" s="140" t="s">
        <v>413</v>
      </c>
      <c r="K148" s="140" t="s">
        <v>414</v>
      </c>
      <c r="L148" s="140" t="s">
        <v>1175</v>
      </c>
    </row>
    <row r="149" spans="2:12" hidden="1" x14ac:dyDescent="0.35">
      <c r="H149" s="140" t="s">
        <v>415</v>
      </c>
      <c r="K149" s="140" t="s">
        <v>416</v>
      </c>
      <c r="L149" s="140" t="s">
        <v>1176</v>
      </c>
    </row>
    <row r="150" spans="2:12" hidden="1" x14ac:dyDescent="0.35">
      <c r="B150" s="140" t="s">
        <v>417</v>
      </c>
      <c r="C150" s="140" t="s">
        <v>418</v>
      </c>
      <c r="D150" s="140" t="s">
        <v>417</v>
      </c>
      <c r="G150" s="140" t="s">
        <v>419</v>
      </c>
      <c r="H150" s="140" t="s">
        <v>420</v>
      </c>
      <c r="J150" s="140" t="s">
        <v>254</v>
      </c>
      <c r="K150" s="140" t="s">
        <v>421</v>
      </c>
      <c r="L150" s="140" t="s">
        <v>1177</v>
      </c>
    </row>
    <row r="151" spans="2:12" hidden="1" x14ac:dyDescent="0.35">
      <c r="B151" s="140">
        <v>1</v>
      </c>
      <c r="C151" s="140" t="s">
        <v>422</v>
      </c>
      <c r="D151" s="140" t="s">
        <v>423</v>
      </c>
      <c r="E151" s="140" t="s">
        <v>321</v>
      </c>
      <c r="F151" s="140" t="s">
        <v>11</v>
      </c>
      <c r="G151" s="140" t="s">
        <v>424</v>
      </c>
      <c r="H151" s="140" t="s">
        <v>425</v>
      </c>
      <c r="J151" s="140" t="s">
        <v>405</v>
      </c>
      <c r="K151" s="140" t="s">
        <v>426</v>
      </c>
    </row>
    <row r="152" spans="2:12" hidden="1" x14ac:dyDescent="0.35">
      <c r="B152" s="140">
        <v>2</v>
      </c>
      <c r="C152" s="140" t="s">
        <v>427</v>
      </c>
      <c r="D152" s="140" t="s">
        <v>428</v>
      </c>
      <c r="E152" s="140" t="s">
        <v>304</v>
      </c>
      <c r="F152" s="140" t="s">
        <v>18</v>
      </c>
      <c r="G152" s="140" t="s">
        <v>429</v>
      </c>
      <c r="J152" s="140" t="s">
        <v>430</v>
      </c>
      <c r="K152" s="140" t="s">
        <v>431</v>
      </c>
    </row>
    <row r="153" spans="2:12" hidden="1" x14ac:dyDescent="0.35">
      <c r="B153" s="140">
        <v>3</v>
      </c>
      <c r="C153" s="140" t="s">
        <v>432</v>
      </c>
      <c r="D153" s="140" t="s">
        <v>433</v>
      </c>
      <c r="E153" s="140" t="s">
        <v>284</v>
      </c>
      <c r="G153" s="140" t="s">
        <v>434</v>
      </c>
      <c r="J153" s="140" t="s">
        <v>435</v>
      </c>
      <c r="K153" s="140" t="s">
        <v>436</v>
      </c>
    </row>
    <row r="154" spans="2:12" hidden="1" x14ac:dyDescent="0.35">
      <c r="B154" s="140">
        <v>4</v>
      </c>
      <c r="C154" s="140" t="s">
        <v>425</v>
      </c>
      <c r="H154" s="140" t="s">
        <v>437</v>
      </c>
      <c r="I154" s="140" t="s">
        <v>438</v>
      </c>
      <c r="J154" s="140" t="s">
        <v>439</v>
      </c>
      <c r="K154" s="140" t="s">
        <v>440</v>
      </c>
    </row>
    <row r="155" spans="2:12" hidden="1" x14ac:dyDescent="0.35">
      <c r="D155" s="140" t="s">
        <v>434</v>
      </c>
      <c r="H155" s="140" t="s">
        <v>441</v>
      </c>
      <c r="I155" s="140" t="s">
        <v>442</v>
      </c>
      <c r="J155" s="140" t="s">
        <v>443</v>
      </c>
      <c r="K155" s="140" t="s">
        <v>444</v>
      </c>
    </row>
    <row r="156" spans="2:12" hidden="1" x14ac:dyDescent="0.35">
      <c r="D156" s="140" t="s">
        <v>445</v>
      </c>
      <c r="H156" s="140" t="s">
        <v>446</v>
      </c>
      <c r="I156" s="140" t="s">
        <v>447</v>
      </c>
      <c r="J156" s="140" t="s">
        <v>448</v>
      </c>
      <c r="K156" s="140" t="s">
        <v>449</v>
      </c>
    </row>
    <row r="157" spans="2:12" hidden="1" x14ac:dyDescent="0.35">
      <c r="D157" s="140" t="s">
        <v>450</v>
      </c>
      <c r="H157" s="140" t="s">
        <v>451</v>
      </c>
      <c r="J157" s="140" t="s">
        <v>452</v>
      </c>
      <c r="K157" s="140" t="s">
        <v>453</v>
      </c>
    </row>
    <row r="158" spans="2:12" hidden="1" x14ac:dyDescent="0.35">
      <c r="H158" s="140" t="s">
        <v>454</v>
      </c>
      <c r="J158" s="140" t="s">
        <v>455</v>
      </c>
    </row>
    <row r="159" spans="2:12" ht="58" hidden="1" x14ac:dyDescent="0.35">
      <c r="D159" s="234" t="s">
        <v>456</v>
      </c>
      <c r="E159" s="140" t="s">
        <v>457</v>
      </c>
      <c r="F159" s="140" t="s">
        <v>458</v>
      </c>
      <c r="G159" s="140" t="s">
        <v>459</v>
      </c>
      <c r="H159" s="140" t="s">
        <v>460</v>
      </c>
      <c r="I159" s="140" t="s">
        <v>461</v>
      </c>
      <c r="J159" s="140" t="s">
        <v>462</v>
      </c>
      <c r="K159" s="140" t="s">
        <v>463</v>
      </c>
    </row>
    <row r="160" spans="2:12" ht="72.5" hidden="1" x14ac:dyDescent="0.35">
      <c r="B160" s="140" t="s">
        <v>563</v>
      </c>
      <c r="C160" s="140" t="s">
        <v>562</v>
      </c>
      <c r="D160" s="234" t="s">
        <v>464</v>
      </c>
      <c r="E160" s="140" t="s">
        <v>465</v>
      </c>
      <c r="F160" s="140" t="s">
        <v>466</v>
      </c>
      <c r="G160" s="140" t="s">
        <v>467</v>
      </c>
      <c r="H160" s="140" t="s">
        <v>468</v>
      </c>
      <c r="I160" s="140" t="s">
        <v>469</v>
      </c>
      <c r="J160" s="140" t="s">
        <v>470</v>
      </c>
      <c r="K160" s="140" t="s">
        <v>471</v>
      </c>
    </row>
    <row r="161" spans="2:11" ht="43.5" hidden="1" x14ac:dyDescent="0.35">
      <c r="B161" s="140" t="s">
        <v>564</v>
      </c>
      <c r="C161" s="140" t="s">
        <v>561</v>
      </c>
      <c r="D161" s="234" t="s">
        <v>472</v>
      </c>
      <c r="E161" s="140" t="s">
        <v>473</v>
      </c>
      <c r="F161" s="140" t="s">
        <v>474</v>
      </c>
      <c r="G161" s="140" t="s">
        <v>475</v>
      </c>
      <c r="H161" s="140" t="s">
        <v>476</v>
      </c>
      <c r="I161" s="140" t="s">
        <v>477</v>
      </c>
      <c r="J161" s="140" t="s">
        <v>478</v>
      </c>
      <c r="K161" s="140" t="s">
        <v>479</v>
      </c>
    </row>
    <row r="162" spans="2:11" hidden="1" x14ac:dyDescent="0.35">
      <c r="B162" s="140" t="s">
        <v>565</v>
      </c>
      <c r="C162" s="140" t="s">
        <v>560</v>
      </c>
      <c r="F162" s="140" t="s">
        <v>480</v>
      </c>
      <c r="G162" s="140" t="s">
        <v>481</v>
      </c>
      <c r="H162" s="140" t="s">
        <v>482</v>
      </c>
      <c r="I162" s="140" t="s">
        <v>483</v>
      </c>
      <c r="J162" s="140" t="s">
        <v>484</v>
      </c>
      <c r="K162" s="140" t="s">
        <v>485</v>
      </c>
    </row>
    <row r="163" spans="2:11" hidden="1" x14ac:dyDescent="0.35">
      <c r="B163" s="140" t="s">
        <v>566</v>
      </c>
      <c r="G163" s="140" t="s">
        <v>486</v>
      </c>
      <c r="H163" s="140" t="s">
        <v>487</v>
      </c>
      <c r="I163" s="140" t="s">
        <v>488</v>
      </c>
      <c r="J163" s="140" t="s">
        <v>489</v>
      </c>
      <c r="K163" s="140" t="s">
        <v>490</v>
      </c>
    </row>
    <row r="164" spans="2:11" hidden="1" x14ac:dyDescent="0.35">
      <c r="C164" s="140" t="s">
        <v>491</v>
      </c>
      <c r="J164" s="140" t="s">
        <v>492</v>
      </c>
    </row>
    <row r="165" spans="2:11" hidden="1" x14ac:dyDescent="0.35">
      <c r="C165" s="140" t="s">
        <v>493</v>
      </c>
      <c r="I165" s="140" t="s">
        <v>494</v>
      </c>
      <c r="J165" s="140" t="s">
        <v>495</v>
      </c>
    </row>
    <row r="166" spans="2:11" hidden="1" x14ac:dyDescent="0.35">
      <c r="B166" s="243" t="s">
        <v>567</v>
      </c>
      <c r="C166" s="140" t="s">
        <v>496</v>
      </c>
      <c r="I166" s="140" t="s">
        <v>497</v>
      </c>
      <c r="J166" s="140" t="s">
        <v>498</v>
      </c>
    </row>
    <row r="167" spans="2:11" hidden="1" x14ac:dyDescent="0.35">
      <c r="B167" s="243" t="s">
        <v>29</v>
      </c>
      <c r="C167" s="140" t="s">
        <v>499</v>
      </c>
      <c r="D167" s="140" t="s">
        <v>500</v>
      </c>
      <c r="E167" s="140" t="s">
        <v>501</v>
      </c>
      <c r="I167" s="140" t="s">
        <v>502</v>
      </c>
      <c r="J167" s="140" t="s">
        <v>254</v>
      </c>
    </row>
    <row r="168" spans="2:11" hidden="1" x14ac:dyDescent="0.35">
      <c r="B168" s="243" t="s">
        <v>16</v>
      </c>
      <c r="D168" s="140" t="s">
        <v>503</v>
      </c>
      <c r="E168" s="140" t="s">
        <v>504</v>
      </c>
      <c r="H168" s="140" t="s">
        <v>383</v>
      </c>
      <c r="I168" s="140" t="s">
        <v>505</v>
      </c>
    </row>
    <row r="169" spans="2:11" hidden="1" x14ac:dyDescent="0.35">
      <c r="B169" s="243" t="s">
        <v>34</v>
      </c>
      <c r="D169" s="140" t="s">
        <v>506</v>
      </c>
      <c r="E169" s="140" t="s">
        <v>1132</v>
      </c>
      <c r="H169" s="140" t="s">
        <v>392</v>
      </c>
      <c r="I169" s="140" t="s">
        <v>507</v>
      </c>
      <c r="J169" s="140" t="s">
        <v>508</v>
      </c>
    </row>
    <row r="170" spans="2:11" hidden="1" x14ac:dyDescent="0.35">
      <c r="B170" s="243" t="s">
        <v>568</v>
      </c>
      <c r="C170" s="140" t="s">
        <v>509</v>
      </c>
      <c r="D170" s="140" t="s">
        <v>510</v>
      </c>
      <c r="H170" s="140" t="s">
        <v>398</v>
      </c>
      <c r="I170" s="140" t="s">
        <v>511</v>
      </c>
      <c r="J170" s="140" t="s">
        <v>1133</v>
      </c>
    </row>
    <row r="171" spans="2:11" hidden="1" x14ac:dyDescent="0.35">
      <c r="B171" s="243" t="s">
        <v>569</v>
      </c>
      <c r="C171" s="140" t="s">
        <v>512</v>
      </c>
      <c r="H171" s="140" t="s">
        <v>404</v>
      </c>
      <c r="I171" s="140" t="s">
        <v>513</v>
      </c>
    </row>
    <row r="172" spans="2:11" hidden="1" x14ac:dyDescent="0.35">
      <c r="B172" s="243" t="s">
        <v>570</v>
      </c>
      <c r="C172" s="140" t="s">
        <v>514</v>
      </c>
      <c r="E172" s="140" t="s">
        <v>515</v>
      </c>
      <c r="H172" s="140" t="s">
        <v>516</v>
      </c>
      <c r="I172" s="140" t="s">
        <v>517</v>
      </c>
    </row>
    <row r="173" spans="2:11" hidden="1" x14ac:dyDescent="0.35">
      <c r="B173" s="243" t="s">
        <v>571</v>
      </c>
      <c r="C173" s="140" t="s">
        <v>518</v>
      </c>
      <c r="E173" s="140" t="s">
        <v>519</v>
      </c>
      <c r="H173" s="140" t="s">
        <v>520</v>
      </c>
      <c r="I173" s="140" t="s">
        <v>521</v>
      </c>
    </row>
    <row r="174" spans="2:11" hidden="1" x14ac:dyDescent="0.35">
      <c r="B174" s="243" t="s">
        <v>572</v>
      </c>
      <c r="C174" s="140" t="s">
        <v>522</v>
      </c>
      <c r="E174" s="140" t="s">
        <v>523</v>
      </c>
      <c r="H174" s="140" t="s">
        <v>524</v>
      </c>
      <c r="I174" s="140" t="s">
        <v>525</v>
      </c>
    </row>
    <row r="175" spans="2:11" hidden="1" x14ac:dyDescent="0.35">
      <c r="B175" s="243" t="s">
        <v>573</v>
      </c>
      <c r="C175" s="140" t="s">
        <v>526</v>
      </c>
      <c r="E175" s="140" t="s">
        <v>527</v>
      </c>
      <c r="H175" s="140" t="s">
        <v>528</v>
      </c>
      <c r="I175" s="140" t="s">
        <v>529</v>
      </c>
    </row>
    <row r="176" spans="2:11" hidden="1" x14ac:dyDescent="0.35">
      <c r="B176" s="243" t="s">
        <v>574</v>
      </c>
      <c r="C176" s="140" t="s">
        <v>530</v>
      </c>
      <c r="E176" s="140" t="s">
        <v>531</v>
      </c>
      <c r="H176" s="140" t="s">
        <v>532</v>
      </c>
      <c r="I176" s="140" t="s">
        <v>533</v>
      </c>
    </row>
    <row r="177" spans="2:9" hidden="1" x14ac:dyDescent="0.35">
      <c r="B177" s="243" t="s">
        <v>575</v>
      </c>
      <c r="C177" s="140" t="s">
        <v>254</v>
      </c>
      <c r="E177" s="140" t="s">
        <v>534</v>
      </c>
      <c r="H177" s="140" t="s">
        <v>535</v>
      </c>
      <c r="I177" s="140" t="s">
        <v>536</v>
      </c>
    </row>
    <row r="178" spans="2:9" hidden="1" x14ac:dyDescent="0.35">
      <c r="B178" s="243" t="s">
        <v>576</v>
      </c>
      <c r="E178" s="140" t="s">
        <v>537</v>
      </c>
      <c r="H178" s="140" t="s">
        <v>538</v>
      </c>
      <c r="I178" s="140" t="s">
        <v>539</v>
      </c>
    </row>
    <row r="179" spans="2:9" hidden="1" x14ac:dyDescent="0.35">
      <c r="B179" s="243" t="s">
        <v>577</v>
      </c>
      <c r="E179" s="140" t="s">
        <v>540</v>
      </c>
      <c r="H179" s="140" t="s">
        <v>541</v>
      </c>
      <c r="I179" s="140" t="s">
        <v>542</v>
      </c>
    </row>
    <row r="180" spans="2:9" hidden="1" x14ac:dyDescent="0.35">
      <c r="B180" s="243" t="s">
        <v>578</v>
      </c>
      <c r="E180" s="140" t="s">
        <v>543</v>
      </c>
      <c r="H180" s="140" t="s">
        <v>544</v>
      </c>
      <c r="I180" s="140" t="s">
        <v>545</v>
      </c>
    </row>
    <row r="181" spans="2:9" hidden="1" x14ac:dyDescent="0.35">
      <c r="B181" s="243" t="s">
        <v>579</v>
      </c>
      <c r="H181" s="140" t="s">
        <v>546</v>
      </c>
      <c r="I181" s="140" t="s">
        <v>547</v>
      </c>
    </row>
    <row r="182" spans="2:9" hidden="1" x14ac:dyDescent="0.35">
      <c r="B182" s="243" t="s">
        <v>580</v>
      </c>
      <c r="H182" s="140" t="s">
        <v>548</v>
      </c>
    </row>
    <row r="183" spans="2:9" hidden="1" x14ac:dyDescent="0.35">
      <c r="B183" s="243" t="s">
        <v>581</v>
      </c>
      <c r="H183" s="140" t="s">
        <v>549</v>
      </c>
    </row>
    <row r="184" spans="2:9" hidden="1" x14ac:dyDescent="0.35">
      <c r="B184" s="243" t="s">
        <v>582</v>
      </c>
      <c r="H184" s="140" t="s">
        <v>550</v>
      </c>
    </row>
    <row r="185" spans="2:9" hidden="1" x14ac:dyDescent="0.35">
      <c r="B185" s="243" t="s">
        <v>583</v>
      </c>
      <c r="H185" s="140" t="s">
        <v>551</v>
      </c>
    </row>
    <row r="186" spans="2:9" hidden="1" x14ac:dyDescent="0.35">
      <c r="B186" s="243" t="s">
        <v>584</v>
      </c>
      <c r="D186" t="s">
        <v>552</v>
      </c>
      <c r="H186" s="140" t="s">
        <v>553</v>
      </c>
    </row>
    <row r="187" spans="2:9" hidden="1" x14ac:dyDescent="0.35">
      <c r="B187" s="243" t="s">
        <v>585</v>
      </c>
      <c r="D187" t="s">
        <v>554</v>
      </c>
      <c r="H187" s="140" t="s">
        <v>555</v>
      </c>
    </row>
    <row r="188" spans="2:9" hidden="1" x14ac:dyDescent="0.35">
      <c r="B188" s="243" t="s">
        <v>586</v>
      </c>
      <c r="D188" t="s">
        <v>556</v>
      </c>
      <c r="H188" s="140" t="s">
        <v>557</v>
      </c>
    </row>
    <row r="189" spans="2:9" hidden="1" x14ac:dyDescent="0.35">
      <c r="B189" s="243" t="s">
        <v>587</v>
      </c>
      <c r="D189" t="s">
        <v>554</v>
      </c>
      <c r="H189" s="140" t="s">
        <v>558</v>
      </c>
    </row>
    <row r="190" spans="2:9" hidden="1" x14ac:dyDescent="0.35">
      <c r="B190" s="243" t="s">
        <v>588</v>
      </c>
      <c r="D190" t="s">
        <v>559</v>
      </c>
    </row>
    <row r="191" spans="2:9" hidden="1" x14ac:dyDescent="0.35">
      <c r="B191" s="243" t="s">
        <v>589</v>
      </c>
      <c r="D191" t="s">
        <v>554</v>
      </c>
    </row>
    <row r="192" spans="2:9" hidden="1" x14ac:dyDescent="0.35">
      <c r="B192" s="243" t="s">
        <v>590</v>
      </c>
    </row>
    <row r="193" spans="2:2" hidden="1" x14ac:dyDescent="0.35">
      <c r="B193" s="243" t="s">
        <v>591</v>
      </c>
    </row>
    <row r="194" spans="2:2" hidden="1" x14ac:dyDescent="0.35">
      <c r="B194" s="243" t="s">
        <v>592</v>
      </c>
    </row>
    <row r="195" spans="2:2" hidden="1" x14ac:dyDescent="0.35">
      <c r="B195" s="243" t="s">
        <v>593</v>
      </c>
    </row>
    <row r="196" spans="2:2" hidden="1" x14ac:dyDescent="0.35">
      <c r="B196" s="243" t="s">
        <v>594</v>
      </c>
    </row>
    <row r="197" spans="2:2" hidden="1" x14ac:dyDescent="0.35">
      <c r="B197" s="243" t="s">
        <v>595</v>
      </c>
    </row>
    <row r="198" spans="2:2" hidden="1" x14ac:dyDescent="0.35">
      <c r="B198" s="243" t="s">
        <v>596</v>
      </c>
    </row>
    <row r="199" spans="2:2" hidden="1" x14ac:dyDescent="0.35">
      <c r="B199" s="243" t="s">
        <v>597</v>
      </c>
    </row>
    <row r="200" spans="2:2" hidden="1" x14ac:dyDescent="0.35">
      <c r="B200" s="243" t="s">
        <v>598</v>
      </c>
    </row>
    <row r="201" spans="2:2" hidden="1" x14ac:dyDescent="0.35">
      <c r="B201" s="243" t="s">
        <v>47</v>
      </c>
    </row>
    <row r="202" spans="2:2" hidden="1" x14ac:dyDescent="0.35">
      <c r="B202" s="243" t="s">
        <v>52</v>
      </c>
    </row>
    <row r="203" spans="2:2" hidden="1" x14ac:dyDescent="0.35">
      <c r="B203" s="243" t="s">
        <v>53</v>
      </c>
    </row>
    <row r="204" spans="2:2" hidden="1" x14ac:dyDescent="0.35">
      <c r="B204" s="243" t="s">
        <v>55</v>
      </c>
    </row>
    <row r="205" spans="2:2" hidden="1" x14ac:dyDescent="0.35">
      <c r="B205" s="243" t="s">
        <v>23</v>
      </c>
    </row>
    <row r="206" spans="2:2" hidden="1" x14ac:dyDescent="0.35">
      <c r="B206" s="243" t="s">
        <v>57</v>
      </c>
    </row>
    <row r="207" spans="2:2" hidden="1" x14ac:dyDescent="0.35">
      <c r="B207" s="243" t="s">
        <v>59</v>
      </c>
    </row>
    <row r="208" spans="2:2" hidden="1" x14ac:dyDescent="0.35">
      <c r="B208" s="243" t="s">
        <v>61</v>
      </c>
    </row>
    <row r="209" spans="2:2" hidden="1" x14ac:dyDescent="0.35">
      <c r="B209" s="243" t="s">
        <v>62</v>
      </c>
    </row>
    <row r="210" spans="2:2" hidden="1" x14ac:dyDescent="0.35">
      <c r="B210" s="243" t="s">
        <v>63</v>
      </c>
    </row>
    <row r="211" spans="2:2" hidden="1" x14ac:dyDescent="0.35">
      <c r="B211" s="243" t="s">
        <v>64</v>
      </c>
    </row>
    <row r="212" spans="2:2" hidden="1" x14ac:dyDescent="0.35">
      <c r="B212" s="243" t="s">
        <v>599</v>
      </c>
    </row>
    <row r="213" spans="2:2" hidden="1" x14ac:dyDescent="0.35">
      <c r="B213" s="243" t="s">
        <v>600</v>
      </c>
    </row>
    <row r="214" spans="2:2" hidden="1" x14ac:dyDescent="0.35">
      <c r="B214" s="243" t="s">
        <v>68</v>
      </c>
    </row>
    <row r="215" spans="2:2" hidden="1" x14ac:dyDescent="0.35">
      <c r="B215" s="243" t="s">
        <v>70</v>
      </c>
    </row>
    <row r="216" spans="2:2" hidden="1" x14ac:dyDescent="0.35">
      <c r="B216" s="243" t="s">
        <v>74</v>
      </c>
    </row>
    <row r="217" spans="2:2" hidden="1" x14ac:dyDescent="0.35">
      <c r="B217" s="243" t="s">
        <v>601</v>
      </c>
    </row>
    <row r="218" spans="2:2" hidden="1" x14ac:dyDescent="0.35">
      <c r="B218" s="243" t="s">
        <v>602</v>
      </c>
    </row>
    <row r="219" spans="2:2" hidden="1" x14ac:dyDescent="0.35">
      <c r="B219" s="243" t="s">
        <v>603</v>
      </c>
    </row>
    <row r="220" spans="2:2" hidden="1" x14ac:dyDescent="0.35">
      <c r="B220" s="243" t="s">
        <v>72</v>
      </c>
    </row>
    <row r="221" spans="2:2" hidden="1" x14ac:dyDescent="0.35">
      <c r="B221" s="243" t="s">
        <v>73</v>
      </c>
    </row>
    <row r="222" spans="2:2" hidden="1" x14ac:dyDescent="0.35">
      <c r="B222" s="243" t="s">
        <v>76</v>
      </c>
    </row>
    <row r="223" spans="2:2" hidden="1" x14ac:dyDescent="0.35">
      <c r="B223" s="243" t="s">
        <v>78</v>
      </c>
    </row>
    <row r="224" spans="2:2" hidden="1" x14ac:dyDescent="0.35">
      <c r="B224" s="243" t="s">
        <v>604</v>
      </c>
    </row>
    <row r="225" spans="2:2" hidden="1" x14ac:dyDescent="0.35">
      <c r="B225" s="243" t="s">
        <v>77</v>
      </c>
    </row>
    <row r="226" spans="2:2" hidden="1" x14ac:dyDescent="0.35">
      <c r="B226" s="243" t="s">
        <v>79</v>
      </c>
    </row>
    <row r="227" spans="2:2" hidden="1" x14ac:dyDescent="0.35">
      <c r="B227" s="243" t="s">
        <v>82</v>
      </c>
    </row>
    <row r="228" spans="2:2" hidden="1" x14ac:dyDescent="0.35">
      <c r="B228" s="243" t="s">
        <v>81</v>
      </c>
    </row>
    <row r="229" spans="2:2" hidden="1" x14ac:dyDescent="0.35">
      <c r="B229" s="243" t="s">
        <v>605</v>
      </c>
    </row>
    <row r="230" spans="2:2" hidden="1" x14ac:dyDescent="0.35">
      <c r="B230" s="243" t="s">
        <v>88</v>
      </c>
    </row>
    <row r="231" spans="2:2" hidden="1" x14ac:dyDescent="0.35">
      <c r="B231" s="243" t="s">
        <v>90</v>
      </c>
    </row>
    <row r="232" spans="2:2" hidden="1" x14ac:dyDescent="0.35">
      <c r="B232" s="243" t="s">
        <v>91</v>
      </c>
    </row>
    <row r="233" spans="2:2" hidden="1" x14ac:dyDescent="0.35">
      <c r="B233" s="243" t="s">
        <v>92</v>
      </c>
    </row>
    <row r="234" spans="2:2" hidden="1" x14ac:dyDescent="0.35">
      <c r="B234" s="243" t="s">
        <v>606</v>
      </c>
    </row>
    <row r="235" spans="2:2" hidden="1" x14ac:dyDescent="0.35">
      <c r="B235" s="243" t="s">
        <v>607</v>
      </c>
    </row>
    <row r="236" spans="2:2" hidden="1" x14ac:dyDescent="0.35">
      <c r="B236" s="243" t="s">
        <v>93</v>
      </c>
    </row>
    <row r="237" spans="2:2" hidden="1" x14ac:dyDescent="0.35">
      <c r="B237" s="243" t="s">
        <v>147</v>
      </c>
    </row>
    <row r="238" spans="2:2" hidden="1" x14ac:dyDescent="0.35">
      <c r="B238" s="243" t="s">
        <v>608</v>
      </c>
    </row>
    <row r="239" spans="2:2" ht="29" hidden="1" x14ac:dyDescent="0.35">
      <c r="B239" s="243" t="s">
        <v>609</v>
      </c>
    </row>
    <row r="240" spans="2:2" hidden="1" x14ac:dyDescent="0.35">
      <c r="B240" s="243" t="s">
        <v>98</v>
      </c>
    </row>
    <row r="241" spans="2:2" hidden="1" x14ac:dyDescent="0.35">
      <c r="B241" s="243" t="s">
        <v>100</v>
      </c>
    </row>
    <row r="242" spans="2:2" hidden="1" x14ac:dyDescent="0.35">
      <c r="B242" s="243" t="s">
        <v>610</v>
      </c>
    </row>
    <row r="243" spans="2:2" hidden="1" x14ac:dyDescent="0.35">
      <c r="B243" s="243" t="s">
        <v>148</v>
      </c>
    </row>
    <row r="244" spans="2:2" hidden="1" x14ac:dyDescent="0.35">
      <c r="B244" s="243" t="s">
        <v>165</v>
      </c>
    </row>
    <row r="245" spans="2:2" hidden="1" x14ac:dyDescent="0.35">
      <c r="B245" s="243" t="s">
        <v>99</v>
      </c>
    </row>
    <row r="246" spans="2:2" hidden="1" x14ac:dyDescent="0.35">
      <c r="B246" s="243" t="s">
        <v>103</v>
      </c>
    </row>
    <row r="247" spans="2:2" hidden="1" x14ac:dyDescent="0.35">
      <c r="B247" s="243" t="s">
        <v>97</v>
      </c>
    </row>
    <row r="248" spans="2:2" hidden="1" x14ac:dyDescent="0.35">
      <c r="B248" s="243" t="s">
        <v>119</v>
      </c>
    </row>
    <row r="249" spans="2:2" hidden="1" x14ac:dyDescent="0.35">
      <c r="B249" s="243" t="s">
        <v>611</v>
      </c>
    </row>
    <row r="250" spans="2:2" hidden="1" x14ac:dyDescent="0.35">
      <c r="B250" s="243" t="s">
        <v>105</v>
      </c>
    </row>
    <row r="251" spans="2:2" hidden="1" x14ac:dyDescent="0.35">
      <c r="B251" s="243" t="s">
        <v>108</v>
      </c>
    </row>
    <row r="252" spans="2:2" hidden="1" x14ac:dyDescent="0.35">
      <c r="B252" s="243" t="s">
        <v>114</v>
      </c>
    </row>
    <row r="253" spans="2:2" hidden="1" x14ac:dyDescent="0.35">
      <c r="B253" s="243" t="s">
        <v>111</v>
      </c>
    </row>
    <row r="254" spans="2:2" ht="29" hidden="1" x14ac:dyDescent="0.35">
      <c r="B254" s="243" t="s">
        <v>612</v>
      </c>
    </row>
    <row r="255" spans="2:2" hidden="1" x14ac:dyDescent="0.35">
      <c r="B255" s="243" t="s">
        <v>109</v>
      </c>
    </row>
    <row r="256" spans="2:2" hidden="1" x14ac:dyDescent="0.35">
      <c r="B256" s="243" t="s">
        <v>110</v>
      </c>
    </row>
    <row r="257" spans="2:2" hidden="1" x14ac:dyDescent="0.35">
      <c r="B257" s="243" t="s">
        <v>121</v>
      </c>
    </row>
    <row r="258" spans="2:2" hidden="1" x14ac:dyDescent="0.35">
      <c r="B258" s="243" t="s">
        <v>118</v>
      </c>
    </row>
    <row r="259" spans="2:2" hidden="1" x14ac:dyDescent="0.35">
      <c r="B259" s="243" t="s">
        <v>117</v>
      </c>
    </row>
    <row r="260" spans="2:2" hidden="1" x14ac:dyDescent="0.35">
      <c r="B260" s="243" t="s">
        <v>120</v>
      </c>
    </row>
    <row r="261" spans="2:2" hidden="1" x14ac:dyDescent="0.35">
      <c r="B261" s="243" t="s">
        <v>112</v>
      </c>
    </row>
    <row r="262" spans="2:2" hidden="1" x14ac:dyDescent="0.35">
      <c r="B262" s="243" t="s">
        <v>113</v>
      </c>
    </row>
    <row r="263" spans="2:2" hidden="1" x14ac:dyDescent="0.35">
      <c r="B263" s="243" t="s">
        <v>106</v>
      </c>
    </row>
    <row r="264" spans="2:2" hidden="1" x14ac:dyDescent="0.35">
      <c r="B264" s="243" t="s">
        <v>107</v>
      </c>
    </row>
    <row r="265" spans="2:2" hidden="1" x14ac:dyDescent="0.35">
      <c r="B265" s="243" t="s">
        <v>122</v>
      </c>
    </row>
    <row r="266" spans="2:2" hidden="1" x14ac:dyDescent="0.35">
      <c r="B266" s="243" t="s">
        <v>128</v>
      </c>
    </row>
    <row r="267" spans="2:2" hidden="1" x14ac:dyDescent="0.35">
      <c r="B267" s="243" t="s">
        <v>129</v>
      </c>
    </row>
    <row r="268" spans="2:2" hidden="1" x14ac:dyDescent="0.35">
      <c r="B268" s="243" t="s">
        <v>127</v>
      </c>
    </row>
    <row r="269" spans="2:2" hidden="1" x14ac:dyDescent="0.35">
      <c r="B269" s="243" t="s">
        <v>613</v>
      </c>
    </row>
    <row r="270" spans="2:2" hidden="1" x14ac:dyDescent="0.35">
      <c r="B270" s="243" t="s">
        <v>124</v>
      </c>
    </row>
    <row r="271" spans="2:2" hidden="1" x14ac:dyDescent="0.35">
      <c r="B271" s="243" t="s">
        <v>123</v>
      </c>
    </row>
    <row r="272" spans="2:2" hidden="1" x14ac:dyDescent="0.35">
      <c r="B272" s="243" t="s">
        <v>131</v>
      </c>
    </row>
    <row r="273" spans="2:2" hidden="1" x14ac:dyDescent="0.35">
      <c r="B273" s="243" t="s">
        <v>132</v>
      </c>
    </row>
    <row r="274" spans="2:2" hidden="1" x14ac:dyDescent="0.35">
      <c r="B274" s="243" t="s">
        <v>134</v>
      </c>
    </row>
    <row r="275" spans="2:2" hidden="1" x14ac:dyDescent="0.35">
      <c r="B275" s="243" t="s">
        <v>137</v>
      </c>
    </row>
    <row r="276" spans="2:2" hidden="1" x14ac:dyDescent="0.35">
      <c r="B276" s="243" t="s">
        <v>138</v>
      </c>
    </row>
    <row r="277" spans="2:2" hidden="1" x14ac:dyDescent="0.35">
      <c r="B277" s="243" t="s">
        <v>133</v>
      </c>
    </row>
    <row r="278" spans="2:2" hidden="1" x14ac:dyDescent="0.35">
      <c r="B278" s="243" t="s">
        <v>135</v>
      </c>
    </row>
    <row r="279" spans="2:2" hidden="1" x14ac:dyDescent="0.35">
      <c r="B279" s="243" t="s">
        <v>139</v>
      </c>
    </row>
    <row r="280" spans="2:2" hidden="1" x14ac:dyDescent="0.35">
      <c r="B280" s="243" t="s">
        <v>614</v>
      </c>
    </row>
    <row r="281" spans="2:2" hidden="1" x14ac:dyDescent="0.35">
      <c r="B281" s="243" t="s">
        <v>136</v>
      </c>
    </row>
    <row r="282" spans="2:2" hidden="1" x14ac:dyDescent="0.35">
      <c r="B282" s="243" t="s">
        <v>144</v>
      </c>
    </row>
    <row r="283" spans="2:2" hidden="1" x14ac:dyDescent="0.35">
      <c r="B283" s="243" t="s">
        <v>145</v>
      </c>
    </row>
    <row r="284" spans="2:2" hidden="1" x14ac:dyDescent="0.35">
      <c r="B284" s="243" t="s">
        <v>146</v>
      </c>
    </row>
    <row r="285" spans="2:2" hidden="1" x14ac:dyDescent="0.35">
      <c r="B285" s="243" t="s">
        <v>153</v>
      </c>
    </row>
    <row r="286" spans="2:2" hidden="1" x14ac:dyDescent="0.35">
      <c r="B286" s="243" t="s">
        <v>166</v>
      </c>
    </row>
    <row r="287" spans="2:2" hidden="1" x14ac:dyDescent="0.35">
      <c r="B287" s="243" t="s">
        <v>154</v>
      </c>
    </row>
    <row r="288" spans="2:2" hidden="1" x14ac:dyDescent="0.35">
      <c r="B288" s="243" t="s">
        <v>161</v>
      </c>
    </row>
    <row r="289" spans="2:2" hidden="1" x14ac:dyDescent="0.35">
      <c r="B289" s="243" t="s">
        <v>157</v>
      </c>
    </row>
    <row r="290" spans="2:2" hidden="1" x14ac:dyDescent="0.35">
      <c r="B290" s="243" t="s">
        <v>60</v>
      </c>
    </row>
    <row r="291" spans="2:2" hidden="1" x14ac:dyDescent="0.35">
      <c r="B291" s="243" t="s">
        <v>151</v>
      </c>
    </row>
    <row r="292" spans="2:2" hidden="1" x14ac:dyDescent="0.35">
      <c r="B292" s="243" t="s">
        <v>155</v>
      </c>
    </row>
    <row r="293" spans="2:2" hidden="1" x14ac:dyDescent="0.35">
      <c r="B293" s="243" t="s">
        <v>152</v>
      </c>
    </row>
    <row r="294" spans="2:2" hidden="1" x14ac:dyDescent="0.35">
      <c r="B294" s="243" t="s">
        <v>167</v>
      </c>
    </row>
    <row r="295" spans="2:2" hidden="1" x14ac:dyDescent="0.35">
      <c r="B295" s="243" t="s">
        <v>615</v>
      </c>
    </row>
    <row r="296" spans="2:2" hidden="1" x14ac:dyDescent="0.35">
      <c r="B296" s="243" t="s">
        <v>160</v>
      </c>
    </row>
    <row r="297" spans="2:2" hidden="1" x14ac:dyDescent="0.35">
      <c r="B297" s="243" t="s">
        <v>168</v>
      </c>
    </row>
    <row r="298" spans="2:2" hidden="1" x14ac:dyDescent="0.35">
      <c r="B298" s="243" t="s">
        <v>156</v>
      </c>
    </row>
    <row r="299" spans="2:2" hidden="1" x14ac:dyDescent="0.35">
      <c r="B299" s="243" t="s">
        <v>171</v>
      </c>
    </row>
    <row r="300" spans="2:2" hidden="1" x14ac:dyDescent="0.35">
      <c r="B300" s="243" t="s">
        <v>616</v>
      </c>
    </row>
    <row r="301" spans="2:2" hidden="1" x14ac:dyDescent="0.35">
      <c r="B301" s="243" t="s">
        <v>176</v>
      </c>
    </row>
    <row r="302" spans="2:2" hidden="1" x14ac:dyDescent="0.35">
      <c r="B302" s="243" t="s">
        <v>173</v>
      </c>
    </row>
    <row r="303" spans="2:2" hidden="1" x14ac:dyDescent="0.35">
      <c r="B303" s="243" t="s">
        <v>172</v>
      </c>
    </row>
    <row r="304" spans="2:2" hidden="1" x14ac:dyDescent="0.35">
      <c r="B304" s="243" t="s">
        <v>181</v>
      </c>
    </row>
    <row r="305" spans="2:2" hidden="1" x14ac:dyDescent="0.35">
      <c r="B305" s="243" t="s">
        <v>177</v>
      </c>
    </row>
    <row r="306" spans="2:2" hidden="1" x14ac:dyDescent="0.35">
      <c r="B306" s="243" t="s">
        <v>178</v>
      </c>
    </row>
    <row r="307" spans="2:2" hidden="1" x14ac:dyDescent="0.35">
      <c r="B307" s="243" t="s">
        <v>179</v>
      </c>
    </row>
    <row r="308" spans="2:2" hidden="1" x14ac:dyDescent="0.35">
      <c r="B308" s="243" t="s">
        <v>180</v>
      </c>
    </row>
    <row r="309" spans="2:2" hidden="1" x14ac:dyDescent="0.35">
      <c r="B309" s="243" t="s">
        <v>182</v>
      </c>
    </row>
    <row r="310" spans="2:2" hidden="1" x14ac:dyDescent="0.35">
      <c r="B310" s="243" t="s">
        <v>617</v>
      </c>
    </row>
    <row r="311" spans="2:2" hidden="1" x14ac:dyDescent="0.35">
      <c r="B311" s="243" t="s">
        <v>183</v>
      </c>
    </row>
    <row r="312" spans="2:2" hidden="1" x14ac:dyDescent="0.35">
      <c r="B312" s="243" t="s">
        <v>184</v>
      </c>
    </row>
    <row r="313" spans="2:2" hidden="1" x14ac:dyDescent="0.35">
      <c r="B313" s="243" t="s">
        <v>189</v>
      </c>
    </row>
    <row r="314" spans="2:2" hidden="1" x14ac:dyDescent="0.35">
      <c r="B314" s="243" t="s">
        <v>190</v>
      </c>
    </row>
    <row r="315" spans="2:2" ht="29" hidden="1" x14ac:dyDescent="0.35">
      <c r="B315" s="243" t="s">
        <v>149</v>
      </c>
    </row>
    <row r="316" spans="2:2" hidden="1" x14ac:dyDescent="0.35">
      <c r="B316" s="243" t="s">
        <v>618</v>
      </c>
    </row>
    <row r="317" spans="2:2" hidden="1" x14ac:dyDescent="0.35">
      <c r="B317" s="243" t="s">
        <v>619</v>
      </c>
    </row>
    <row r="318" spans="2:2" hidden="1" x14ac:dyDescent="0.35">
      <c r="B318" s="243" t="s">
        <v>191</v>
      </c>
    </row>
    <row r="319" spans="2:2" hidden="1" x14ac:dyDescent="0.35">
      <c r="B319" s="243" t="s">
        <v>150</v>
      </c>
    </row>
    <row r="320" spans="2:2" hidden="1" x14ac:dyDescent="0.35">
      <c r="B320" s="243" t="s">
        <v>620</v>
      </c>
    </row>
    <row r="321" spans="2:20" hidden="1" x14ac:dyDescent="0.35">
      <c r="B321" s="243" t="s">
        <v>163</v>
      </c>
    </row>
    <row r="322" spans="2:20" hidden="1" x14ac:dyDescent="0.35">
      <c r="B322" s="243" t="s">
        <v>195</v>
      </c>
    </row>
    <row r="323" spans="2:20" hidden="1" x14ac:dyDescent="0.35">
      <c r="B323" s="243" t="s">
        <v>196</v>
      </c>
    </row>
    <row r="324" spans="2:20" hidden="1" x14ac:dyDescent="0.35">
      <c r="B324" s="243" t="s">
        <v>175</v>
      </c>
    </row>
    <row r="325" spans="2:20" hidden="1" x14ac:dyDescent="0.35"/>
    <row r="326" spans="2:20" ht="15" hidden="1" thickBot="1" x14ac:dyDescent="0.4"/>
    <row r="327" spans="2:20" ht="15" thickBot="1" x14ac:dyDescent="0.4">
      <c r="B327" s="160"/>
      <c r="C327" s="160"/>
      <c r="D327" s="947" t="s">
        <v>285</v>
      </c>
      <c r="E327" s="935"/>
      <c r="F327" s="935"/>
      <c r="G327" s="984"/>
      <c r="H327" s="947" t="s">
        <v>286</v>
      </c>
      <c r="I327" s="935"/>
      <c r="J327" s="935"/>
      <c r="K327" s="984"/>
      <c r="L327" s="935" t="s">
        <v>1170</v>
      </c>
      <c r="M327" s="935"/>
      <c r="N327" s="935"/>
      <c r="O327" s="935"/>
      <c r="P327" s="947" t="s">
        <v>287</v>
      </c>
      <c r="Q327" s="935"/>
      <c r="R327" s="935"/>
      <c r="S327" s="984"/>
    </row>
    <row r="328" spans="2:20" x14ac:dyDescent="0.35">
      <c r="B328" s="970" t="s">
        <v>710</v>
      </c>
      <c r="C328" s="970" t="s">
        <v>711</v>
      </c>
      <c r="D328" s="406" t="s">
        <v>712</v>
      </c>
      <c r="E328" s="406" t="s">
        <v>713</v>
      </c>
      <c r="F328" s="972" t="s">
        <v>321</v>
      </c>
      <c r="G328" s="973"/>
      <c r="H328" s="407" t="s">
        <v>714</v>
      </c>
      <c r="I328" s="406" t="s">
        <v>715</v>
      </c>
      <c r="J328" s="974" t="s">
        <v>321</v>
      </c>
      <c r="K328" s="975"/>
      <c r="L328" s="575" t="s">
        <v>714</v>
      </c>
      <c r="M328" s="552" t="s">
        <v>715</v>
      </c>
      <c r="N328" s="936" t="s">
        <v>321</v>
      </c>
      <c r="O328" s="937"/>
      <c r="P328" s="408" t="s">
        <v>714</v>
      </c>
      <c r="Q328" s="408" t="s">
        <v>716</v>
      </c>
      <c r="R328" s="976" t="s">
        <v>321</v>
      </c>
      <c r="S328" s="937"/>
    </row>
    <row r="329" spans="2:20" ht="43.15" customHeight="1" x14ac:dyDescent="0.35">
      <c r="B329" s="971"/>
      <c r="C329" s="971"/>
      <c r="D329" s="354"/>
      <c r="E329" s="355" t="s">
        <v>434</v>
      </c>
      <c r="F329" s="977"/>
      <c r="G329" s="978"/>
      <c r="H329" s="356"/>
      <c r="I329" s="357"/>
      <c r="J329" s="938"/>
      <c r="K329" s="939"/>
      <c r="L329" s="356"/>
      <c r="M329" s="357"/>
      <c r="N329" s="938"/>
      <c r="O329" s="939"/>
      <c r="P329" s="356"/>
      <c r="Q329" s="357"/>
      <c r="R329" s="938"/>
      <c r="S329" s="939"/>
      <c r="T329" s="365"/>
    </row>
    <row r="330" spans="2:20" ht="24" x14ac:dyDescent="0.35">
      <c r="B330" s="963" t="s">
        <v>1134</v>
      </c>
      <c r="C330" s="963" t="s">
        <v>717</v>
      </c>
      <c r="D330" s="409" t="s">
        <v>718</v>
      </c>
      <c r="E330" s="402" t="s">
        <v>284</v>
      </c>
      <c r="F330" s="403" t="s">
        <v>305</v>
      </c>
      <c r="G330" s="410" t="s">
        <v>373</v>
      </c>
      <c r="H330" s="403" t="s">
        <v>718</v>
      </c>
      <c r="I330" s="402" t="s">
        <v>284</v>
      </c>
      <c r="J330" s="403" t="s">
        <v>305</v>
      </c>
      <c r="K330" s="410" t="s">
        <v>373</v>
      </c>
      <c r="L330" s="403" t="s">
        <v>718</v>
      </c>
      <c r="M330" s="551" t="s">
        <v>284</v>
      </c>
      <c r="N330" s="403" t="s">
        <v>305</v>
      </c>
      <c r="O330" s="410" t="s">
        <v>373</v>
      </c>
      <c r="P330" s="403" t="s">
        <v>718</v>
      </c>
      <c r="Q330" s="402" t="s">
        <v>284</v>
      </c>
      <c r="R330" s="403" t="s">
        <v>305</v>
      </c>
      <c r="S330" s="410" t="s">
        <v>373</v>
      </c>
    </row>
    <row r="331" spans="2:20" ht="28.15" customHeight="1" x14ac:dyDescent="0.35">
      <c r="B331" s="964"/>
      <c r="C331" s="965"/>
      <c r="D331" s="349">
        <v>0</v>
      </c>
      <c r="E331" s="358" t="s">
        <v>435</v>
      </c>
      <c r="F331" s="343" t="s">
        <v>1048</v>
      </c>
      <c r="G331" s="359" t="s">
        <v>485</v>
      </c>
      <c r="H331" s="351">
        <v>3</v>
      </c>
      <c r="I331" s="360" t="s">
        <v>435</v>
      </c>
      <c r="J331" s="482" t="s">
        <v>1048</v>
      </c>
      <c r="K331" s="353" t="s">
        <v>479</v>
      </c>
      <c r="L331" s="351">
        <v>3</v>
      </c>
      <c r="M331" s="360" t="s">
        <v>435</v>
      </c>
      <c r="N331" s="351" t="s">
        <v>1048</v>
      </c>
      <c r="O331" s="554" t="s">
        <v>471</v>
      </c>
      <c r="P331" s="351"/>
      <c r="Q331" s="360"/>
      <c r="R331" s="351"/>
      <c r="S331" s="353"/>
    </row>
    <row r="332" spans="2:20" x14ac:dyDescent="0.35">
      <c r="B332" s="964"/>
      <c r="C332" s="963" t="s">
        <v>736</v>
      </c>
      <c r="D332" s="403" t="s">
        <v>719</v>
      </c>
      <c r="E332" s="940" t="s">
        <v>321</v>
      </c>
      <c r="F332" s="941"/>
      <c r="G332" s="410" t="s">
        <v>373</v>
      </c>
      <c r="H332" s="403" t="s">
        <v>719</v>
      </c>
      <c r="I332" s="940" t="s">
        <v>321</v>
      </c>
      <c r="J332" s="941"/>
      <c r="K332" s="410" t="s">
        <v>373</v>
      </c>
      <c r="L332" s="403" t="s">
        <v>719</v>
      </c>
      <c r="M332" s="940" t="s">
        <v>708</v>
      </c>
      <c r="N332" s="941"/>
      <c r="O332" s="410" t="s">
        <v>373</v>
      </c>
      <c r="P332" s="403" t="s">
        <v>719</v>
      </c>
      <c r="Q332" s="940" t="s">
        <v>708</v>
      </c>
      <c r="R332" s="941"/>
      <c r="S332" s="410" t="s">
        <v>373</v>
      </c>
    </row>
    <row r="333" spans="2:20" ht="37.5" customHeight="1" x14ac:dyDescent="0.35">
      <c r="B333" s="965"/>
      <c r="C333" s="965"/>
      <c r="D333" s="361"/>
      <c r="E333" s="966"/>
      <c r="F333" s="967"/>
      <c r="G333" s="362"/>
      <c r="H333" s="363"/>
      <c r="I333" s="968"/>
      <c r="J333" s="969"/>
      <c r="K333" s="364"/>
      <c r="L333" s="363"/>
      <c r="M333" s="968"/>
      <c r="N333" s="969"/>
      <c r="O333" s="364"/>
      <c r="P333" s="363"/>
      <c r="Q333" s="968"/>
      <c r="R333" s="969"/>
      <c r="S333" s="364"/>
    </row>
  </sheetData>
  <dataConsolidate/>
  <mergeCells count="398">
    <mergeCell ref="R119:S119"/>
    <mergeCell ref="R118:S118"/>
    <mergeCell ref="P105:S105"/>
    <mergeCell ref="Q102:Q103"/>
    <mergeCell ref="R102:R103"/>
    <mergeCell ref="P99:P100"/>
    <mergeCell ref="Q99:Q100"/>
    <mergeCell ref="R99:R100"/>
    <mergeCell ref="R106:S106"/>
    <mergeCell ref="R107:S107"/>
    <mergeCell ref="S102:S103"/>
    <mergeCell ref="S99:S100"/>
    <mergeCell ref="C2:G2"/>
    <mergeCell ref="B6:G6"/>
    <mergeCell ref="B7:G7"/>
    <mergeCell ref="B8:G8"/>
    <mergeCell ref="C3:G3"/>
    <mergeCell ref="Q133:R133"/>
    <mergeCell ref="C132:C133"/>
    <mergeCell ref="E132:F132"/>
    <mergeCell ref="I132:J132"/>
    <mergeCell ref="Q132:R132"/>
    <mergeCell ref="E133:F133"/>
    <mergeCell ref="I133:J133"/>
    <mergeCell ref="P128:S128"/>
    <mergeCell ref="D129:G129"/>
    <mergeCell ref="H129:K129"/>
    <mergeCell ref="P129:S129"/>
    <mergeCell ref="B130:B133"/>
    <mergeCell ref="C130:C131"/>
    <mergeCell ref="B128:B129"/>
    <mergeCell ref="C128:C129"/>
    <mergeCell ref="D128:G128"/>
    <mergeCell ref="H128:K128"/>
    <mergeCell ref="B116:B125"/>
    <mergeCell ref="C116:C117"/>
    <mergeCell ref="C118:C125"/>
    <mergeCell ref="E118:F118"/>
    <mergeCell ref="E119:F119"/>
    <mergeCell ref="E120:F120"/>
    <mergeCell ref="E121:F121"/>
    <mergeCell ref="E122:F122"/>
    <mergeCell ref="E123:F123"/>
    <mergeCell ref="E124:F124"/>
    <mergeCell ref="I120:J120"/>
    <mergeCell ref="I121:J121"/>
    <mergeCell ref="I122:J122"/>
    <mergeCell ref="I123:J123"/>
    <mergeCell ref="I124:J124"/>
    <mergeCell ref="I125:J125"/>
    <mergeCell ref="E125:F125"/>
    <mergeCell ref="I118:J118"/>
    <mergeCell ref="I119:J119"/>
    <mergeCell ref="D127:G127"/>
    <mergeCell ref="H127:K127"/>
    <mergeCell ref="P127:S127"/>
    <mergeCell ref="R120:S120"/>
    <mergeCell ref="R121:S121"/>
    <mergeCell ref="R122:S122"/>
    <mergeCell ref="R123:S123"/>
    <mergeCell ref="R124:S124"/>
    <mergeCell ref="R125:S125"/>
    <mergeCell ref="M125:N125"/>
    <mergeCell ref="M124:N124"/>
    <mergeCell ref="L127:O127"/>
    <mergeCell ref="B106:B115"/>
    <mergeCell ref="C106:C107"/>
    <mergeCell ref="F106:G106"/>
    <mergeCell ref="J106:K106"/>
    <mergeCell ref="P102:P103"/>
    <mergeCell ref="F107:G107"/>
    <mergeCell ref="J107:K107"/>
    <mergeCell ref="C108:C115"/>
    <mergeCell ref="D105:G105"/>
    <mergeCell ref="H105:K105"/>
    <mergeCell ref="D102:D103"/>
    <mergeCell ref="E102:E103"/>
    <mergeCell ref="F102:F103"/>
    <mergeCell ref="G102:G103"/>
    <mergeCell ref="H102:H103"/>
    <mergeCell ref="I102:I103"/>
    <mergeCell ref="J102:J103"/>
    <mergeCell ref="K102:K103"/>
    <mergeCell ref="B92:B103"/>
    <mergeCell ref="C92:C103"/>
    <mergeCell ref="D99:D100"/>
    <mergeCell ref="E99:E100"/>
    <mergeCell ref="F99:F100"/>
    <mergeCell ref="G99:G100"/>
    <mergeCell ref="H99:H100"/>
    <mergeCell ref="I99:I100"/>
    <mergeCell ref="J99:J100"/>
    <mergeCell ref="K99:K100"/>
    <mergeCell ref="P96:P97"/>
    <mergeCell ref="D89:G89"/>
    <mergeCell ref="H89:K89"/>
    <mergeCell ref="P89:S89"/>
    <mergeCell ref="D93:D94"/>
    <mergeCell ref="E93:E94"/>
    <mergeCell ref="F93:F94"/>
    <mergeCell ref="S93:S94"/>
    <mergeCell ref="D96:D97"/>
    <mergeCell ref="E96:E97"/>
    <mergeCell ref="F96:F97"/>
    <mergeCell ref="G96:G97"/>
    <mergeCell ref="H96:H97"/>
    <mergeCell ref="I96:I97"/>
    <mergeCell ref="J96:J97"/>
    <mergeCell ref="K96:K97"/>
    <mergeCell ref="P93:P94"/>
    <mergeCell ref="Q93:Q94"/>
    <mergeCell ref="R93:R94"/>
    <mergeCell ref="G93:G94"/>
    <mergeCell ref="H93:H94"/>
    <mergeCell ref="I93:I94"/>
    <mergeCell ref="J93:J94"/>
    <mergeCell ref="K93:K94"/>
    <mergeCell ref="S96:S97"/>
    <mergeCell ref="Q96:Q97"/>
    <mergeCell ref="R96:R97"/>
    <mergeCell ref="B90:B91"/>
    <mergeCell ref="C90:C91"/>
    <mergeCell ref="D90:E90"/>
    <mergeCell ref="H90:I90"/>
    <mergeCell ref="P90:Q90"/>
    <mergeCell ref="L90:M90"/>
    <mergeCell ref="L93:L94"/>
    <mergeCell ref="M93:M94"/>
    <mergeCell ref="N93:N94"/>
    <mergeCell ref="O93:O94"/>
    <mergeCell ref="L96:L97"/>
    <mergeCell ref="M96:M97"/>
    <mergeCell ref="N96:N97"/>
    <mergeCell ref="O96:O97"/>
    <mergeCell ref="E87:F87"/>
    <mergeCell ref="I87:J87"/>
    <mergeCell ref="Q87:R87"/>
    <mergeCell ref="D91:E91"/>
    <mergeCell ref="B81:B87"/>
    <mergeCell ref="C81:C87"/>
    <mergeCell ref="E81:F81"/>
    <mergeCell ref="I81:J81"/>
    <mergeCell ref="Q81:R81"/>
    <mergeCell ref="E82:F82"/>
    <mergeCell ref="E84:F84"/>
    <mergeCell ref="I84:J84"/>
    <mergeCell ref="Q84:R84"/>
    <mergeCell ref="E85:F85"/>
    <mergeCell ref="I85:J85"/>
    <mergeCell ref="Q85:R85"/>
    <mergeCell ref="E83:F83"/>
    <mergeCell ref="I83:J83"/>
    <mergeCell ref="Q83:R83"/>
    <mergeCell ref="I82:J82"/>
    <mergeCell ref="Q82:R82"/>
    <mergeCell ref="M86:N86"/>
    <mergeCell ref="M87:N87"/>
    <mergeCell ref="L89:O89"/>
    <mergeCell ref="P71:S71"/>
    <mergeCell ref="E86:F86"/>
    <mergeCell ref="I86:J86"/>
    <mergeCell ref="Q86:R86"/>
    <mergeCell ref="N75:O75"/>
    <mergeCell ref="N76:O76"/>
    <mergeCell ref="N77:O77"/>
    <mergeCell ref="N78:O78"/>
    <mergeCell ref="N79:O79"/>
    <mergeCell ref="N80:O80"/>
    <mergeCell ref="M81:N81"/>
    <mergeCell ref="M82:N82"/>
    <mergeCell ref="M83:N83"/>
    <mergeCell ref="M84:N84"/>
    <mergeCell ref="M85:N85"/>
    <mergeCell ref="R76:S76"/>
    <mergeCell ref="F77:G77"/>
    <mergeCell ref="J77:K77"/>
    <mergeCell ref="R77:S77"/>
    <mergeCell ref="J80:K80"/>
    <mergeCell ref="R80:S80"/>
    <mergeCell ref="F75:G75"/>
    <mergeCell ref="J75:K75"/>
    <mergeCell ref="R75:S75"/>
    <mergeCell ref="J78:K78"/>
    <mergeCell ref="R78:S78"/>
    <mergeCell ref="J79:K79"/>
    <mergeCell ref="R79:S79"/>
    <mergeCell ref="J76:K76"/>
    <mergeCell ref="B72:B80"/>
    <mergeCell ref="C72:C73"/>
    <mergeCell ref="F72:G72"/>
    <mergeCell ref="F73:G73"/>
    <mergeCell ref="C74:C80"/>
    <mergeCell ref="F74:G74"/>
    <mergeCell ref="F76:G76"/>
    <mergeCell ref="F78:G78"/>
    <mergeCell ref="F80:G80"/>
    <mergeCell ref="F79:G79"/>
    <mergeCell ref="L62:O62"/>
    <mergeCell ref="L63:M63"/>
    <mergeCell ref="N63:O63"/>
    <mergeCell ref="L64:M64"/>
    <mergeCell ref="N64:O64"/>
    <mergeCell ref="N65:O65"/>
    <mergeCell ref="J69:K69"/>
    <mergeCell ref="R69:S69"/>
    <mergeCell ref="F70:G70"/>
    <mergeCell ref="J70:K70"/>
    <mergeCell ref="R70:S70"/>
    <mergeCell ref="F68:G68"/>
    <mergeCell ref="J68:K68"/>
    <mergeCell ref="N67:O67"/>
    <mergeCell ref="N68:O68"/>
    <mergeCell ref="N69:O69"/>
    <mergeCell ref="N70:O70"/>
    <mergeCell ref="C65:C66"/>
    <mergeCell ref="F65:G65"/>
    <mergeCell ref="J65:K65"/>
    <mergeCell ref="R65:S65"/>
    <mergeCell ref="F66:G66"/>
    <mergeCell ref="J66:K66"/>
    <mergeCell ref="B63:B64"/>
    <mergeCell ref="C63:C64"/>
    <mergeCell ref="D64:E64"/>
    <mergeCell ref="F64:G64"/>
    <mergeCell ref="H64:I64"/>
    <mergeCell ref="J64:K64"/>
    <mergeCell ref="D63:E63"/>
    <mergeCell ref="F63:G63"/>
    <mergeCell ref="H63:I63"/>
    <mergeCell ref="J63:K63"/>
    <mergeCell ref="P63:Q63"/>
    <mergeCell ref="R66:S66"/>
    <mergeCell ref="N66:O66"/>
    <mergeCell ref="B55:B58"/>
    <mergeCell ref="C55:C56"/>
    <mergeCell ref="F55:G55"/>
    <mergeCell ref="J55:K55"/>
    <mergeCell ref="R55:S55"/>
    <mergeCell ref="B52:B54"/>
    <mergeCell ref="C52:C54"/>
    <mergeCell ref="D52:E52"/>
    <mergeCell ref="H52:I52"/>
    <mergeCell ref="P52:Q52"/>
    <mergeCell ref="F53:F54"/>
    <mergeCell ref="G53:G54"/>
    <mergeCell ref="J53:J54"/>
    <mergeCell ref="K53:K54"/>
    <mergeCell ref="F56:G56"/>
    <mergeCell ref="J56:K56"/>
    <mergeCell ref="C57:C58"/>
    <mergeCell ref="N55:O55"/>
    <mergeCell ref="N56:O56"/>
    <mergeCell ref="D48:D49"/>
    <mergeCell ref="E48:E49"/>
    <mergeCell ref="H48:H49"/>
    <mergeCell ref="I48:I49"/>
    <mergeCell ref="D45:D46"/>
    <mergeCell ref="E45:E46"/>
    <mergeCell ref="H45:H46"/>
    <mergeCell ref="R53:R54"/>
    <mergeCell ref="S53:S54"/>
    <mergeCell ref="L48:L49"/>
    <mergeCell ref="M48:M49"/>
    <mergeCell ref="L51:O51"/>
    <mergeCell ref="L52:M52"/>
    <mergeCell ref="N53:N54"/>
    <mergeCell ref="O53:O54"/>
    <mergeCell ref="P25:Q25"/>
    <mergeCell ref="R26:R27"/>
    <mergeCell ref="S26:S27"/>
    <mergeCell ref="B28:B37"/>
    <mergeCell ref="C28:C37"/>
    <mergeCell ref="K26:K27"/>
    <mergeCell ref="B38:B49"/>
    <mergeCell ref="Q39:Q40"/>
    <mergeCell ref="D42:D43"/>
    <mergeCell ref="E42:E43"/>
    <mergeCell ref="H42:H43"/>
    <mergeCell ref="I42:I43"/>
    <mergeCell ref="F26:F27"/>
    <mergeCell ref="C38:C49"/>
    <mergeCell ref="B25:B27"/>
    <mergeCell ref="C25:C27"/>
    <mergeCell ref="D25:E25"/>
    <mergeCell ref="H25:I25"/>
    <mergeCell ref="P39:P40"/>
    <mergeCell ref="P42:P43"/>
    <mergeCell ref="G26:G27"/>
    <mergeCell ref="J26:J27"/>
    <mergeCell ref="I45:I46"/>
    <mergeCell ref="Q42:Q43"/>
    <mergeCell ref="B10:C10"/>
    <mergeCell ref="D19:G19"/>
    <mergeCell ref="H19:K19"/>
    <mergeCell ref="P19:S19"/>
    <mergeCell ref="B20:B22"/>
    <mergeCell ref="C20:C22"/>
    <mergeCell ref="D24:G24"/>
    <mergeCell ref="H24:K24"/>
    <mergeCell ref="P24:S24"/>
    <mergeCell ref="L19:O19"/>
    <mergeCell ref="L24:O24"/>
    <mergeCell ref="D39:D40"/>
    <mergeCell ref="E39:E40"/>
    <mergeCell ref="H39:H40"/>
    <mergeCell ref="I39:I40"/>
    <mergeCell ref="P64:Q64"/>
    <mergeCell ref="B59:B60"/>
    <mergeCell ref="C59:C60"/>
    <mergeCell ref="D327:G327"/>
    <mergeCell ref="H327:K327"/>
    <mergeCell ref="P327:S327"/>
    <mergeCell ref="R63:S63"/>
    <mergeCell ref="R64:S64"/>
    <mergeCell ref="B65:B66"/>
    <mergeCell ref="D62:G62"/>
    <mergeCell ref="H62:K62"/>
    <mergeCell ref="P62:S62"/>
    <mergeCell ref="R56:S56"/>
    <mergeCell ref="P45:P46"/>
    <mergeCell ref="Q45:Q46"/>
    <mergeCell ref="P48:P49"/>
    <mergeCell ref="Q48:Q49"/>
    <mergeCell ref="D51:G51"/>
    <mergeCell ref="H51:K51"/>
    <mergeCell ref="P51:S51"/>
    <mergeCell ref="B328:B329"/>
    <mergeCell ref="C328:C329"/>
    <mergeCell ref="F328:G328"/>
    <mergeCell ref="J328:K328"/>
    <mergeCell ref="R328:S328"/>
    <mergeCell ref="F329:G329"/>
    <mergeCell ref="J329:K329"/>
    <mergeCell ref="R329:S329"/>
    <mergeCell ref="C67:C68"/>
    <mergeCell ref="F67:G67"/>
    <mergeCell ref="J67:K67"/>
    <mergeCell ref="B67:B70"/>
    <mergeCell ref="R67:S67"/>
    <mergeCell ref="R68:S68"/>
    <mergeCell ref="C69:C70"/>
    <mergeCell ref="F69:G69"/>
    <mergeCell ref="J72:K72"/>
    <mergeCell ref="J73:K73"/>
    <mergeCell ref="R72:S72"/>
    <mergeCell ref="R73:S73"/>
    <mergeCell ref="J74:K74"/>
    <mergeCell ref="R74:S74"/>
    <mergeCell ref="D71:G71"/>
    <mergeCell ref="H71:K71"/>
    <mergeCell ref="B330:B333"/>
    <mergeCell ref="C330:C331"/>
    <mergeCell ref="C332:C333"/>
    <mergeCell ref="E332:F332"/>
    <mergeCell ref="I332:J332"/>
    <mergeCell ref="Q332:R332"/>
    <mergeCell ref="E333:F333"/>
    <mergeCell ref="I333:J333"/>
    <mergeCell ref="Q333:R333"/>
    <mergeCell ref="M333:N333"/>
    <mergeCell ref="L25:M25"/>
    <mergeCell ref="N26:N27"/>
    <mergeCell ref="O26:O27"/>
    <mergeCell ref="L39:L40"/>
    <mergeCell ref="M39:M40"/>
    <mergeCell ref="L42:L43"/>
    <mergeCell ref="M42:M43"/>
    <mergeCell ref="L45:L46"/>
    <mergeCell ref="M45:M46"/>
    <mergeCell ref="L71:O71"/>
    <mergeCell ref="N72:O72"/>
    <mergeCell ref="N73:O73"/>
    <mergeCell ref="N74:O74"/>
    <mergeCell ref="L99:L100"/>
    <mergeCell ref="M99:M100"/>
    <mergeCell ref="N99:N100"/>
    <mergeCell ref="O99:O100"/>
    <mergeCell ref="L102:L103"/>
    <mergeCell ref="M102:M103"/>
    <mergeCell ref="N102:N103"/>
    <mergeCell ref="O102:O103"/>
    <mergeCell ref="L128:O128"/>
    <mergeCell ref="L129:O129"/>
    <mergeCell ref="M132:N132"/>
    <mergeCell ref="M133:N133"/>
    <mergeCell ref="L327:O327"/>
    <mergeCell ref="N328:O328"/>
    <mergeCell ref="N329:O329"/>
    <mergeCell ref="M332:N332"/>
    <mergeCell ref="L105:O105"/>
    <mergeCell ref="N106:O106"/>
    <mergeCell ref="N107:O107"/>
    <mergeCell ref="M118:N118"/>
    <mergeCell ref="M119:N119"/>
    <mergeCell ref="M120:N120"/>
    <mergeCell ref="M121:N121"/>
    <mergeCell ref="M122:N122"/>
    <mergeCell ref="M123:N123"/>
  </mergeCells>
  <conditionalFormatting sqref="E140">
    <cfRule type="iconSet" priority="1">
      <iconSet iconSet="4ArrowsGray">
        <cfvo type="percent" val="0"/>
        <cfvo type="percent" val="25"/>
        <cfvo type="percent" val="50"/>
        <cfvo type="percent" val="75"/>
      </iconSet>
    </cfRule>
  </conditionalFormatting>
  <dataValidations xWindow="633" yWindow="580" count="122">
    <dataValidation type="list" allowBlank="1" showInputMessage="1" showErrorMessage="1" prompt="Select type of policy" sqref="G131" xr:uid="{00000000-0002-0000-0A00-000000000000}">
      <formula1>$H$168:$H$189</formula1>
    </dataValidation>
    <dataValidation type="list" allowBlank="1" showInputMessage="1" showErrorMessage="1" prompt="Select type of assets" sqref="Q117 I117 E117" xr:uid="{00000000-0002-0000-0A00-000001000000}">
      <formula1>#REF!</formula1>
    </dataValidation>
    <dataValidation type="whole" allowBlank="1" showInputMessage="1" showErrorMessage="1" error="Please enter a number here" prompt="Enter No. of development strategies" sqref="D133 H133 P133 L133" xr:uid="{00000000-0002-0000-0A00-000002000000}">
      <formula1>0</formula1>
      <formula2>999999999</formula2>
    </dataValidation>
    <dataValidation type="whole" allowBlank="1" showInputMessage="1" showErrorMessage="1" error="Please enter a number" prompt="Enter No. of policy introduced or adjusted" sqref="D131 H131 P131 L131" xr:uid="{00000000-0002-0000-0A00-000003000000}">
      <formula1>0</formula1>
      <formula2>999999999999</formula2>
    </dataValidation>
    <dataValidation type="decimal" allowBlank="1" showInputMessage="1" showErrorMessage="1" error="Please enter a number" prompt="Enter income level of households" sqref="G125 K119 G119 G121 G123 K121 K123 K125 O125 O119 O121 O123" xr:uid="{00000000-0002-0000-0A00-000004000000}">
      <formula1>0</formula1>
      <formula2>9999999999999</formula2>
    </dataValidation>
    <dataValidation type="whole" allowBlank="1" showInputMessage="1" showErrorMessage="1" prompt="Enter number of households" sqref="D125 H125 D119 D121 D123 H119 H121 H123 P119 P121 P123 P125 L125 L119 L121 L123" xr:uid="{00000000-0002-0000-0A00-000005000000}">
      <formula1>0</formula1>
      <formula2>999999999999</formula2>
    </dataValidation>
    <dataValidation type="whole" allowBlank="1" showInputMessage="1" showErrorMessage="1" prompt="Enter number of assets" sqref="D117 P117 H117 L117" xr:uid="{00000000-0002-0000-0A00-000006000000}">
      <formula1>0</formula1>
      <formula2>9999999999999</formula2>
    </dataValidation>
    <dataValidation type="whole" allowBlank="1" showInputMessage="1" showErrorMessage="1" error="Please enter a number here" prompt="Please enter the No. of targeted households" sqref="D107 H107 D115 H115 P107 D109 D111 D113 H109 H111 H113 P109 P111 P113 P115 L115 L107 L109 L111 L113"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3:E94 E96:E97 E99:E100 E102:E103 I93:I94 I96:I97 I99:I100 I102:I103 Q93:Q94 Q96:Q97 Q99:Q100 Q102:Q103 M96:M97 M102:M103 M99:M100 M93:M94" xr:uid="{00000000-0002-0000-0A00-000008000000}">
      <formula1>0</formula1>
    </dataValidation>
    <dataValidation type="whole" allowBlank="1" showInputMessage="1" showErrorMessage="1" error="Please enter a number here" prompt="Please enter a number" sqref="D82:D87 H82:H87 P82:P87 L82:L87" xr:uid="{00000000-0002-0000-0A00-000009000000}">
      <formula1>0</formula1>
      <formula2>9999999999999990</formula2>
    </dataValidation>
    <dataValidation type="decimal" allowBlank="1" showInputMessage="1" showErrorMessage="1" errorTitle="Invalid data" error="Please enter a number" prompt="Please enter a number here" sqref="E53 I53 D66 H66 P66 H68 P68 D68 H70 P70 D70 L66 L68 L70" xr:uid="{00000000-0002-0000-0A00-00000A000000}">
      <formula1>0</formula1>
      <formula2>9999999999</formula2>
    </dataValidation>
    <dataValidation type="decimal" allowBlank="1" showInputMessage="1" showErrorMessage="1" errorTitle="Invalid data" error="Please enter a number" prompt="Enter total number of staff trained" sqref="D56" xr:uid="{00000000-0002-0000-0A00-00000B000000}">
      <formula1>0</formula1>
      <formula2>9999999999</formula2>
    </dataValidation>
    <dataValidation type="decimal" allowBlank="1" showInputMessage="1" showErrorMessage="1" errorTitle="Invalid data" error="Please enter a number" sqref="Q53 P56 H56 L56 M53"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0 G43 G46 G49 K43 K46 K49 S49 S40 S43 S46 K40 O40 O43 O46 O49" xr:uid="{00000000-0002-0000-0A00-00000D000000}">
      <formula1>0</formula1>
      <formula2>9999999</formula2>
    </dataValidation>
    <dataValidation type="list" allowBlank="1" showInputMessage="1" showErrorMessage="1" error="Select from the drop-down list" prompt="Select the geographical coverage of the Early Warning System" sqref="G39 S48 S45 S42 S39 K45 K42 K39 G42 G48 G45 K48" xr:uid="{00000000-0002-0000-0A00-00000E000000}">
      <formula1>$D$155:$D$157</formula1>
    </dataValidation>
    <dataValidation type="decimal" allowBlank="1" showInputMessage="1" showErrorMessage="1" errorTitle="Invalid data" error="Please enter a number here" prompt="Enter the number of adopted Early Warning Systems" sqref="D39:D40 D42:D43 D45:D46 D48:D49 H39:H40 H42:H43 H45:H46 H48:H49 P39:P40 P42:P43 P45:P46 P48:P49 L39:L40 L42:L43 L45:L46 L48:L49" xr:uid="{00000000-0002-0000-0A00-00000F000000}">
      <formula1>0</formula1>
      <formula2>9999999999</formula2>
    </dataValidation>
    <dataValidation type="list" allowBlank="1" showInputMessage="1" showErrorMessage="1" prompt="Select income source" sqref="E119:F119 R125 R123 R121 I125 I123 I121 R119 I119 E121:F121 E123:F123 E125:F125" xr:uid="{00000000-0002-0000-0A00-000010000000}">
      <formula1>$K$143:$K$157</formula1>
    </dataValidation>
    <dataValidation type="list" allowBlank="1" showInputMessage="1" showErrorMessage="1" prompt="Please select the alternate source" sqref="G115 S115 S113 S111 S109 K111 K109 K115 G113 G111 G109 K113 O109" xr:uid="{00000000-0002-0000-0A00-000011000000}">
      <formula1>$K$143:$K$157</formula1>
    </dataValidation>
    <dataValidation type="list" allowBlank="1" showInputMessage="1" showErrorMessage="1" prompt="Select % increase in income level" sqref="F115 R115 R113 R111 R109 J113 J111 J109 F113 F111 J115 F109" xr:uid="{00000000-0002-0000-0A00-000012000000}">
      <formula1>$E$172:$E$180</formula1>
    </dataValidation>
    <dataValidation type="list" allowBlank="1" showInputMessage="1" showErrorMessage="1" prompt="Select type of natural assets protected or rehabilitated" sqref="D93:D94 D96:D97 D99:D100 D102:D103 H93:H94 H96:H97 H99:H100 H102:H103 P96:P97 P99:P100 P102:P103 P93:P94" xr:uid="{00000000-0002-0000-0A00-000013000000}">
      <formula1>$C$170:$C$177</formula1>
    </dataValidation>
    <dataValidation type="list" allowBlank="1" showInputMessage="1" showErrorMessage="1" prompt="Enter the unit and type of the natural asset of ecosystem restored" sqref="F93:F94 J96:J97 J99:J100 J102:J103 F102:F103 F99:F100 F96:F97 J93:J94" xr:uid="{00000000-0002-0000-0A00-000014000000}">
      <formula1>$C$164:$C$167</formula1>
    </dataValidation>
    <dataValidation type="list" allowBlank="1" showInputMessage="1" showErrorMessage="1" prompt="Select targeted asset" sqref="E75:E80 I75:I80 Q75:Q80 M75" xr:uid="{00000000-0002-0000-0A00-000015000000}">
      <formula1>$J$169:$J$170</formula1>
    </dataValidation>
    <dataValidation type="list" allowBlank="1" showInputMessage="1" showErrorMessage="1" error="Select from the drop-down list" prompt="Select category of early warning systems_x000a__x000a_" sqref="E39:E40 Q45:Q46 Q48:Q49 Q42:Q43 Q39:Q40 E45:E46 E48:E49 I45:I46 E42:E43 I48:I49 I42:I43 I39:I40" xr:uid="{00000000-0002-0000-0A00-000016000000}">
      <formula1>$D$167:$D$170</formula1>
    </dataValidation>
    <dataValidation type="list" allowBlank="1" showInputMessage="1" showErrorMessage="1" prompt="Select status" sqref="K35 S37 S35 S33 S31 S29 K33 K31 K29 G35 G37 G33 G31 G29 K37" xr:uid="{00000000-0002-0000-0A00-000017000000}">
      <formula1>$E$167:$E$169</formula1>
    </dataValidation>
    <dataValidation type="list" allowBlank="1" showInputMessage="1" showErrorMessage="1" sqref="E146:E147" xr:uid="{00000000-0002-0000-0A00-000018000000}">
      <formula1>$D$16:$D$18</formula1>
    </dataValidation>
    <dataValidation type="list" allowBlank="1" showInputMessage="1" showErrorMessage="1" prompt="Select effectiveness" sqref="G133 S133 K133" xr:uid="{00000000-0002-0000-0A00-000019000000}">
      <formula1>$K$159:$K$163</formula1>
    </dataValidation>
    <dataValidation type="list" allowBlank="1" showInputMessage="1" showErrorMessage="1" prompt="Select a sector" sqref="F64:G64 R64:S64 J64:K64 N64:O64" xr:uid="{00000000-0002-0000-0A00-00001A000000}">
      <formula1>$J$150:$J$158</formula1>
    </dataValidation>
    <dataValidation type="decimal" allowBlank="1" showInputMessage="1" showErrorMessage="1" errorTitle="Invalid data" error="Please enter a number between 0 and 9999999" prompt="Enter a number here" sqref="Q26 I26 E21:G21 Q21:S21 E26 I21:K21 M26 M21:O21" xr:uid="{00000000-0002-0000-0A00-00001B000000}">
      <formula1>0</formula1>
      <formula2>99999999999</formula2>
    </dataValidation>
    <dataValidation type="decimal" allowBlank="1" showInputMessage="1" showErrorMessage="1" errorTitle="Invalid data" error="Please enter a number between 0 and 100" prompt="Enter a percentage between 0 and 100" sqref="P64:Q64 E66 E27 E54 E107 I54 I56 Q27 E56 Q56 I66 Q66 Q107 I115 I107 E115 Q54 D64:E64 E109 E111 E113 I109 I111 I113 Q109 Q111 Q113 Q115 H64:I64 I27 I22 Q22 E22 M22:M23 M27 M54 M56 M66 M115 M107 M109 M111 M113 L64:M64" xr:uid="{00000000-0002-0000-0A00-00001C000000}">
      <formula1>0</formula1>
      <formula2>100</formula2>
    </dataValidation>
    <dataValidation type="list" allowBlank="1" showInputMessage="1" showErrorMessage="1" prompt="Select type of policy" sqref="S131 K131 O131" xr:uid="{00000000-0002-0000-0A00-00001D000000}">
      <formula1>policy</formula1>
    </dataValidation>
    <dataValidation type="list" allowBlank="1" showInputMessage="1" showErrorMessage="1" prompt="Select income source" sqref="Q119 Q123 Q125 Q121" xr:uid="{00000000-0002-0000-0A00-00001E000000}">
      <formula1>incomesource</formula1>
    </dataValidation>
    <dataValidation type="list" allowBlank="1" showInputMessage="1" showErrorMessage="1" prompt="Select the effectiveness of protection/rehabilitation" sqref="S102 S96 S99 S93" xr:uid="{00000000-0002-0000-0A00-00001F000000}">
      <formula1>effectiveness</formula1>
    </dataValidation>
    <dataValidation type="list" allowBlank="1" showInputMessage="1" showErrorMessage="1" prompt="Select programme/sector" sqref="F91 R91 J91" xr:uid="{00000000-0002-0000-0A00-000020000000}">
      <formula1>$J$150:$J$158</formula1>
    </dataValidation>
    <dataValidation type="list" allowBlank="1" showInputMessage="1" showErrorMessage="1" prompt="Select level of improvements" sqref="I91 Q91 M91" xr:uid="{00000000-0002-0000-0A00-000021000000}">
      <formula1>effectiveness</formula1>
    </dataValidation>
    <dataValidation type="list" allowBlank="1" showInputMessage="1" showErrorMessage="1" prompt="Select changes in asset" sqref="F75:G80 R75:S80 J75:K80" xr:uid="{00000000-0002-0000-0A00-000022000000}">
      <formula1>$I$159:$I$163</formula1>
    </dataValidation>
    <dataValidation type="list" allowBlank="1" showInputMessage="1" showErrorMessage="1" prompt="Select response level" sqref="F73 R73 J73" xr:uid="{00000000-0002-0000-0A00-000023000000}">
      <formula1>$H$159:$H$163</formula1>
    </dataValidation>
    <dataValidation type="list" allowBlank="1" showInputMessage="1" showErrorMessage="1" prompt="Select geographical scale" sqref="E73 Q73 I73 M73" xr:uid="{00000000-0002-0000-0A00-000024000000}">
      <formula1>$D$155:$D$157</formula1>
    </dataValidation>
    <dataValidation type="list" allowBlank="1" showInputMessage="1" showErrorMessage="1" prompt="Select project/programme sector" sqref="D73 Q29 Q31 Q33 Q35 Q37 I29 I31 I33 I35 I37 E37 E35 E33 E31 E29 P73 H73 L73" xr:uid="{00000000-0002-0000-0A00-000025000000}">
      <formula1>$J$150:$J$158</formula1>
    </dataValidation>
    <dataValidation type="list" allowBlank="1" showInputMessage="1" showErrorMessage="1" prompt="Select level of awarness" sqref="F66:G66 R66:S66 J66:K66" xr:uid="{00000000-0002-0000-0A00-000026000000}">
      <formula1>$G$159:$G$163</formula1>
    </dataValidation>
    <dataValidation type="list" allowBlank="1" showInputMessage="1" showErrorMessage="1" prompt="Select scale" sqref="G58 S58 K58" xr:uid="{00000000-0002-0000-0A00-000027000000}">
      <formula1>$F$159:$F$162</formula1>
    </dataValidation>
    <dataValidation type="list" allowBlank="1" showInputMessage="1" showErrorMessage="1" prompt="Select scale" sqref="F131 Q58 I58 E58 R37 R35 R33 R31 R29 J37 J35 J33 J31 J29 F37 F35 F33 F31 F29 R131 J131 N131" xr:uid="{00000000-0002-0000-0A00-000028000000}">
      <formula1>$D$155:$D$157</formula1>
    </dataValidation>
    <dataValidation type="list" allowBlank="1" showInputMessage="1" showErrorMessage="1" prompt="Select capacity level" sqref="G53 S53 K53" xr:uid="{00000000-0002-0000-0A00-000029000000}">
      <formula1>$F$159:$F$162</formula1>
    </dataValidation>
    <dataValidation type="list" allowBlank="1" showInputMessage="1" showErrorMessage="1" prompt="Select sector" sqref="F53 Q131 R53 R117 J117 F117 R58 E131 S82:S87 P75:P80 F58 H75:H80 G82:G87 D75:D80 J58 I131 J53 K82:K87 N58 M131" xr:uid="{00000000-0002-0000-0A00-00002A000000}">
      <formula1>$J$150:$J$158</formula1>
    </dataValidation>
    <dataValidation type="list" allowBlank="1" showInputMessage="1" showErrorMessage="1" sqref="I130 K130 I81 G81 K116 Q81 S81 E130 F116 G130 S116 K330 S130 Q130 I330 Q330 E330 G330 S330 K81 O116 M130 O130 O81 M81 M330 O330" xr:uid="{00000000-0002-0000-0A00-00002B000000}">
      <formula1>group</formula1>
    </dataValidation>
    <dataValidation type="list" allowBlank="1" showInputMessage="1" showErrorMessage="1" sqref="B67:B69" xr:uid="{00000000-0002-0000-0A00-00002C000000}">
      <formula1>selectyn</formula1>
    </dataValidation>
    <dataValidation type="list" allowBlank="1" showInputMessage="1" showErrorMessage="1" error="Select from the drop-down list" prompt="Select type of hazards information generated from the drop-down list_x000a_" sqref="R26:R27 J26:J27 F26:F27" xr:uid="{00000000-0002-0000-0A00-00002D000000}">
      <formula1>$D$139:$D$146</formula1>
    </dataValidation>
    <dataValidation type="whole" allowBlank="1" showInputMessage="1" showErrorMessage="1" errorTitle="Please enter a number here" error="Please enter a number here" promptTitle="Please enter a number here" sqref="D29 D31 D33 D35 D37 H37 H35 H33 H31 H29 P37 P35 P33 P31 P29 L29 L31 L33 L35 L37" xr:uid="{00000000-0002-0000-0A00-00002E000000}">
      <formula1>0</formula1>
      <formula2>99999</formula2>
    </dataValidation>
    <dataValidation type="list" allowBlank="1" showInputMessage="1" showErrorMessage="1" errorTitle="Select from the list" error="Select from the list" prompt="Select hazard addressed by the Early Warning System" sqref="S38 G38 G41 G44 G47 K44 K41 K38 S41 S47 S44 K47" xr:uid="{00000000-0002-0000-0A00-00002F000000}">
      <formula1>$D$139:$D$146</formula1>
    </dataValidation>
    <dataValidation type="list" allowBlank="1" showInputMessage="1" showErrorMessage="1" prompt="Select type" sqref="F56:G56 P58 H58 D58 R56:S56 J56:K56" xr:uid="{00000000-0002-0000-0A00-000030000000}">
      <formula1>$D$151:$D$153</formula1>
    </dataValidation>
    <dataValidation type="list" allowBlank="1" showInputMessage="1" showErrorMessage="1" sqref="E82:F87 I82:J87 Q82:R87 M82:N87" xr:uid="{00000000-0002-0000-0A00-000031000000}">
      <formula1>type1</formula1>
    </dataValidation>
    <dataValidation type="list" allowBlank="1" showInputMessage="1" showErrorMessage="1" prompt="Select level of improvements" sqref="D91:E91 P91 H91" xr:uid="{00000000-0002-0000-0A00-000032000000}">
      <formula1>$K$159:$K$163</formula1>
    </dataValidation>
    <dataValidation type="list" allowBlank="1" showInputMessage="1" showErrorMessage="1" prompt="Select type" sqref="G91 S91 K91" xr:uid="{00000000-0002-0000-0A00-000033000000}">
      <formula1>$F$140:$F$144</formula1>
    </dataValidation>
    <dataValidation type="list" allowBlank="1" showInputMessage="1" showErrorMessage="1" error="Please select a level of effectiveness from the drop-down list" prompt="Select the level of effectiveness of protection/rehabilitation" sqref="G93:G94 R93:R94 R96:R97 R99:R100 R102:R103 K96:K97 K99:K100 K102:K103 G96:G97 G102:G103 G99:G100 K93:K94" xr:uid="{00000000-0002-0000-0A00-000034000000}">
      <formula1>$K$159:$K$163</formula1>
    </dataValidation>
    <dataValidation type="list" allowBlank="1" showInputMessage="1" showErrorMessage="1" error="Please select improvement level from the drop-down list" prompt="Select improvement level" sqref="F107:G107 R107:S107 J107:K107" xr:uid="{00000000-0002-0000-0A00-000035000000}">
      <formula1>$H$154:$H$158</formula1>
    </dataValidation>
    <dataValidation type="list" allowBlank="1" showInputMessage="1" showErrorMessage="1" prompt="Select adaptation strategy" sqref="G117 S117 K117 O117" xr:uid="{00000000-0002-0000-0A00-000036000000}">
      <formula1>$I$165:$I$181</formula1>
    </dataValidation>
    <dataValidation type="list" allowBlank="1" showInputMessage="1" showErrorMessage="1" prompt="Select state of enforcement" sqref="E133:F133 Q133:R133 I133:J133" xr:uid="{00000000-0002-0000-0A00-000037000000}">
      <formula1>$I$140:$I$144</formula1>
    </dataValidation>
    <dataValidation type="list" allowBlank="1" showInputMessage="1" showErrorMessage="1" error="Please select the from the drop-down list_x000a_" prompt="Please select from the drop-down list" sqref="C17" xr:uid="{00000000-0002-0000-0A00-000038000000}">
      <formula1>$J$151:$J$158</formula1>
    </dataValidation>
    <dataValidation type="list" allowBlank="1" showInputMessage="1" showErrorMessage="1" error="Please select from the drop-down list" prompt="Please select from the drop-down list" sqref="C14" xr:uid="{00000000-0002-0000-0A00-000039000000}">
      <formula1>$C$160:$C$162</formula1>
    </dataValidation>
    <dataValidation type="list" allowBlank="1" showInputMessage="1" showErrorMessage="1" error="Select from the drop-down list" prompt="Select from the drop-down list" sqref="C16" xr:uid="{00000000-0002-0000-0A00-00003A000000}">
      <formula1>$B$160:$B$163</formula1>
    </dataValidation>
    <dataValidation type="list" allowBlank="1" showInputMessage="1" showErrorMessage="1" error="Select from the drop-down list" prompt="Select from the drop-down list" sqref="C15" xr:uid="{00000000-0002-0000-0A00-00003B000000}">
      <formula1>$B$166:$B$324</formula1>
    </dataValidation>
    <dataValidation allowBlank="1" showInputMessage="1" showErrorMessage="1" prompt="Please enter your project ID" sqref="C12" xr:uid="{00000000-0002-0000-0A00-00003C000000}"/>
    <dataValidation allowBlank="1" showInputMessage="1" showErrorMessage="1" prompt="Enter the name of the Implementing Entity_x000a_" sqref="C13" xr:uid="{00000000-0002-0000-0A00-00003D000000}"/>
    <dataValidation type="list" allowBlank="1" showInputMessage="1" showErrorMessage="1" error="Select from the drop-down list._x000a_" prompt="Select overall effectiveness" sqref="G26:G27 S26:S27 K26:K27" xr:uid="{00000000-0002-0000-0A00-00003E000000}">
      <formula1>$K$159:$K$163</formula1>
    </dataValidation>
    <dataValidation allowBlank="1" showInputMessage="1" showErrorMessage="1" prompt="Please include number of institutions" sqref="P60 D60 H60 L60" xr:uid="{00000000-0002-0000-0A00-00003F000000}"/>
    <dataValidation type="list" allowBlank="1" showInputMessage="1" showErrorMessage="1" prompt="Select scale" sqref="G60 S60 K60 O60" xr:uid="{00000000-0002-0000-0A00-000040000000}">
      <formula1>"4: High capacity, 3: Medium capacity, 2: Low capacity, 1: No capacity"</formula1>
    </dataValidation>
    <dataValidation type="list" allowBlank="1" showInputMessage="1" showErrorMessage="1" prompt="Select scale" sqref="E60 I60 Q60 M60" xr:uid="{00000000-0002-0000-0A00-000041000000}">
      <formula1>"National, Local"</formula1>
    </dataValidation>
    <dataValidation type="list" allowBlank="1" showInputMessage="1" showErrorMessage="1" prompt="Select sector" sqref="R60" xr:uid="{00000000-0002-0000-0A00-000042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0" xr:uid="{00000000-0002-0000-0A00-000043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0" xr:uid="{00000000-0002-0000-0A00-000044000000}">
      <formula1>"Agriculture, Costal Management, DRR, Food Security, Urban development, Water management, Multi-sector, DRR and Early Warning Systems, Innovation, Forests, Other"</formula1>
    </dataValidation>
    <dataValidation type="list" allowBlank="1" showInputMessage="1" showErrorMessage="1" errorTitle="Invalid data" error="Please enter a number between 0 and 100" sqref="E70" xr:uid="{00000000-0002-0000-0A00-000045000000}">
      <formula1>"Training manuals, handbooks, technical guidelines"</formula1>
    </dataValidation>
    <dataValidation type="list" allowBlank="1" showInputMessage="1" showErrorMessage="1" prompt="Select level of awarness" sqref="F68:G68 R68:S68 J68:K68 N68:O68" xr:uid="{00000000-0002-0000-0A00-000046000000}">
      <formula1>"5: Fully aware, 4: Mostly aware, 3: Partially aware, 2: Partially not aware, 1: Aware of neither"</formula1>
    </dataValidation>
    <dataValidation type="list" allowBlank="1" showInputMessage="1" showErrorMessage="1" prompt="Select level of awarness" sqref="F70:G70" xr:uid="{00000000-0002-0000-0A00-000047000000}">
      <formula1>"Regional, National, Sub-national, Local"</formula1>
    </dataValidation>
    <dataValidation type="list" allowBlank="1" showInputMessage="1" showErrorMessage="1" errorTitle="Invalid data" error="Please enter a number between 0 and 100" sqref="I70 Q70 M70" xr:uid="{00000000-0002-0000-0A00-000048000000}">
      <formula1>"Training manuals, Handbooks, Technical guidelines"</formula1>
    </dataValidation>
    <dataValidation type="list" allowBlank="1" showInputMessage="1" showErrorMessage="1" sqref="R70:S70 J70:K70 N70:O70" xr:uid="{00000000-0002-0000-0A00-000049000000}">
      <formula1>"Regional, National, Sub-national, Local"</formula1>
    </dataValidation>
    <dataValidation type="list" allowBlank="1" showInputMessage="1" showErrorMessage="1" prompt="Select type" sqref="E333:F333 I333:J333 Q333:R333 M333:N333" xr:uid="{00000000-0002-0000-0A00-00004A000000}">
      <formula1>"Innovative practice, Innovative product, Innovative technology "</formula1>
    </dataValidation>
    <dataValidation type="list" allowBlank="1" showInputMessage="1" showErrorMessage="1" prompt="Select status" sqref="J331 F331 R331 N331" xr:uid="{00000000-0002-0000-0A00-00004B000000}">
      <formula1>"No innovative practices, Undertaking innovative practices, Completed innovation practices"</formula1>
    </dataValidation>
    <dataValidation type="list" allowBlank="1" showInputMessage="1" showErrorMessage="1" prompt="Select integration level" sqref="R329:S329 N329:O329" xr:uid="{00000000-0002-0000-0A00-00004C000000}">
      <formula1>"Innovation rolled out, Innovation accelerated, Innovation scaled-up, Innovation replicated"</formula1>
    </dataValidation>
    <dataValidation type="list" allowBlank="1" showInputMessage="1" showErrorMessage="1" prompt="Select integration level" sqref="P329 H329 L329" xr:uid="{00000000-0002-0000-0A00-00004D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29" xr:uid="{00000000-0002-0000-0A00-00004E000000}">
      <formula1>"Regional, National, Subnational, Community"</formula1>
    </dataValidation>
    <dataValidation type="list" allowBlank="1" showInputMessage="1" showErrorMessage="1" prompt="Select sector" sqref="Q331 E331 I331 M331"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3 G333 G331 K333 S331 K331 O331 O333" xr:uid="{00000000-0002-0000-0A00-000050000000}">
      <formula1>"5: Very effective, 4: Effective, 3: Moderately effective, 2: Partially effective, 1: Ineffective"</formula1>
    </dataValidation>
    <dataValidation type="list" allowBlank="1" showInputMessage="1" showErrorMessage="1" prompt="Select integration level" sqref="I329 Q329 M329" xr:uid="{00000000-0002-0000-0A00-000051000000}">
      <formula1>"Regional, National, Sub-national, Community"</formula1>
    </dataValidation>
    <dataValidation type="list" allowBlank="1" showInputMessage="1" showErrorMessage="1" sqref="J329:K329" xr:uid="{00000000-0002-0000-0A00-000052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1 P331 L331" xr:uid="{00000000-0002-0000-0A00-000053000000}">
      <formula1>0</formula1>
      <formula2>999999999999</formula2>
    </dataValidation>
    <dataValidation type="list" allowBlank="1" showInputMessage="1" showErrorMessage="1" sqref="D329" xr:uid="{00000000-0002-0000-0A00-000054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1" xr:uid="{00000000-0002-0000-0A00-000055000000}">
      <formula1>0</formula1>
      <formula2>999999999999</formula2>
    </dataValidation>
    <dataValidation type="whole" allowBlank="1" showInputMessage="1" showErrorMessage="1" error="Please enter a number here" prompt="Enter number of key findings" sqref="D333 H333 P333 L333" xr:uid="{00000000-0002-0000-0A00-000056000000}">
      <formula1>0</formula1>
      <formula2>999999999</formula2>
    </dataValidation>
    <dataValidation type="list" allowBlank="1" showInputMessage="1" showErrorMessage="1" errorTitle="Invalid data" error="Please enter a number between 0 and 100" prompt="Enter a percentage using the drop down menu" sqref="Q68 E68 I68 M68" xr:uid="{00000000-0002-0000-0A00-000057000000}">
      <formula1>"20% to 39%, 40% to 60%, 61% to 80%"</formula1>
    </dataValidation>
    <dataValidation type="list" allowBlank="1" showInputMessage="1" showErrorMessage="1" prompt="Select integration level" sqref="F329:G329" xr:uid="{00000000-0002-0000-0A00-000058000000}">
      <formula1>"Innovation rolled out,Innovation accelerated, Innovation scaled-up, Innovation replicated"</formula1>
    </dataValidation>
    <dataValidation type="list" allowBlank="1" showInputMessage="1" showErrorMessage="1" prompt="Select integration level" sqref="D129:S129" xr:uid="{00000000-0002-0000-0A00-000059000000}">
      <formula1>$H$147:$H$151</formula1>
    </dataValidation>
    <dataValidation type="decimal" allowBlank="1" showInputMessage="1" showErrorMessage="1" errorTitle="Invalid data" error="Enter a percentage between 0 and 100" prompt="Enter a percentage (between 0 and 100)" sqref="F22:G22 R22:S22 J22:K22 N22:O23" xr:uid="{00000000-0002-0000-0A00-00005A000000}">
      <formula1>0</formula1>
      <formula2>100</formula2>
    </dataValidation>
    <dataValidation type="list" allowBlank="1" showInputMessage="1" showErrorMessage="1" prompt="Select sector" sqref="N60" xr:uid="{00000000-0002-0000-0A00-00005B000000}">
      <formula1>"Agriculture, Coastal Management, DRR, Food security, Urban development, Water management, Multi-sector, DRR and Early Warning System, Forests, Innovation, Other"</formula1>
    </dataValidation>
    <dataValidation type="list" allowBlank="1" showInputMessage="1" showErrorMessage="1" error="Select from the drop-down list._x000a_" prompt="Select overall effectiveness" sqref="O26:O27" xr:uid="{00000000-0002-0000-0A00-00005C000000}">
      <formula1>$K$160:$K$164</formula1>
    </dataValidation>
    <dataValidation type="list" allowBlank="1" showInputMessage="1" showErrorMessage="1" prompt="Select state of enforcement" sqref="M133:N133" xr:uid="{00000000-0002-0000-0A00-00005D000000}">
      <formula1>$I$141:$I$145</formula1>
    </dataValidation>
    <dataValidation type="list" allowBlank="1" showInputMessage="1" showErrorMessage="1" error="Please select improvement level from the drop-down list" prompt="Select improvement level" sqref="N107:O107" xr:uid="{00000000-0002-0000-0A00-000060000000}">
      <formula1>$H$155:$H$159</formula1>
    </dataValidation>
    <dataValidation type="list" allowBlank="1" showInputMessage="1" showErrorMessage="1" error="Please select a level of effectiveness from the drop-down list" prompt="Select the level of effectiveness of protection/rehabilitation" sqref="O93:O94 O96:O97 O99:O100 O102:O103" xr:uid="{00000000-0002-0000-0A00-000061000000}">
      <formula1>$K$160:$K$164</formula1>
    </dataValidation>
    <dataValidation type="list" allowBlank="1" showInputMessage="1" showErrorMessage="1" prompt="Select type" sqref="O91" xr:uid="{00000000-0002-0000-0A00-000062000000}">
      <formula1>$F$141:$F$145</formula1>
    </dataValidation>
    <dataValidation type="list" allowBlank="1" showInputMessage="1" showErrorMessage="1" prompt="Select level of improvements" sqref="L91" xr:uid="{00000000-0002-0000-0A00-000063000000}">
      <formula1>$K$160:$K$164</formula1>
    </dataValidation>
    <dataValidation type="list" allowBlank="1" showInputMessage="1" showErrorMessage="1" prompt="Select type" sqref="N56:O56 L58" xr:uid="{00000000-0002-0000-0A00-000064000000}">
      <formula1>$D$152:$D$154</formula1>
    </dataValidation>
    <dataValidation type="list" allowBlank="1" showInputMessage="1" showErrorMessage="1" errorTitle="Select from the list" error="Select from the list" prompt="Select hazard addressed by the Early Warning System" sqref="O47 O44 O41 O38" xr:uid="{00000000-0002-0000-0A00-000065000000}">
      <formula1>$D$140:$D$147</formula1>
    </dataValidation>
    <dataValidation type="list" allowBlank="1" showInputMessage="1" showErrorMessage="1" error="Select from the drop-down list" prompt="Select type of hazards information generated from the drop-down list_x000a_" sqref="N26:N27" xr:uid="{00000000-0002-0000-0A00-000066000000}">
      <formula1>$D$140:$D$147</formula1>
    </dataValidation>
    <dataValidation type="list" allowBlank="1" showInputMessage="1" showErrorMessage="1" prompt="Select sector" sqref="O82:O87 N53 N117 L75:L80" xr:uid="{00000000-0002-0000-0A00-000067000000}">
      <formula1>$J$151:$J$159</formula1>
    </dataValidation>
    <dataValidation type="list" allowBlank="1" showInputMessage="1" showErrorMessage="1" prompt="Select capacity level" sqref="O53" xr:uid="{00000000-0002-0000-0A00-000068000000}">
      <formula1>$F$160:$F$163</formula1>
    </dataValidation>
    <dataValidation type="list" allowBlank="1" showInputMessage="1" showErrorMessage="1" prompt="Select scale" sqref="N29 N37 N35 N33 N31" xr:uid="{00000000-0002-0000-0A00-000069000000}">
      <formula1>$D$156:$D$158</formula1>
    </dataValidation>
    <dataValidation type="list" allowBlank="1" showInputMessage="1" showErrorMessage="1" prompt="Select scale" sqref="O58" xr:uid="{00000000-0002-0000-0A00-00006A000000}">
      <formula1>$F$160:$F$163</formula1>
    </dataValidation>
    <dataValidation type="list" allowBlank="1" showInputMessage="1" showErrorMessage="1" prompt="Select level of awarness" sqref="N66:O66" xr:uid="{00000000-0002-0000-0A00-00006B000000}">
      <formula1>$G$160:$G$164</formula1>
    </dataValidation>
    <dataValidation type="list" allowBlank="1" showInputMessage="1" showErrorMessage="1" prompt="Select project/programme sector" sqref="M37 M29 M31 M33 M35" xr:uid="{00000000-0002-0000-0A00-00006C000000}">
      <formula1>$J$151:$J$159</formula1>
    </dataValidation>
    <dataValidation type="list" allowBlank="1" showInputMessage="1" showErrorMessage="1" prompt="Select response level" sqref="N73" xr:uid="{00000000-0002-0000-0A00-00006E000000}">
      <formula1>$H$160:$H$164</formula1>
    </dataValidation>
    <dataValidation type="list" allowBlank="1" showInputMessage="1" showErrorMessage="1" prompt="Select changes in asset" sqref="N75:O80" xr:uid="{00000000-0002-0000-0A00-00006F000000}">
      <formula1>$I$160:$I$164</formula1>
    </dataValidation>
    <dataValidation type="list" allowBlank="1" showInputMessage="1" showErrorMessage="1" prompt="Select programme/sector" sqref="N91" xr:uid="{00000000-0002-0000-0A00-000070000000}">
      <formula1>$J$151:$J$159</formula1>
    </dataValidation>
    <dataValidation type="list" allowBlank="1" showInputMessage="1" showErrorMessage="1" prompt="Select effectiveness" sqref="O133" xr:uid="{00000000-0002-0000-0A00-000072000000}">
      <formula1>$K$160:$K$164</formula1>
    </dataValidation>
    <dataValidation type="list" allowBlank="1" showInputMessage="1" showErrorMessage="1" prompt="Select status" sqref="O37 O29 O31 O33 O35" xr:uid="{00000000-0002-0000-0A00-000073000000}">
      <formula1>$E$168:$E$170</formula1>
    </dataValidation>
    <dataValidation type="list" allowBlank="1" showInputMessage="1" showErrorMessage="1" error="Select from the drop-down list" prompt="Select category of early warning systems_x000a__x000a_" sqref="M39:M40 M42:M43 M48:M49 M45:M46" xr:uid="{00000000-0002-0000-0A00-000074000000}">
      <formula1>$D$168:$D$171</formula1>
    </dataValidation>
    <dataValidation type="list" allowBlank="1" showInputMessage="1" showErrorMessage="1" prompt="Select targeted asset" sqref="M76:M80" xr:uid="{00000000-0002-0000-0A00-000075000000}">
      <formula1>$J$170:$J$171</formula1>
    </dataValidation>
    <dataValidation type="list" allowBlank="1" showInputMessage="1" showErrorMessage="1" prompt="Enter the unit and type of the natural asset of ecosystem restored" sqref="N93:N94 N102:N103 N99:N100 N96:N97" xr:uid="{00000000-0002-0000-0A00-000076000000}">
      <formula1>$C$165:$C$168</formula1>
    </dataValidation>
    <dataValidation type="list" allowBlank="1" showInputMessage="1" showErrorMessage="1" prompt="Select type of natural assets protected or rehabilitated" sqref="L93:L94 L102:L103 L99:L100 L96:L97" xr:uid="{00000000-0002-0000-0A00-000077000000}">
      <formula1>$C$171:$C$178</formula1>
    </dataValidation>
    <dataValidation type="list" allowBlank="1" showInputMessage="1" showErrorMessage="1" prompt="Select % increase in income level" sqref="N115 N109 N111 N113" xr:uid="{00000000-0002-0000-0A00-000078000000}">
      <formula1>$E$173:$E$181</formula1>
    </dataValidation>
    <dataValidation type="list" allowBlank="1" showInputMessage="1" showErrorMessage="1" prompt="Please select the alternate source" sqref="O115 O113 O111" xr:uid="{00000000-0002-0000-0A00-000079000000}">
      <formula1>$K$144:$K$158</formula1>
    </dataValidation>
    <dataValidation type="list" allowBlank="1" showInputMessage="1" showErrorMessage="1" prompt="Select income source" sqref="M119 M121 M123 M125" xr:uid="{00000000-0002-0000-0A00-00007A000000}">
      <formula1>$K$144:$K$158</formula1>
    </dataValidation>
    <dataValidation type="list" allowBlank="1" showInputMessage="1" showErrorMessage="1" error="Select from the drop-down list" prompt="Select the geographical coverage of the Early Warning System" sqref="O39 O42 O45 O48" xr:uid="{00000000-0002-0000-0A00-00007B000000}">
      <formula1>$D$156:$D$158</formula1>
    </dataValidation>
    <dataValidation type="list" allowBlank="1" showInputMessage="1" showErrorMessage="1" prompt="Select type of assets" sqref="M117" xr:uid="{00000000-0002-0000-0A00-00007C000000}">
      <formula1>$L$144:$L$150</formula1>
    </dataValidation>
    <dataValidation type="list" allowBlank="1" showInputMessage="1" showErrorMessage="1" prompt="Select scale" sqref="M58" xr:uid="{00000000-0002-0000-0A00-00007D000000}">
      <formula1>$D$155:$D$158</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129"/>
  <sheetViews>
    <sheetView topLeftCell="H10" workbookViewId="0">
      <selection activeCell="U9" sqref="U9:V9"/>
    </sheetView>
  </sheetViews>
  <sheetFormatPr defaultColWidth="8.7265625" defaultRowHeight="14" x14ac:dyDescent="0.3"/>
  <cols>
    <col min="1" max="1" width="1.453125" style="18" customWidth="1"/>
    <col min="2" max="2" width="1.453125" style="17" customWidth="1"/>
    <col min="3" max="3" width="10.26953125" style="17" customWidth="1"/>
    <col min="4" max="4" width="21" style="17" customWidth="1"/>
    <col min="5" max="5" width="45.7265625" style="18" customWidth="1"/>
    <col min="6" max="6" width="25.7265625" style="18" customWidth="1"/>
    <col min="7" max="7" width="14.26953125" style="18" customWidth="1"/>
    <col min="8" max="8" width="1.81640625" style="18" customWidth="1"/>
    <col min="9" max="9" width="11.26953125" style="18" customWidth="1"/>
    <col min="10" max="10" width="6.1796875" style="18" customWidth="1"/>
    <col min="11" max="11" width="18.1796875" style="18" customWidth="1"/>
    <col min="12" max="12" width="19.1796875" style="18" customWidth="1"/>
    <col min="13" max="13" width="31.1796875" style="18" customWidth="1"/>
    <col min="14" max="14" width="24.1796875" style="18" customWidth="1"/>
    <col min="15" max="15" width="16.7265625" style="18" customWidth="1"/>
    <col min="16" max="16" width="3.7265625" style="18" customWidth="1"/>
    <col min="17" max="17" width="8.54296875" style="18" customWidth="1"/>
    <col min="18" max="18" width="5" style="18" customWidth="1"/>
    <col min="19" max="20" width="19.26953125" style="18" customWidth="1"/>
    <col min="21" max="21" width="28.7265625" style="18" customWidth="1"/>
    <col min="22" max="22" width="31.1796875" style="586" customWidth="1"/>
    <col min="23" max="23" width="17.81640625" style="18" customWidth="1"/>
    <col min="24" max="16384" width="8.7265625" style="18"/>
  </cols>
  <sheetData>
    <row r="1" spans="2:24" ht="14.5" thickBot="1" x14ac:dyDescent="0.35"/>
    <row r="2" spans="2:24" ht="14.5" thickBot="1" x14ac:dyDescent="0.35">
      <c r="B2" s="55"/>
      <c r="C2" s="56"/>
      <c r="D2" s="56"/>
      <c r="E2" s="57"/>
      <c r="F2" s="57"/>
      <c r="G2" s="57"/>
      <c r="H2" s="58"/>
      <c r="J2" s="55"/>
      <c r="K2" s="56"/>
      <c r="L2" s="56"/>
      <c r="M2" s="57"/>
      <c r="N2" s="57"/>
      <c r="O2" s="57"/>
      <c r="P2" s="58"/>
      <c r="R2" s="55"/>
      <c r="S2" s="56"/>
      <c r="T2" s="56"/>
      <c r="U2" s="57"/>
      <c r="V2" s="587"/>
      <c r="W2" s="57"/>
      <c r="X2" s="58"/>
    </row>
    <row r="3" spans="2:24" s="533" customFormat="1" ht="51.75" customHeight="1" thickBot="1" x14ac:dyDescent="0.4">
      <c r="B3" s="59"/>
      <c r="C3" s="618" t="s">
        <v>853</v>
      </c>
      <c r="D3" s="619"/>
      <c r="E3" s="619"/>
      <c r="F3" s="619"/>
      <c r="G3" s="620"/>
      <c r="H3" s="532"/>
      <c r="J3" s="59"/>
      <c r="K3" s="618" t="s">
        <v>1096</v>
      </c>
      <c r="L3" s="619"/>
      <c r="M3" s="619"/>
      <c r="N3" s="619"/>
      <c r="O3" s="620"/>
      <c r="P3" s="532"/>
      <c r="R3" s="59"/>
      <c r="S3" s="618" t="s">
        <v>1181</v>
      </c>
      <c r="T3" s="619"/>
      <c r="U3" s="619"/>
      <c r="V3" s="619"/>
      <c r="W3" s="620"/>
      <c r="X3" s="569"/>
    </row>
    <row r="4" spans="2:24" ht="14.65" customHeight="1" x14ac:dyDescent="0.3">
      <c r="B4" s="621"/>
      <c r="C4" s="622"/>
      <c r="D4" s="622"/>
      <c r="E4" s="622"/>
      <c r="F4" s="622"/>
      <c r="G4" s="62"/>
      <c r="H4" s="60"/>
      <c r="J4" s="623"/>
      <c r="K4" s="622"/>
      <c r="L4" s="622"/>
      <c r="M4" s="622"/>
      <c r="N4" s="622"/>
      <c r="O4" s="62"/>
      <c r="P4" s="60"/>
      <c r="R4" s="623"/>
      <c r="S4" s="622"/>
      <c r="T4" s="622"/>
      <c r="U4" s="622"/>
      <c r="V4" s="622"/>
      <c r="W4" s="571"/>
      <c r="X4" s="569"/>
    </row>
    <row r="5" spans="2:24" x14ac:dyDescent="0.3">
      <c r="B5" s="61"/>
      <c r="C5" s="624"/>
      <c r="D5" s="624"/>
      <c r="E5" s="624"/>
      <c r="F5" s="624"/>
      <c r="G5" s="62"/>
      <c r="H5" s="60"/>
      <c r="J5" s="61"/>
      <c r="K5" s="624"/>
      <c r="L5" s="624"/>
      <c r="M5" s="624"/>
      <c r="N5" s="624"/>
      <c r="O5" s="62"/>
      <c r="P5" s="60"/>
      <c r="R5" s="570"/>
      <c r="S5" s="655"/>
      <c r="T5" s="624"/>
      <c r="U5" s="624"/>
      <c r="V5" s="624"/>
      <c r="W5" s="571"/>
      <c r="X5" s="569"/>
    </row>
    <row r="6" spans="2:24" x14ac:dyDescent="0.3">
      <c r="B6" s="61"/>
      <c r="C6" s="37"/>
      <c r="D6" s="42"/>
      <c r="E6" s="38"/>
      <c r="F6" s="62"/>
      <c r="G6" s="62"/>
      <c r="H6" s="60"/>
      <c r="J6" s="61"/>
      <c r="K6" s="37"/>
      <c r="L6" s="42"/>
      <c r="M6" s="38"/>
      <c r="N6" s="62"/>
      <c r="O6" s="62"/>
      <c r="P6" s="60"/>
      <c r="R6" s="570"/>
      <c r="S6" s="37"/>
      <c r="T6" s="42"/>
      <c r="U6" s="38"/>
      <c r="V6" s="588"/>
      <c r="W6" s="571"/>
      <c r="X6" s="569"/>
    </row>
    <row r="7" spans="2:24" ht="13.9" customHeight="1" x14ac:dyDescent="0.3">
      <c r="B7" s="61"/>
      <c r="C7" s="625" t="s">
        <v>220</v>
      </c>
      <c r="D7" s="625"/>
      <c r="E7" s="39"/>
      <c r="F7" s="62"/>
      <c r="G7" s="62"/>
      <c r="H7" s="60"/>
      <c r="J7" s="61"/>
      <c r="K7" s="625" t="s">
        <v>220</v>
      </c>
      <c r="L7" s="625"/>
      <c r="M7" s="39"/>
      <c r="N7" s="62"/>
      <c r="O7" s="62"/>
      <c r="P7" s="60"/>
      <c r="R7" s="570"/>
      <c r="S7" s="625" t="s">
        <v>220</v>
      </c>
      <c r="T7" s="625"/>
      <c r="U7" s="39"/>
      <c r="V7" s="588"/>
      <c r="W7" s="571"/>
      <c r="X7" s="569"/>
    </row>
    <row r="8" spans="2:24" ht="27.75" customHeight="1" thickBot="1" x14ac:dyDescent="0.35">
      <c r="B8" s="61"/>
      <c r="C8" s="626" t="s">
        <v>228</v>
      </c>
      <c r="D8" s="626"/>
      <c r="E8" s="626"/>
      <c r="F8" s="626"/>
      <c r="G8" s="62"/>
      <c r="H8" s="60"/>
      <c r="I8" s="549"/>
      <c r="J8" s="61"/>
      <c r="K8" s="626" t="s">
        <v>228</v>
      </c>
      <c r="L8" s="626"/>
      <c r="M8" s="626"/>
      <c r="N8" s="626"/>
      <c r="O8" s="62"/>
      <c r="P8" s="60"/>
      <c r="R8" s="570"/>
      <c r="S8" s="626" t="s">
        <v>228</v>
      </c>
      <c r="T8" s="626"/>
      <c r="U8" s="626"/>
      <c r="V8" s="626"/>
      <c r="W8" s="571"/>
      <c r="X8" s="569"/>
    </row>
    <row r="9" spans="2:24" ht="49.9" customHeight="1" thickBot="1" x14ac:dyDescent="0.35">
      <c r="B9" s="61"/>
      <c r="C9" s="627" t="s">
        <v>1029</v>
      </c>
      <c r="D9" s="627"/>
      <c r="E9" s="628">
        <v>581595</v>
      </c>
      <c r="F9" s="629"/>
      <c r="G9" s="62"/>
      <c r="H9" s="60"/>
      <c r="J9" s="61"/>
      <c r="K9" s="627" t="s">
        <v>1159</v>
      </c>
      <c r="L9" s="627"/>
      <c r="M9" s="630">
        <v>1286170.3</v>
      </c>
      <c r="N9" s="631"/>
      <c r="O9" s="62"/>
      <c r="P9" s="60"/>
      <c r="Q9" s="548"/>
      <c r="R9" s="570"/>
      <c r="S9" s="627" t="s">
        <v>1281</v>
      </c>
      <c r="T9" s="627"/>
      <c r="U9" s="630">
        <v>2795131.11</v>
      </c>
      <c r="V9" s="631"/>
      <c r="W9" s="521"/>
      <c r="X9" s="569"/>
    </row>
    <row r="10" spans="2:24" ht="390" customHeight="1" thickBot="1" x14ac:dyDescent="0.35">
      <c r="B10" s="61"/>
      <c r="C10" s="625" t="s">
        <v>221</v>
      </c>
      <c r="D10" s="625"/>
      <c r="E10" s="634" t="s">
        <v>1030</v>
      </c>
      <c r="F10" s="635"/>
      <c r="G10" s="62"/>
      <c r="H10" s="60"/>
      <c r="J10" s="61"/>
      <c r="K10" s="625" t="s">
        <v>221</v>
      </c>
      <c r="L10" s="625"/>
      <c r="M10" s="634" t="s">
        <v>1146</v>
      </c>
      <c r="N10" s="635"/>
      <c r="O10" s="62"/>
      <c r="P10" s="60"/>
      <c r="R10" s="570"/>
      <c r="S10" s="625" t="s">
        <v>221</v>
      </c>
      <c r="T10" s="625"/>
      <c r="U10" s="634" t="s">
        <v>1282</v>
      </c>
      <c r="V10" s="635"/>
      <c r="W10" s="571"/>
      <c r="X10" s="569"/>
    </row>
    <row r="11" spans="2:24" ht="14.5" thickBot="1" x14ac:dyDescent="0.35">
      <c r="B11" s="61"/>
      <c r="C11" s="42"/>
      <c r="D11" s="42"/>
      <c r="E11" s="62"/>
      <c r="F11" s="62"/>
      <c r="G11" s="62"/>
      <c r="H11" s="60"/>
      <c r="J11" s="61"/>
      <c r="K11" s="42"/>
      <c r="L11" s="42"/>
      <c r="M11" s="62"/>
      <c r="N11" s="62"/>
      <c r="O11" s="62"/>
      <c r="P11" s="60"/>
      <c r="R11" s="570"/>
      <c r="S11" s="42"/>
      <c r="T11" s="42"/>
      <c r="U11" s="571" t="s">
        <v>1182</v>
      </c>
      <c r="V11" s="588"/>
      <c r="W11" s="571"/>
      <c r="X11" s="569"/>
    </row>
    <row r="12" spans="2:24" ht="18.75" customHeight="1" thickBot="1" x14ac:dyDescent="0.35">
      <c r="B12" s="61"/>
      <c r="C12" s="625" t="s">
        <v>279</v>
      </c>
      <c r="D12" s="625"/>
      <c r="E12" s="632">
        <v>0</v>
      </c>
      <c r="F12" s="633"/>
      <c r="G12" s="62"/>
      <c r="H12" s="60"/>
      <c r="J12" s="61"/>
      <c r="K12" s="625" t="s">
        <v>279</v>
      </c>
      <c r="L12" s="625"/>
      <c r="M12" s="632" t="s">
        <v>1138</v>
      </c>
      <c r="N12" s="633"/>
      <c r="O12" s="62"/>
      <c r="P12" s="60"/>
      <c r="R12" s="570"/>
      <c r="S12" s="625" t="s">
        <v>279</v>
      </c>
      <c r="T12" s="625"/>
      <c r="U12" s="632">
        <v>1527</v>
      </c>
      <c r="V12" s="633"/>
      <c r="W12" s="571"/>
      <c r="X12" s="569"/>
    </row>
    <row r="13" spans="2:24" ht="15" customHeight="1" x14ac:dyDescent="0.3">
      <c r="B13" s="61"/>
      <c r="C13" s="636" t="s">
        <v>278</v>
      </c>
      <c r="D13" s="636"/>
      <c r="E13" s="636"/>
      <c r="F13" s="636"/>
      <c r="G13" s="62"/>
      <c r="H13" s="60"/>
      <c r="J13" s="61"/>
      <c r="K13" s="636" t="s">
        <v>278</v>
      </c>
      <c r="L13" s="636"/>
      <c r="M13" s="636"/>
      <c r="N13" s="636"/>
      <c r="O13" s="62"/>
      <c r="P13" s="60"/>
      <c r="R13" s="570"/>
      <c r="S13" s="636" t="s">
        <v>278</v>
      </c>
      <c r="T13" s="636"/>
      <c r="U13" s="636"/>
      <c r="V13" s="636"/>
      <c r="W13" s="571"/>
      <c r="X13" s="569"/>
    </row>
    <row r="14" spans="2:24" ht="15" customHeight="1" x14ac:dyDescent="0.3">
      <c r="B14" s="61"/>
      <c r="C14" s="531"/>
      <c r="D14" s="531"/>
      <c r="E14" s="531"/>
      <c r="F14" s="531"/>
      <c r="G14" s="62"/>
      <c r="H14" s="60"/>
      <c r="J14" s="61"/>
      <c r="K14" s="531"/>
      <c r="L14" s="531"/>
      <c r="M14" s="531"/>
      <c r="N14" s="531"/>
      <c r="O14" s="62"/>
      <c r="P14" s="60"/>
      <c r="R14" s="570"/>
      <c r="S14" s="585"/>
      <c r="T14" s="585"/>
      <c r="U14" s="585"/>
      <c r="V14" s="589"/>
      <c r="W14" s="571"/>
      <c r="X14" s="569"/>
    </row>
    <row r="15" spans="2:24" ht="14.65" customHeight="1" thickBot="1" x14ac:dyDescent="0.35">
      <c r="B15" s="61"/>
      <c r="C15" s="625" t="s">
        <v>206</v>
      </c>
      <c r="D15" s="625"/>
      <c r="E15" s="62"/>
      <c r="F15" s="62"/>
      <c r="G15" s="62"/>
      <c r="H15" s="60"/>
      <c r="I15" s="19"/>
      <c r="J15" s="61"/>
      <c r="K15" s="625" t="s">
        <v>206</v>
      </c>
      <c r="L15" s="625"/>
      <c r="M15" s="62"/>
      <c r="N15" s="62"/>
      <c r="O15" s="62"/>
      <c r="P15" s="60"/>
      <c r="R15" s="570"/>
      <c r="S15" s="625" t="s">
        <v>206</v>
      </c>
      <c r="T15" s="625"/>
      <c r="U15" s="571"/>
      <c r="V15" s="588"/>
      <c r="W15" s="571"/>
      <c r="X15" s="569"/>
    </row>
    <row r="16" spans="2:24" ht="49.9" customHeight="1" thickBot="1" x14ac:dyDescent="0.35">
      <c r="B16" s="61"/>
      <c r="C16" s="625" t="s">
        <v>259</v>
      </c>
      <c r="D16" s="625"/>
      <c r="E16" s="130" t="s">
        <v>207</v>
      </c>
      <c r="F16" s="131" t="s">
        <v>208</v>
      </c>
      <c r="G16" s="62"/>
      <c r="H16" s="60"/>
      <c r="I16" s="19"/>
      <c r="J16" s="61"/>
      <c r="K16" s="625" t="s">
        <v>259</v>
      </c>
      <c r="L16" s="625"/>
      <c r="M16" s="130" t="s">
        <v>207</v>
      </c>
      <c r="N16" s="131" t="s">
        <v>208</v>
      </c>
      <c r="O16" s="62"/>
      <c r="P16" s="60"/>
      <c r="R16" s="570"/>
      <c r="S16" s="625" t="s">
        <v>259</v>
      </c>
      <c r="T16" s="625"/>
      <c r="U16" s="130" t="s">
        <v>207</v>
      </c>
      <c r="V16" s="590" t="s">
        <v>208</v>
      </c>
      <c r="W16" s="571"/>
      <c r="X16" s="569"/>
    </row>
    <row r="17" spans="2:24" x14ac:dyDescent="0.3">
      <c r="B17" s="61"/>
      <c r="C17" s="42"/>
      <c r="D17" s="42"/>
      <c r="E17" s="412" t="s">
        <v>854</v>
      </c>
      <c r="F17" s="416">
        <v>101314.85574300001</v>
      </c>
      <c r="G17" s="62"/>
      <c r="H17" s="60"/>
      <c r="I17" s="19"/>
      <c r="J17" s="61"/>
      <c r="K17" s="42"/>
      <c r="L17" s="42"/>
      <c r="M17" s="412" t="s">
        <v>854</v>
      </c>
      <c r="N17" s="416">
        <v>135202.10999999999</v>
      </c>
      <c r="O17" s="62"/>
      <c r="P17" s="60"/>
      <c r="R17" s="570"/>
      <c r="S17" s="42"/>
      <c r="T17" s="42"/>
      <c r="U17" s="412" t="s">
        <v>854</v>
      </c>
      <c r="V17" s="539">
        <f>SUM(V18:V26)</f>
        <v>287398.94954</v>
      </c>
      <c r="W17" s="521"/>
      <c r="X17" s="569"/>
    </row>
    <row r="18" spans="2:24" x14ac:dyDescent="0.3">
      <c r="B18" s="61"/>
      <c r="C18" s="42"/>
      <c r="D18" s="42"/>
      <c r="E18" s="21" t="s">
        <v>855</v>
      </c>
      <c r="F18" s="417">
        <v>37738.129999999997</v>
      </c>
      <c r="G18" s="62"/>
      <c r="H18" s="60"/>
      <c r="I18" s="19"/>
      <c r="J18" s="61"/>
      <c r="K18" s="42"/>
      <c r="L18" s="42"/>
      <c r="M18" s="21" t="s">
        <v>855</v>
      </c>
      <c r="N18" s="417">
        <v>17728.64</v>
      </c>
      <c r="O18" s="62"/>
      <c r="P18" s="60"/>
      <c r="R18" s="570"/>
      <c r="S18" s="42"/>
      <c r="T18" s="42"/>
      <c r="U18" s="21" t="s">
        <v>855</v>
      </c>
      <c r="V18" s="591">
        <v>61666.221546000001</v>
      </c>
      <c r="W18" s="521"/>
      <c r="X18" s="569"/>
    </row>
    <row r="19" spans="2:24" x14ac:dyDescent="0.3">
      <c r="B19" s="61"/>
      <c r="C19" s="42"/>
      <c r="D19" s="42"/>
      <c r="E19" s="21" t="s">
        <v>861</v>
      </c>
      <c r="F19" s="460">
        <v>33690.607812000002</v>
      </c>
      <c r="G19" s="62"/>
      <c r="H19" s="60"/>
      <c r="I19" s="19"/>
      <c r="J19" s="61"/>
      <c r="K19" s="42"/>
      <c r="L19" s="42"/>
      <c r="M19" s="21" t="s">
        <v>861</v>
      </c>
      <c r="N19" s="460">
        <v>29209.29</v>
      </c>
      <c r="O19" s="62"/>
      <c r="P19" s="60"/>
      <c r="R19" s="570"/>
      <c r="S19" s="42"/>
      <c r="T19" s="42"/>
      <c r="U19" s="21" t="s">
        <v>861</v>
      </c>
      <c r="V19" s="591">
        <v>79677.311449999994</v>
      </c>
      <c r="W19" s="521"/>
      <c r="X19" s="569"/>
    </row>
    <row r="20" spans="2:24" x14ac:dyDescent="0.3">
      <c r="B20" s="61"/>
      <c r="C20" s="42"/>
      <c r="D20" s="42"/>
      <c r="E20" s="21" t="s">
        <v>862</v>
      </c>
      <c r="F20" s="460">
        <v>268.952111</v>
      </c>
      <c r="G20" s="62"/>
      <c r="H20" s="60"/>
      <c r="I20" s="19"/>
      <c r="J20" s="61"/>
      <c r="K20" s="42"/>
      <c r="L20" s="42"/>
      <c r="M20" s="21" t="s">
        <v>862</v>
      </c>
      <c r="N20" s="460">
        <v>10312.93</v>
      </c>
      <c r="O20" s="62"/>
      <c r="P20" s="60"/>
      <c r="R20" s="570"/>
      <c r="S20" s="42"/>
      <c r="T20" s="42"/>
      <c r="U20" s="21" t="s">
        <v>862</v>
      </c>
      <c r="V20" s="591">
        <v>22885.079788999996</v>
      </c>
      <c r="W20" s="521"/>
      <c r="X20" s="569"/>
    </row>
    <row r="21" spans="2:24" x14ac:dyDescent="0.3">
      <c r="B21" s="61"/>
      <c r="C21" s="42"/>
      <c r="D21" s="42"/>
      <c r="E21" s="21" t="s">
        <v>877</v>
      </c>
      <c r="F21" s="417">
        <v>0</v>
      </c>
      <c r="G21" s="62"/>
      <c r="H21" s="60"/>
      <c r="I21" s="19"/>
      <c r="J21" s="61"/>
      <c r="K21" s="42"/>
      <c r="L21" s="42"/>
      <c r="M21" s="21" t="s">
        <v>877</v>
      </c>
      <c r="N21" s="417">
        <v>0</v>
      </c>
      <c r="O21" s="62"/>
      <c r="P21" s="60"/>
      <c r="R21" s="570"/>
      <c r="S21" s="42"/>
      <c r="T21" s="42"/>
      <c r="U21" s="21" t="s">
        <v>877</v>
      </c>
      <c r="V21" s="591">
        <v>0</v>
      </c>
      <c r="W21" s="521"/>
      <c r="X21" s="569"/>
    </row>
    <row r="22" spans="2:24" x14ac:dyDescent="0.3">
      <c r="B22" s="61"/>
      <c r="C22" s="42"/>
      <c r="D22" s="42"/>
      <c r="E22" s="21" t="s">
        <v>878</v>
      </c>
      <c r="F22" s="417">
        <v>0</v>
      </c>
      <c r="G22" s="62"/>
      <c r="H22" s="60"/>
      <c r="I22" s="19"/>
      <c r="J22" s="61"/>
      <c r="K22" s="42"/>
      <c r="L22" s="42"/>
      <c r="M22" s="21" t="s">
        <v>878</v>
      </c>
      <c r="N22" s="417">
        <v>0</v>
      </c>
      <c r="O22" s="62"/>
      <c r="P22" s="60"/>
      <c r="R22" s="570"/>
      <c r="S22" s="42"/>
      <c r="T22" s="42"/>
      <c r="U22" s="21" t="s">
        <v>878</v>
      </c>
      <c r="V22" s="591">
        <v>9669.9471099999992</v>
      </c>
      <c r="W22" s="521"/>
      <c r="X22" s="569"/>
    </row>
    <row r="23" spans="2:24" x14ac:dyDescent="0.3">
      <c r="B23" s="61"/>
      <c r="C23" s="42"/>
      <c r="D23" s="42"/>
      <c r="E23" s="21" t="s">
        <v>863</v>
      </c>
      <c r="F23" s="417">
        <v>0</v>
      </c>
      <c r="G23" s="62"/>
      <c r="H23" s="60"/>
      <c r="I23" s="19"/>
      <c r="J23" s="61"/>
      <c r="K23" s="42"/>
      <c r="L23" s="42"/>
      <c r="M23" s="21" t="s">
        <v>863</v>
      </c>
      <c r="N23" s="417">
        <v>45859.199999999997</v>
      </c>
      <c r="O23" s="62"/>
      <c r="P23" s="60"/>
      <c r="R23" s="570"/>
      <c r="S23" s="42"/>
      <c r="T23" s="42"/>
      <c r="U23" s="21" t="s">
        <v>863</v>
      </c>
      <c r="V23" s="591">
        <v>16902.505000000001</v>
      </c>
      <c r="W23" s="521"/>
      <c r="X23" s="569"/>
    </row>
    <row r="24" spans="2:24" x14ac:dyDescent="0.3">
      <c r="B24" s="61"/>
      <c r="C24" s="42"/>
      <c r="D24" s="42"/>
      <c r="E24" s="21" t="s">
        <v>864</v>
      </c>
      <c r="F24" s="417">
        <v>3152.1286149999996</v>
      </c>
      <c r="G24" s="62"/>
      <c r="H24" s="60"/>
      <c r="I24" s="19"/>
      <c r="J24" s="61"/>
      <c r="K24" s="42"/>
      <c r="L24" s="42"/>
      <c r="M24" s="21" t="s">
        <v>864</v>
      </c>
      <c r="N24" s="417">
        <v>4620.01</v>
      </c>
      <c r="O24" s="62"/>
      <c r="P24" s="60"/>
      <c r="R24" s="570"/>
      <c r="S24" s="42"/>
      <c r="T24" s="42"/>
      <c r="U24" s="21" t="s">
        <v>864</v>
      </c>
      <c r="V24" s="591">
        <v>22047.860659999998</v>
      </c>
      <c r="W24" s="521"/>
      <c r="X24" s="569"/>
    </row>
    <row r="25" spans="2:24" x14ac:dyDescent="0.3">
      <c r="B25" s="61"/>
      <c r="C25" s="42"/>
      <c r="D25" s="42"/>
      <c r="E25" s="21" t="s">
        <v>865</v>
      </c>
      <c r="F25" s="417">
        <v>26465.037205000001</v>
      </c>
      <c r="G25" s="62"/>
      <c r="H25" s="60"/>
      <c r="I25" s="19"/>
      <c r="J25" s="61"/>
      <c r="K25" s="42"/>
      <c r="L25" s="42"/>
      <c r="M25" s="21" t="s">
        <v>865</v>
      </c>
      <c r="N25" s="417">
        <v>14657.58</v>
      </c>
      <c r="O25" s="62"/>
      <c r="P25" s="60"/>
      <c r="R25" s="570"/>
      <c r="S25" s="42"/>
      <c r="T25" s="42"/>
      <c r="U25" s="21" t="s">
        <v>865</v>
      </c>
      <c r="V25" s="591">
        <v>44670.783624999996</v>
      </c>
      <c r="W25" s="521"/>
      <c r="X25" s="569"/>
    </row>
    <row r="26" spans="2:24" x14ac:dyDescent="0.3">
      <c r="B26" s="61"/>
      <c r="C26" s="42"/>
      <c r="D26" s="42"/>
      <c r="E26" s="21" t="s">
        <v>866</v>
      </c>
      <c r="F26" s="417">
        <v>0</v>
      </c>
      <c r="G26" s="62"/>
      <c r="H26" s="60"/>
      <c r="I26" s="19"/>
      <c r="J26" s="61"/>
      <c r="K26" s="42"/>
      <c r="L26" s="42"/>
      <c r="M26" s="21" t="s">
        <v>866</v>
      </c>
      <c r="N26" s="417">
        <v>12814.46</v>
      </c>
      <c r="O26" s="62"/>
      <c r="P26" s="60"/>
      <c r="R26" s="570"/>
      <c r="S26" s="42"/>
      <c r="T26" s="42"/>
      <c r="U26" s="21" t="s">
        <v>866</v>
      </c>
      <c r="V26" s="591">
        <v>29879.24036</v>
      </c>
      <c r="W26" s="521"/>
      <c r="X26" s="569"/>
    </row>
    <row r="27" spans="2:24" x14ac:dyDescent="0.3">
      <c r="B27" s="61"/>
      <c r="C27" s="42"/>
      <c r="D27" s="42"/>
      <c r="E27" s="412" t="s">
        <v>856</v>
      </c>
      <c r="F27" s="418">
        <v>116853.97215599997</v>
      </c>
      <c r="G27" s="62"/>
      <c r="H27" s="60"/>
      <c r="I27" s="19"/>
      <c r="J27" s="61"/>
      <c r="K27" s="42"/>
      <c r="L27" s="42"/>
      <c r="M27" s="412" t="s">
        <v>856</v>
      </c>
      <c r="N27" s="418">
        <v>213834.1</v>
      </c>
      <c r="O27" s="62"/>
      <c r="P27" s="60"/>
      <c r="R27" s="570"/>
      <c r="S27" s="42"/>
      <c r="T27" s="42"/>
      <c r="U27" s="412" t="s">
        <v>856</v>
      </c>
      <c r="V27" s="540">
        <f>SUM(V28:V38)</f>
        <v>385824.03954600001</v>
      </c>
      <c r="W27" s="521"/>
      <c r="X27" s="569"/>
    </row>
    <row r="28" spans="2:24" x14ac:dyDescent="0.3">
      <c r="B28" s="61"/>
      <c r="C28" s="42"/>
      <c r="D28" s="42"/>
      <c r="E28" s="413" t="s">
        <v>855</v>
      </c>
      <c r="F28" s="417">
        <v>28611.87</v>
      </c>
      <c r="G28" s="62"/>
      <c r="H28" s="60"/>
      <c r="I28" s="19"/>
      <c r="J28" s="61"/>
      <c r="K28" s="42"/>
      <c r="L28" s="42"/>
      <c r="M28" s="413" t="s">
        <v>855</v>
      </c>
      <c r="N28" s="417">
        <v>13676.83</v>
      </c>
      <c r="O28" s="62"/>
      <c r="P28" s="60"/>
      <c r="R28" s="570"/>
      <c r="S28" s="42"/>
      <c r="T28" s="42"/>
      <c r="U28" s="21" t="s">
        <v>855</v>
      </c>
      <c r="V28" s="591">
        <v>30333.838888999995</v>
      </c>
      <c r="W28" s="521"/>
      <c r="X28" s="569"/>
    </row>
    <row r="29" spans="2:24" x14ac:dyDescent="0.3">
      <c r="B29" s="61"/>
      <c r="C29" s="42"/>
      <c r="D29" s="42"/>
      <c r="E29" s="414" t="s">
        <v>867</v>
      </c>
      <c r="F29" s="417">
        <v>25458.498175000001</v>
      </c>
      <c r="G29" s="62"/>
      <c r="H29" s="60"/>
      <c r="I29" s="19"/>
      <c r="J29" s="61"/>
      <c r="K29" s="42"/>
      <c r="L29" s="42"/>
      <c r="M29" s="414" t="s">
        <v>867</v>
      </c>
      <c r="N29" s="417">
        <v>21793.27</v>
      </c>
      <c r="O29" s="62"/>
      <c r="P29" s="60"/>
      <c r="R29" s="570"/>
      <c r="S29" s="42"/>
      <c r="T29" s="42"/>
      <c r="U29" s="21" t="s">
        <v>867</v>
      </c>
      <c r="V29" s="591">
        <v>28295.355643999999</v>
      </c>
      <c r="W29" s="521"/>
      <c r="X29" s="569"/>
    </row>
    <row r="30" spans="2:24" x14ac:dyDescent="0.3">
      <c r="B30" s="61"/>
      <c r="C30" s="42"/>
      <c r="D30" s="42"/>
      <c r="E30" s="414" t="s">
        <v>868</v>
      </c>
      <c r="F30" s="417">
        <v>0</v>
      </c>
      <c r="G30" s="62"/>
      <c r="H30" s="60"/>
      <c r="I30" s="19"/>
      <c r="J30" s="61"/>
      <c r="K30" s="42"/>
      <c r="L30" s="42"/>
      <c r="M30" s="414" t="s">
        <v>868</v>
      </c>
      <c r="N30" s="417">
        <v>0</v>
      </c>
      <c r="O30" s="62"/>
      <c r="P30" s="60"/>
      <c r="R30" s="570"/>
      <c r="S30" s="42"/>
      <c r="T30" s="42"/>
      <c r="U30" s="21" t="s">
        <v>868</v>
      </c>
      <c r="V30" s="591">
        <v>874.95319999999992</v>
      </c>
      <c r="W30" s="521"/>
      <c r="X30" s="569"/>
    </row>
    <row r="31" spans="2:24" x14ac:dyDescent="0.3">
      <c r="B31" s="61"/>
      <c r="C31" s="42"/>
      <c r="D31" s="42"/>
      <c r="E31" s="414" t="s">
        <v>869</v>
      </c>
      <c r="F31" s="417">
        <v>48409.062314000003</v>
      </c>
      <c r="G31" s="62"/>
      <c r="H31" s="60"/>
      <c r="I31" s="19"/>
      <c r="J31" s="61"/>
      <c r="K31" s="42"/>
      <c r="L31" s="42"/>
      <c r="M31" s="414" t="s">
        <v>869</v>
      </c>
      <c r="N31" s="417">
        <v>31536.28</v>
      </c>
      <c r="O31" s="62"/>
      <c r="P31" s="60"/>
      <c r="R31" s="570"/>
      <c r="S31" s="42"/>
      <c r="T31" s="42"/>
      <c r="U31" s="21" t="s">
        <v>869</v>
      </c>
      <c r="V31" s="591">
        <v>10691.859534000001</v>
      </c>
      <c r="W31" s="521"/>
      <c r="X31" s="569"/>
    </row>
    <row r="32" spans="2:24" x14ac:dyDescent="0.3">
      <c r="B32" s="61"/>
      <c r="C32" s="42"/>
      <c r="D32" s="42"/>
      <c r="E32" s="414" t="s">
        <v>870</v>
      </c>
      <c r="F32" s="417">
        <v>0</v>
      </c>
      <c r="G32" s="62"/>
      <c r="H32" s="60"/>
      <c r="I32" s="19"/>
      <c r="J32" s="61"/>
      <c r="K32" s="42"/>
      <c r="L32" s="42"/>
      <c r="M32" s="414" t="s">
        <v>870</v>
      </c>
      <c r="N32" s="417">
        <v>15248.68</v>
      </c>
      <c r="O32" s="62"/>
      <c r="P32" s="60"/>
      <c r="R32" s="570"/>
      <c r="S32" s="42"/>
      <c r="T32" s="42"/>
      <c r="U32" s="21" t="s">
        <v>870</v>
      </c>
      <c r="V32" s="591">
        <v>13801.001616</v>
      </c>
      <c r="W32" s="521"/>
      <c r="X32" s="569"/>
    </row>
    <row r="33" spans="2:24" x14ac:dyDescent="0.3">
      <c r="B33" s="61"/>
      <c r="C33" s="42"/>
      <c r="D33" s="42"/>
      <c r="E33" s="414" t="s">
        <v>871</v>
      </c>
      <c r="F33" s="417">
        <v>11443.174166999997</v>
      </c>
      <c r="G33" s="62"/>
      <c r="H33" s="60"/>
      <c r="I33" s="19"/>
      <c r="J33" s="61"/>
      <c r="K33" s="42"/>
      <c r="L33" s="42"/>
      <c r="M33" s="414" t="s">
        <v>871</v>
      </c>
      <c r="N33" s="417">
        <v>0</v>
      </c>
      <c r="O33" s="62"/>
      <c r="P33" s="60"/>
      <c r="R33" s="570"/>
      <c r="S33" s="42"/>
      <c r="T33" s="42"/>
      <c r="U33" s="21" t="s">
        <v>871</v>
      </c>
      <c r="V33" s="591">
        <v>3395.3738329999996</v>
      </c>
      <c r="W33" s="521"/>
      <c r="X33" s="569"/>
    </row>
    <row r="34" spans="2:24" x14ac:dyDescent="0.3">
      <c r="B34" s="61"/>
      <c r="C34" s="42"/>
      <c r="D34" s="42"/>
      <c r="E34" s="414" t="s">
        <v>872</v>
      </c>
      <c r="F34" s="417">
        <v>2657.0875000000001</v>
      </c>
      <c r="G34" s="62"/>
      <c r="H34" s="60"/>
      <c r="I34" s="19"/>
      <c r="J34" s="61"/>
      <c r="K34" s="42"/>
      <c r="L34" s="42"/>
      <c r="M34" s="414" t="s">
        <v>872</v>
      </c>
      <c r="N34" s="417">
        <v>500.56</v>
      </c>
      <c r="O34" s="62"/>
      <c r="P34" s="60"/>
      <c r="R34" s="570"/>
      <c r="S34" s="42"/>
      <c r="T34" s="42"/>
      <c r="U34" s="21" t="s">
        <v>872</v>
      </c>
      <c r="V34" s="591">
        <v>86059.464200000002</v>
      </c>
      <c r="W34" s="521"/>
      <c r="X34" s="569"/>
    </row>
    <row r="35" spans="2:24" x14ac:dyDescent="0.3">
      <c r="B35" s="61"/>
      <c r="C35" s="42"/>
      <c r="D35" s="42"/>
      <c r="E35" s="414" t="s">
        <v>873</v>
      </c>
      <c r="F35" s="417">
        <v>0</v>
      </c>
      <c r="G35" s="62"/>
      <c r="H35" s="60"/>
      <c r="I35" s="19"/>
      <c r="J35" s="61"/>
      <c r="K35" s="42"/>
      <c r="L35" s="42"/>
      <c r="M35" s="414" t="s">
        <v>873</v>
      </c>
      <c r="N35" s="417">
        <v>0</v>
      </c>
      <c r="O35" s="62"/>
      <c r="P35" s="60"/>
      <c r="R35" s="570"/>
      <c r="S35" s="42"/>
      <c r="T35" s="42"/>
      <c r="U35" s="21" t="s">
        <v>873</v>
      </c>
      <c r="V35" s="591">
        <v>0</v>
      </c>
      <c r="W35" s="521"/>
      <c r="X35" s="569"/>
    </row>
    <row r="36" spans="2:24" x14ac:dyDescent="0.3">
      <c r="B36" s="61"/>
      <c r="C36" s="42"/>
      <c r="D36" s="42"/>
      <c r="E36" s="414" t="s">
        <v>874</v>
      </c>
      <c r="F36" s="417">
        <v>0</v>
      </c>
      <c r="G36" s="62"/>
      <c r="H36" s="60"/>
      <c r="I36" s="19"/>
      <c r="J36" s="61"/>
      <c r="K36" s="42"/>
      <c r="L36" s="42"/>
      <c r="M36" s="414" t="s">
        <v>874</v>
      </c>
      <c r="N36" s="417">
        <v>0</v>
      </c>
      <c r="O36" s="62"/>
      <c r="P36" s="60"/>
      <c r="R36" s="570"/>
      <c r="S36" s="42"/>
      <c r="T36" s="42"/>
      <c r="U36" s="21" t="s">
        <v>874</v>
      </c>
      <c r="V36" s="591">
        <v>0</v>
      </c>
      <c r="W36" s="521"/>
      <c r="X36" s="569"/>
    </row>
    <row r="37" spans="2:24" x14ac:dyDescent="0.3">
      <c r="B37" s="61"/>
      <c r="C37" s="42"/>
      <c r="D37" s="42"/>
      <c r="E37" s="414" t="s">
        <v>875</v>
      </c>
      <c r="F37" s="417">
        <v>274.27999999999997</v>
      </c>
      <c r="G37" s="62"/>
      <c r="H37" s="60"/>
      <c r="I37" s="19"/>
      <c r="J37" s="61"/>
      <c r="K37" s="42"/>
      <c r="L37" s="42"/>
      <c r="M37" s="414" t="s">
        <v>875</v>
      </c>
      <c r="N37" s="417">
        <v>0</v>
      </c>
      <c r="O37" s="62"/>
      <c r="P37" s="60"/>
      <c r="R37" s="570"/>
      <c r="S37" s="42"/>
      <c r="T37" s="42"/>
      <c r="U37" s="21" t="s">
        <v>875</v>
      </c>
      <c r="V37" s="591">
        <v>514.27499999999998</v>
      </c>
      <c r="W37" s="521"/>
      <c r="X37" s="569"/>
    </row>
    <row r="38" spans="2:24" ht="14.5" thickBot="1" x14ac:dyDescent="0.35">
      <c r="B38" s="61"/>
      <c r="C38" s="42"/>
      <c r="D38" s="42"/>
      <c r="E38" s="414" t="s">
        <v>876</v>
      </c>
      <c r="F38" s="417">
        <v>0</v>
      </c>
      <c r="G38" s="62"/>
      <c r="H38" s="60"/>
      <c r="I38" s="19"/>
      <c r="J38" s="61"/>
      <c r="K38" s="42"/>
      <c r="L38" s="42"/>
      <c r="M38" s="414" t="s">
        <v>876</v>
      </c>
      <c r="N38" s="417">
        <v>131078.48000000001</v>
      </c>
      <c r="O38" s="62"/>
      <c r="P38" s="60"/>
      <c r="R38" s="570"/>
      <c r="S38" s="42"/>
      <c r="T38" s="42"/>
      <c r="U38" s="21" t="s">
        <v>876</v>
      </c>
      <c r="V38" s="591">
        <v>211857.91763000001</v>
      </c>
      <c r="W38" s="521"/>
      <c r="X38" s="569"/>
    </row>
    <row r="39" spans="2:24" x14ac:dyDescent="0.3">
      <c r="B39" s="61"/>
      <c r="C39" s="42"/>
      <c r="D39" s="42"/>
      <c r="E39" s="415" t="s">
        <v>857</v>
      </c>
      <c r="F39" s="418">
        <v>239658.22740599996</v>
      </c>
      <c r="G39" s="62"/>
      <c r="H39" s="60"/>
      <c r="I39" s="19"/>
      <c r="J39" s="61"/>
      <c r="K39" s="42"/>
      <c r="L39" s="42"/>
      <c r="M39" s="415" t="s">
        <v>857</v>
      </c>
      <c r="N39" s="418">
        <v>277252.23041100003</v>
      </c>
      <c r="O39" s="62"/>
      <c r="P39" s="60"/>
      <c r="R39" s="570"/>
      <c r="S39" s="42"/>
      <c r="T39" s="42"/>
      <c r="U39" s="412" t="s">
        <v>857</v>
      </c>
      <c r="V39" s="539">
        <f>SUM(V40:V56)</f>
        <v>669296.53374600003</v>
      </c>
      <c r="W39" s="521"/>
      <c r="X39" s="569"/>
    </row>
    <row r="40" spans="2:24" x14ac:dyDescent="0.3">
      <c r="B40" s="61"/>
      <c r="C40" s="42"/>
      <c r="D40" s="42"/>
      <c r="E40" s="413" t="s">
        <v>855</v>
      </c>
      <c r="F40" s="417">
        <v>28379.26</v>
      </c>
      <c r="G40" s="62"/>
      <c r="H40" s="60"/>
      <c r="I40" s="19"/>
      <c r="J40" s="61"/>
      <c r="K40" s="42"/>
      <c r="L40" s="42"/>
      <c r="M40" s="413" t="s">
        <v>855</v>
      </c>
      <c r="N40" s="534">
        <v>16863.71</v>
      </c>
      <c r="O40" s="62"/>
      <c r="P40" s="60"/>
      <c r="R40" s="570"/>
      <c r="S40" s="42"/>
      <c r="T40" s="42"/>
      <c r="U40" s="21" t="s">
        <v>855</v>
      </c>
      <c r="V40" s="591">
        <v>23878.981367999997</v>
      </c>
      <c r="W40" s="521"/>
      <c r="X40" s="569"/>
    </row>
    <row r="41" spans="2:24" x14ac:dyDescent="0.3">
      <c r="B41" s="61"/>
      <c r="C41" s="42"/>
      <c r="D41" s="42"/>
      <c r="E41" s="414" t="s">
        <v>879</v>
      </c>
      <c r="F41" s="417">
        <v>8228.4</v>
      </c>
      <c r="G41" s="62"/>
      <c r="H41" s="60"/>
      <c r="I41" s="19"/>
      <c r="J41" s="61"/>
      <c r="K41" s="42"/>
      <c r="L41" s="42"/>
      <c r="M41" s="414" t="s">
        <v>879</v>
      </c>
      <c r="N41" s="534">
        <v>9653.77</v>
      </c>
      <c r="O41" s="62"/>
      <c r="P41" s="60"/>
      <c r="R41" s="570"/>
      <c r="S41" s="42"/>
      <c r="T41" s="42"/>
      <c r="U41" s="21" t="s">
        <v>879</v>
      </c>
      <c r="V41" s="591">
        <v>6959.0870159999995</v>
      </c>
      <c r="W41" s="521"/>
      <c r="X41" s="569"/>
    </row>
    <row r="42" spans="2:24" x14ac:dyDescent="0.3">
      <c r="B42" s="61"/>
      <c r="C42" s="42"/>
      <c r="D42" s="42"/>
      <c r="E42" s="414" t="s">
        <v>880</v>
      </c>
      <c r="F42" s="417">
        <v>43473.571995999999</v>
      </c>
      <c r="G42" s="62"/>
      <c r="H42" s="60"/>
      <c r="I42" s="19"/>
      <c r="J42" s="61"/>
      <c r="K42" s="42"/>
      <c r="L42" s="42"/>
      <c r="M42" s="414" t="s">
        <v>880</v>
      </c>
      <c r="N42" s="534">
        <v>18014.71</v>
      </c>
      <c r="O42" s="62"/>
      <c r="P42" s="60"/>
      <c r="R42" s="570"/>
      <c r="S42" s="42"/>
      <c r="T42" s="42"/>
      <c r="U42" s="21" t="s">
        <v>880</v>
      </c>
      <c r="V42" s="591">
        <v>11628.697158999999</v>
      </c>
      <c r="W42" s="521"/>
      <c r="X42" s="569"/>
    </row>
    <row r="43" spans="2:24" x14ac:dyDescent="0.3">
      <c r="B43" s="61"/>
      <c r="C43" s="42"/>
      <c r="D43" s="42"/>
      <c r="E43" s="414" t="s">
        <v>881</v>
      </c>
      <c r="F43" s="417">
        <v>70925.585210000005</v>
      </c>
      <c r="G43" s="62"/>
      <c r="H43" s="60"/>
      <c r="I43" s="19"/>
      <c r="J43" s="61"/>
      <c r="K43" s="42"/>
      <c r="L43" s="42"/>
      <c r="M43" s="414" t="s">
        <v>881</v>
      </c>
      <c r="N43" s="534">
        <v>55268.57</v>
      </c>
      <c r="O43" s="62"/>
      <c r="P43" s="60"/>
      <c r="R43" s="570"/>
      <c r="S43" s="42"/>
      <c r="T43" s="42"/>
      <c r="U43" s="21" t="s">
        <v>881</v>
      </c>
      <c r="V43" s="591">
        <v>30541.160284000001</v>
      </c>
      <c r="W43" s="521"/>
      <c r="X43" s="569"/>
    </row>
    <row r="44" spans="2:24" x14ac:dyDescent="0.3">
      <c r="B44" s="61"/>
      <c r="C44" s="42"/>
      <c r="D44" s="42"/>
      <c r="E44" s="414" t="s">
        <v>882</v>
      </c>
      <c r="F44" s="417">
        <v>6100.9334659999995</v>
      </c>
      <c r="G44" s="62"/>
      <c r="H44" s="60"/>
      <c r="I44" s="19"/>
      <c r="J44" s="61"/>
      <c r="K44" s="42"/>
      <c r="L44" s="42"/>
      <c r="M44" s="414" t="s">
        <v>882</v>
      </c>
      <c r="N44" s="534">
        <v>3184.42</v>
      </c>
      <c r="O44" s="62"/>
      <c r="P44" s="60"/>
      <c r="R44" s="570"/>
      <c r="S44" s="42"/>
      <c r="T44" s="42"/>
      <c r="U44" s="21" t="s">
        <v>882</v>
      </c>
      <c r="V44" s="591">
        <v>19665.361724999999</v>
      </c>
      <c r="W44" s="521"/>
      <c r="X44" s="569"/>
    </row>
    <row r="45" spans="2:24" x14ac:dyDescent="0.3">
      <c r="B45" s="61"/>
      <c r="C45" s="42"/>
      <c r="D45" s="42"/>
      <c r="E45" s="414" t="s">
        <v>883</v>
      </c>
      <c r="F45" s="417">
        <v>54694.277654999991</v>
      </c>
      <c r="G45" s="62"/>
      <c r="H45" s="60"/>
      <c r="I45" s="19"/>
      <c r="J45" s="61"/>
      <c r="K45" s="42"/>
      <c r="L45" s="42"/>
      <c r="M45" s="414" t="s">
        <v>883</v>
      </c>
      <c r="N45" s="534">
        <v>58070.794737999997</v>
      </c>
      <c r="O45" s="62"/>
      <c r="P45" s="60"/>
      <c r="R45" s="570"/>
      <c r="S45" s="42"/>
      <c r="T45" s="42"/>
      <c r="U45" s="21" t="s">
        <v>883</v>
      </c>
      <c r="V45" s="591">
        <v>222421.54440700001</v>
      </c>
      <c r="W45" s="521"/>
      <c r="X45" s="569"/>
    </row>
    <row r="46" spans="2:24" x14ac:dyDescent="0.3">
      <c r="B46" s="61"/>
      <c r="C46" s="42"/>
      <c r="D46" s="42"/>
      <c r="E46" s="414" t="s">
        <v>884</v>
      </c>
      <c r="F46" s="417">
        <v>0</v>
      </c>
      <c r="G46" s="62"/>
      <c r="H46" s="60"/>
      <c r="I46" s="19"/>
      <c r="J46" s="61"/>
      <c r="K46" s="42"/>
      <c r="L46" s="42"/>
      <c r="M46" s="414" t="s">
        <v>884</v>
      </c>
      <c r="N46" s="534">
        <v>0</v>
      </c>
      <c r="O46" s="62"/>
      <c r="P46" s="60"/>
      <c r="R46" s="570"/>
      <c r="S46" s="42"/>
      <c r="T46" s="42"/>
      <c r="U46" s="21" t="s">
        <v>884</v>
      </c>
      <c r="V46" s="591">
        <v>0</v>
      </c>
      <c r="W46" s="521"/>
      <c r="X46" s="569"/>
    </row>
    <row r="47" spans="2:24" x14ac:dyDescent="0.3">
      <c r="B47" s="61"/>
      <c r="C47" s="42"/>
      <c r="D47" s="42"/>
      <c r="E47" s="414" t="s">
        <v>885</v>
      </c>
      <c r="F47" s="417">
        <v>5610.3973999999998</v>
      </c>
      <c r="G47" s="62"/>
      <c r="H47" s="60"/>
      <c r="I47" s="19"/>
      <c r="J47" s="61"/>
      <c r="K47" s="42"/>
      <c r="L47" s="42"/>
      <c r="M47" s="414" t="s">
        <v>885</v>
      </c>
      <c r="N47" s="534">
        <v>7452.1875999999993</v>
      </c>
      <c r="O47" s="62"/>
      <c r="P47" s="60"/>
      <c r="R47" s="570"/>
      <c r="S47" s="42"/>
      <c r="T47" s="42"/>
      <c r="U47" s="21" t="s">
        <v>885</v>
      </c>
      <c r="V47" s="591">
        <v>0</v>
      </c>
      <c r="W47" s="521"/>
      <c r="X47" s="569"/>
    </row>
    <row r="48" spans="2:24" x14ac:dyDescent="0.3">
      <c r="B48" s="61"/>
      <c r="C48" s="42"/>
      <c r="D48" s="42"/>
      <c r="E48" s="414" t="s">
        <v>886</v>
      </c>
      <c r="F48" s="417">
        <v>7916.2899309999993</v>
      </c>
      <c r="G48" s="62"/>
      <c r="H48" s="60"/>
      <c r="I48" s="19"/>
      <c r="J48" s="61"/>
      <c r="K48" s="42"/>
      <c r="L48" s="42"/>
      <c r="M48" s="414" t="s">
        <v>886</v>
      </c>
      <c r="N48" s="534">
        <v>2249.1</v>
      </c>
      <c r="O48" s="62"/>
      <c r="P48" s="60"/>
      <c r="R48" s="570"/>
      <c r="S48" s="42"/>
      <c r="T48" s="42"/>
      <c r="U48" s="21" t="s">
        <v>886</v>
      </c>
      <c r="V48" s="591">
        <v>1748.5349999999999</v>
      </c>
      <c r="W48" s="521"/>
      <c r="X48" s="569"/>
    </row>
    <row r="49" spans="2:24" x14ac:dyDescent="0.3">
      <c r="B49" s="61"/>
      <c r="C49" s="42"/>
      <c r="D49" s="42"/>
      <c r="E49" s="414" t="s">
        <v>887</v>
      </c>
      <c r="F49" s="417">
        <v>0</v>
      </c>
      <c r="G49" s="62"/>
      <c r="H49" s="60"/>
      <c r="I49" s="19"/>
      <c r="J49" s="61"/>
      <c r="K49" s="42"/>
      <c r="L49" s="42"/>
      <c r="M49" s="414" t="s">
        <v>887</v>
      </c>
      <c r="N49" s="534">
        <v>79921.688072999998</v>
      </c>
      <c r="O49" s="62"/>
      <c r="P49" s="60"/>
      <c r="R49" s="570"/>
      <c r="S49" s="42"/>
      <c r="T49" s="42"/>
      <c r="U49" s="21" t="s">
        <v>887</v>
      </c>
      <c r="V49" s="591">
        <v>81059.147803999993</v>
      </c>
      <c r="W49" s="521"/>
      <c r="X49" s="569"/>
    </row>
    <row r="50" spans="2:24" x14ac:dyDescent="0.3">
      <c r="B50" s="61"/>
      <c r="C50" s="42"/>
      <c r="D50" s="42"/>
      <c r="E50" s="414" t="s">
        <v>888</v>
      </c>
      <c r="F50" s="417">
        <v>0</v>
      </c>
      <c r="G50" s="62"/>
      <c r="H50" s="60"/>
      <c r="I50" s="19"/>
      <c r="J50" s="61"/>
      <c r="K50" s="42"/>
      <c r="L50" s="42"/>
      <c r="M50" s="414" t="s">
        <v>888</v>
      </c>
      <c r="N50" s="534">
        <v>0</v>
      </c>
      <c r="O50" s="62"/>
      <c r="P50" s="60"/>
      <c r="R50" s="570"/>
      <c r="S50" s="42"/>
      <c r="T50" s="42"/>
      <c r="U50" s="21" t="s">
        <v>888</v>
      </c>
      <c r="V50" s="591">
        <v>111990.38224700002</v>
      </c>
      <c r="W50" s="521"/>
      <c r="X50" s="569"/>
    </row>
    <row r="51" spans="2:24" x14ac:dyDescent="0.3">
      <c r="B51" s="61"/>
      <c r="C51" s="42"/>
      <c r="D51" s="42"/>
      <c r="E51" s="414" t="s">
        <v>889</v>
      </c>
      <c r="F51" s="417">
        <v>13380.454948999999</v>
      </c>
      <c r="G51" s="62"/>
      <c r="H51" s="60"/>
      <c r="I51" s="19"/>
      <c r="J51" s="61"/>
      <c r="K51" s="42"/>
      <c r="L51" s="42"/>
      <c r="M51" s="414" t="s">
        <v>889</v>
      </c>
      <c r="N51" s="534">
        <v>11190.62</v>
      </c>
      <c r="O51" s="62"/>
      <c r="P51" s="60"/>
      <c r="R51" s="570"/>
      <c r="S51" s="42"/>
      <c r="T51" s="42"/>
      <c r="U51" s="21" t="s">
        <v>889</v>
      </c>
      <c r="V51" s="591">
        <v>0</v>
      </c>
      <c r="W51" s="521"/>
      <c r="X51" s="569"/>
    </row>
    <row r="52" spans="2:24" x14ac:dyDescent="0.3">
      <c r="B52" s="61"/>
      <c r="C52" s="42"/>
      <c r="D52" s="42"/>
      <c r="E52" s="414" t="s">
        <v>890</v>
      </c>
      <c r="F52" s="417">
        <v>674.77679899999998</v>
      </c>
      <c r="G52" s="62"/>
      <c r="H52" s="60"/>
      <c r="I52" s="19"/>
      <c r="J52" s="61"/>
      <c r="K52" s="42"/>
      <c r="L52" s="42"/>
      <c r="M52" s="414" t="s">
        <v>890</v>
      </c>
      <c r="N52" s="534">
        <v>0</v>
      </c>
      <c r="O52" s="62"/>
      <c r="P52" s="60"/>
      <c r="R52" s="570"/>
      <c r="S52" s="42"/>
      <c r="T52" s="42"/>
      <c r="U52" s="21" t="s">
        <v>890</v>
      </c>
      <c r="V52" s="591">
        <v>1668.3081</v>
      </c>
      <c r="W52" s="521"/>
      <c r="X52" s="569"/>
    </row>
    <row r="53" spans="2:24" x14ac:dyDescent="0.3">
      <c r="B53" s="61"/>
      <c r="C53" s="42"/>
      <c r="D53" s="42"/>
      <c r="E53" s="414" t="s">
        <v>891</v>
      </c>
      <c r="F53" s="417">
        <v>0</v>
      </c>
      <c r="G53" s="62"/>
      <c r="H53" s="60"/>
      <c r="I53" s="19"/>
      <c r="J53" s="61"/>
      <c r="K53" s="42"/>
      <c r="L53" s="42"/>
      <c r="M53" s="414" t="s">
        <v>891</v>
      </c>
      <c r="N53" s="534">
        <v>0</v>
      </c>
      <c r="O53" s="62"/>
      <c r="P53" s="60"/>
      <c r="R53" s="570"/>
      <c r="S53" s="42"/>
      <c r="T53" s="42"/>
      <c r="U53" s="21" t="s">
        <v>891</v>
      </c>
      <c r="V53" s="591">
        <v>0</v>
      </c>
      <c r="W53" s="521"/>
      <c r="X53" s="569"/>
    </row>
    <row r="54" spans="2:24" x14ac:dyDescent="0.3">
      <c r="B54" s="61"/>
      <c r="C54" s="42"/>
      <c r="D54" s="42"/>
      <c r="E54" s="414" t="s">
        <v>892</v>
      </c>
      <c r="F54" s="417">
        <v>0</v>
      </c>
      <c r="G54" s="62"/>
      <c r="H54" s="60"/>
      <c r="I54" s="19"/>
      <c r="J54" s="61"/>
      <c r="K54" s="42"/>
      <c r="L54" s="42"/>
      <c r="M54" s="414" t="s">
        <v>892</v>
      </c>
      <c r="N54" s="534">
        <v>0</v>
      </c>
      <c r="O54" s="62"/>
      <c r="P54" s="60"/>
      <c r="R54" s="570"/>
      <c r="S54" s="42"/>
      <c r="T54" s="42"/>
      <c r="U54" s="21" t="s">
        <v>892</v>
      </c>
      <c r="V54" s="591">
        <v>0</v>
      </c>
      <c r="W54" s="521"/>
      <c r="X54" s="569"/>
    </row>
    <row r="55" spans="2:24" x14ac:dyDescent="0.3">
      <c r="B55" s="61"/>
      <c r="C55" s="42"/>
      <c r="D55" s="42"/>
      <c r="E55" s="414" t="s">
        <v>893</v>
      </c>
      <c r="F55" s="417">
        <v>274.27999999999997</v>
      </c>
      <c r="G55" s="62"/>
      <c r="H55" s="60"/>
      <c r="I55" s="19"/>
      <c r="J55" s="61"/>
      <c r="K55" s="42"/>
      <c r="L55" s="42"/>
      <c r="M55" s="414" t="s">
        <v>893</v>
      </c>
      <c r="N55" s="534">
        <v>0</v>
      </c>
      <c r="O55" s="62"/>
      <c r="P55" s="60"/>
      <c r="R55" s="570"/>
      <c r="S55" s="42"/>
      <c r="T55" s="42"/>
      <c r="U55" s="21" t="s">
        <v>893</v>
      </c>
      <c r="V55" s="591">
        <v>600.67319999999995</v>
      </c>
      <c r="W55" s="521"/>
      <c r="X55" s="569"/>
    </row>
    <row r="56" spans="2:24" x14ac:dyDescent="0.3">
      <c r="B56" s="61"/>
      <c r="C56" s="42"/>
      <c r="D56" s="42"/>
      <c r="E56" s="414" t="s">
        <v>894</v>
      </c>
      <c r="F56" s="417">
        <v>0</v>
      </c>
      <c r="G56" s="62"/>
      <c r="H56" s="60"/>
      <c r="I56" s="19"/>
      <c r="J56" s="61"/>
      <c r="K56" s="42"/>
      <c r="L56" s="42"/>
      <c r="M56" s="414" t="s">
        <v>894</v>
      </c>
      <c r="N56" s="535">
        <v>15382.66</v>
      </c>
      <c r="O56" s="62"/>
      <c r="P56" s="60"/>
      <c r="R56" s="570"/>
      <c r="S56" s="42"/>
      <c r="T56" s="42"/>
      <c r="U56" s="21" t="s">
        <v>894</v>
      </c>
      <c r="V56" s="591">
        <v>157134.655436</v>
      </c>
      <c r="W56" s="521"/>
      <c r="X56" s="569"/>
    </row>
    <row r="57" spans="2:24" x14ac:dyDescent="0.3">
      <c r="B57" s="61"/>
      <c r="C57" s="42"/>
      <c r="D57" s="42"/>
      <c r="E57" s="415" t="s">
        <v>858</v>
      </c>
      <c r="F57" s="419">
        <v>123768.49</v>
      </c>
      <c r="G57" s="62"/>
      <c r="H57" s="60"/>
      <c r="I57" s="19"/>
      <c r="J57" s="61"/>
      <c r="K57" s="42"/>
      <c r="L57" s="42"/>
      <c r="M57" s="415" t="s">
        <v>858</v>
      </c>
      <c r="N57" s="419">
        <v>78286.314144000004</v>
      </c>
      <c r="O57" s="62"/>
      <c r="P57" s="60"/>
      <c r="R57" s="570"/>
      <c r="S57" s="42"/>
      <c r="T57" s="42"/>
      <c r="U57" s="596" t="s">
        <v>858</v>
      </c>
      <c r="V57" s="592">
        <f>SUM(V58:V59)</f>
        <v>166441.29125800001</v>
      </c>
      <c r="W57" s="521"/>
      <c r="X57" s="569"/>
    </row>
    <row r="58" spans="2:24" ht="28" x14ac:dyDescent="0.3">
      <c r="B58" s="61"/>
      <c r="C58" s="42"/>
      <c r="D58" s="42"/>
      <c r="E58" s="126" t="s">
        <v>859</v>
      </c>
      <c r="F58" s="420">
        <v>69761.240000000005</v>
      </c>
      <c r="G58" s="62"/>
      <c r="H58" s="60"/>
      <c r="I58" s="19"/>
      <c r="J58" s="61"/>
      <c r="K58" s="42"/>
      <c r="L58" s="42"/>
      <c r="M58" s="126" t="s">
        <v>859</v>
      </c>
      <c r="N58" s="420">
        <v>48750.170635999995</v>
      </c>
      <c r="O58" s="62"/>
      <c r="P58" s="60"/>
      <c r="R58" s="570"/>
      <c r="S58" s="42"/>
      <c r="T58" s="42"/>
      <c r="U58" s="21" t="s">
        <v>859</v>
      </c>
      <c r="V58" s="591">
        <f>128507.71*0.6857</f>
        <v>88117.736747000003</v>
      </c>
      <c r="W58" s="521"/>
      <c r="X58" s="569"/>
    </row>
    <row r="59" spans="2:24" ht="14.5" thickBot="1" x14ac:dyDescent="0.35">
      <c r="B59" s="61"/>
      <c r="C59" s="42"/>
      <c r="D59" s="42"/>
      <c r="E59" s="126" t="s">
        <v>860</v>
      </c>
      <c r="F59" s="420">
        <v>54007.25</v>
      </c>
      <c r="G59" s="62"/>
      <c r="H59" s="60"/>
      <c r="I59" s="19"/>
      <c r="J59" s="61"/>
      <c r="K59" s="42"/>
      <c r="L59" s="42"/>
      <c r="M59" s="126" t="s">
        <v>860</v>
      </c>
      <c r="N59" s="420">
        <v>29536.143508000001</v>
      </c>
      <c r="O59" s="62"/>
      <c r="P59" s="60"/>
      <c r="R59" s="570"/>
      <c r="S59" s="42"/>
      <c r="T59" s="42"/>
      <c r="U59" s="126" t="s">
        <v>860</v>
      </c>
      <c r="V59" s="541">
        <v>78323.554510999995</v>
      </c>
      <c r="W59" s="521"/>
      <c r="X59" s="569"/>
    </row>
    <row r="60" spans="2:24" ht="14.5" thickBot="1" x14ac:dyDescent="0.35">
      <c r="B60" s="61"/>
      <c r="C60" s="42"/>
      <c r="D60" s="42"/>
      <c r="E60" s="129" t="s">
        <v>253</v>
      </c>
      <c r="F60" s="421">
        <v>581595.54530499992</v>
      </c>
      <c r="G60" s="62"/>
      <c r="H60" s="60"/>
      <c r="I60" s="19"/>
      <c r="J60" s="61"/>
      <c r="K60" s="42"/>
      <c r="L60" s="42"/>
      <c r="M60" s="129" t="s">
        <v>253</v>
      </c>
      <c r="N60" s="421">
        <v>704574.75455499999</v>
      </c>
      <c r="O60" s="62"/>
      <c r="P60" s="60"/>
      <c r="R60" s="570"/>
      <c r="S60" s="42"/>
      <c r="T60" s="42"/>
      <c r="U60" s="129" t="s">
        <v>253</v>
      </c>
      <c r="V60" s="593">
        <f>+V17+V27+V39+V57</f>
        <v>1508960.8140900002</v>
      </c>
      <c r="W60" s="521"/>
      <c r="X60" s="569"/>
    </row>
    <row r="61" spans="2:24" x14ac:dyDescent="0.3">
      <c r="B61" s="61"/>
      <c r="C61" s="42"/>
      <c r="D61" s="42"/>
      <c r="E61" s="62"/>
      <c r="F61" s="62"/>
      <c r="G61" s="62"/>
      <c r="H61" s="60"/>
      <c r="I61" s="19"/>
      <c r="J61" s="61"/>
      <c r="K61" s="42"/>
      <c r="L61" s="42"/>
      <c r="M61" s="62"/>
      <c r="N61" s="62"/>
      <c r="O61" s="62"/>
      <c r="P61" s="60"/>
      <c r="R61" s="570"/>
      <c r="S61" s="42"/>
      <c r="T61" s="42"/>
      <c r="U61" s="571"/>
      <c r="V61" s="588"/>
      <c r="W61" s="571"/>
      <c r="X61" s="569"/>
    </row>
    <row r="62" spans="2:24" ht="34.5" customHeight="1" thickBot="1" x14ac:dyDescent="0.35">
      <c r="B62" s="61"/>
      <c r="C62" s="625" t="s">
        <v>257</v>
      </c>
      <c r="D62" s="625"/>
      <c r="E62" s="62"/>
      <c r="F62" s="62"/>
      <c r="G62" s="62"/>
      <c r="H62" s="60"/>
      <c r="I62" s="19"/>
      <c r="J62" s="61"/>
      <c r="K62" s="625" t="s">
        <v>257</v>
      </c>
      <c r="L62" s="625"/>
      <c r="M62" s="62"/>
      <c r="N62" s="62"/>
      <c r="O62" s="62"/>
      <c r="P62" s="60"/>
      <c r="R62" s="570"/>
      <c r="S62" s="625" t="s">
        <v>257</v>
      </c>
      <c r="T62" s="625"/>
      <c r="U62" s="571"/>
      <c r="V62" s="588"/>
      <c r="W62" s="571"/>
      <c r="X62" s="569"/>
    </row>
    <row r="63" spans="2:24" ht="63.75" customHeight="1" thickBot="1" x14ac:dyDescent="0.35">
      <c r="B63" s="61"/>
      <c r="C63" s="625" t="s">
        <v>260</v>
      </c>
      <c r="D63" s="625"/>
      <c r="E63" s="530" t="s">
        <v>207</v>
      </c>
      <c r="F63" s="132" t="s">
        <v>209</v>
      </c>
      <c r="G63" s="90" t="s">
        <v>229</v>
      </c>
      <c r="H63" s="60"/>
      <c r="J63" s="61"/>
      <c r="K63" s="625" t="s">
        <v>260</v>
      </c>
      <c r="L63" s="625"/>
      <c r="M63" s="530" t="s">
        <v>207</v>
      </c>
      <c r="N63" s="132" t="s">
        <v>209</v>
      </c>
      <c r="O63" s="90" t="s">
        <v>229</v>
      </c>
      <c r="P63" s="60"/>
      <c r="R63" s="570"/>
      <c r="S63" s="625" t="s">
        <v>260</v>
      </c>
      <c r="T63" s="625"/>
      <c r="U63" s="584" t="s">
        <v>207</v>
      </c>
      <c r="V63" s="594" t="s">
        <v>209</v>
      </c>
      <c r="W63" s="90" t="s">
        <v>229</v>
      </c>
      <c r="X63" s="569"/>
    </row>
    <row r="64" spans="2:24" x14ac:dyDescent="0.3">
      <c r="B64" s="61"/>
      <c r="C64" s="42"/>
      <c r="D64" s="42"/>
      <c r="E64" s="412" t="s">
        <v>854</v>
      </c>
      <c r="F64" s="416">
        <v>227353.56999999995</v>
      </c>
      <c r="G64" s="114"/>
      <c r="H64" s="60"/>
      <c r="J64" s="61"/>
      <c r="K64" s="42"/>
      <c r="L64" s="42"/>
      <c r="M64" s="412" t="s">
        <v>854</v>
      </c>
      <c r="N64" s="539">
        <v>293237.03000000003</v>
      </c>
      <c r="O64" s="114"/>
      <c r="P64" s="60"/>
      <c r="R64" s="570"/>
      <c r="S64" s="42"/>
      <c r="T64" s="42"/>
      <c r="U64" s="412" t="s">
        <v>854</v>
      </c>
      <c r="V64" s="539">
        <f>SUM(V65:V73)</f>
        <v>5209.96</v>
      </c>
      <c r="W64" s="114"/>
      <c r="X64" s="569"/>
    </row>
    <row r="65" spans="2:24" x14ac:dyDescent="0.3">
      <c r="B65" s="61"/>
      <c r="C65" s="42"/>
      <c r="D65" s="42"/>
      <c r="E65" s="21" t="s">
        <v>855</v>
      </c>
      <c r="F65" s="417">
        <v>30856.5</v>
      </c>
      <c r="G65" s="115" t="s">
        <v>1052</v>
      </c>
      <c r="H65" s="60"/>
      <c r="J65" s="61"/>
      <c r="K65" s="42"/>
      <c r="L65" s="42"/>
      <c r="M65" s="21" t="s">
        <v>855</v>
      </c>
      <c r="N65" s="536">
        <v>61771.24</v>
      </c>
      <c r="O65" s="115" t="s">
        <v>1052</v>
      </c>
      <c r="P65" s="60"/>
      <c r="R65" s="570"/>
      <c r="S65" s="42"/>
      <c r="T65" s="42"/>
      <c r="U65" s="21" t="s">
        <v>855</v>
      </c>
      <c r="V65" s="591"/>
      <c r="W65" s="115"/>
      <c r="X65" s="569"/>
    </row>
    <row r="66" spans="2:24" x14ac:dyDescent="0.3">
      <c r="B66" s="61"/>
      <c r="C66" s="42"/>
      <c r="D66" s="42"/>
      <c r="E66" s="20" t="s">
        <v>861</v>
      </c>
      <c r="F66" s="422">
        <v>62707.27</v>
      </c>
      <c r="G66" s="115" t="s">
        <v>1052</v>
      </c>
      <c r="H66" s="60"/>
      <c r="J66" s="61"/>
      <c r="K66" s="42"/>
      <c r="L66" s="42"/>
      <c r="M66" s="20" t="s">
        <v>861</v>
      </c>
      <c r="N66" s="536">
        <v>96167.1</v>
      </c>
      <c r="O66" s="115" t="s">
        <v>1052</v>
      </c>
      <c r="P66" s="60"/>
      <c r="R66" s="570"/>
      <c r="S66" s="42"/>
      <c r="T66" s="42"/>
      <c r="U66" s="20" t="s">
        <v>861</v>
      </c>
      <c r="V66" s="595">
        <v>5209.96</v>
      </c>
      <c r="W66" s="115" t="s">
        <v>1183</v>
      </c>
      <c r="X66" s="569"/>
    </row>
    <row r="67" spans="2:24" x14ac:dyDescent="0.3">
      <c r="B67" s="61"/>
      <c r="C67" s="42"/>
      <c r="D67" s="42"/>
      <c r="E67" s="20" t="s">
        <v>862</v>
      </c>
      <c r="F67" s="422">
        <v>10491.21</v>
      </c>
      <c r="G67" s="115" t="s">
        <v>1050</v>
      </c>
      <c r="H67" s="60"/>
      <c r="J67" s="61"/>
      <c r="K67" s="42"/>
      <c r="L67" s="42"/>
      <c r="M67" s="20" t="s">
        <v>862</v>
      </c>
      <c r="N67" s="536">
        <v>22925.119999999999</v>
      </c>
      <c r="O67" s="115" t="s">
        <v>1052</v>
      </c>
      <c r="P67" s="60"/>
      <c r="R67" s="570"/>
      <c r="S67" s="42"/>
      <c r="T67" s="42"/>
      <c r="U67" s="20" t="s">
        <v>862</v>
      </c>
      <c r="V67" s="595"/>
      <c r="W67" s="115"/>
      <c r="X67" s="569"/>
    </row>
    <row r="68" spans="2:24" x14ac:dyDescent="0.3">
      <c r="B68" s="61"/>
      <c r="C68" s="42"/>
      <c r="D68" s="42"/>
      <c r="E68" s="20" t="s">
        <v>877</v>
      </c>
      <c r="F68" s="422">
        <v>0</v>
      </c>
      <c r="G68" s="115"/>
      <c r="H68" s="60"/>
      <c r="J68" s="61"/>
      <c r="K68" s="42"/>
      <c r="L68" s="42"/>
      <c r="M68" s="20" t="s">
        <v>877</v>
      </c>
      <c r="N68" s="536">
        <v>0</v>
      </c>
      <c r="O68" s="115"/>
      <c r="P68" s="60"/>
      <c r="R68" s="570"/>
      <c r="S68" s="42"/>
      <c r="T68" s="42"/>
      <c r="U68" s="20" t="s">
        <v>877</v>
      </c>
      <c r="V68" s="595"/>
      <c r="W68" s="115"/>
      <c r="X68" s="569"/>
    </row>
    <row r="69" spans="2:24" x14ac:dyDescent="0.3">
      <c r="B69" s="61"/>
      <c r="C69" s="42"/>
      <c r="D69" s="42"/>
      <c r="E69" s="20" t="s">
        <v>878</v>
      </c>
      <c r="F69" s="422">
        <v>6857</v>
      </c>
      <c r="G69" s="115" t="s">
        <v>1050</v>
      </c>
      <c r="H69" s="60"/>
      <c r="J69" s="61"/>
      <c r="K69" s="42"/>
      <c r="L69" s="42"/>
      <c r="M69" s="20" t="s">
        <v>878</v>
      </c>
      <c r="N69" s="536">
        <v>7300</v>
      </c>
      <c r="O69" s="115" t="s">
        <v>1052</v>
      </c>
      <c r="P69" s="60"/>
      <c r="R69" s="570"/>
      <c r="S69" s="42"/>
      <c r="T69" s="42"/>
      <c r="U69" s="20" t="s">
        <v>878</v>
      </c>
      <c r="V69" s="595"/>
      <c r="W69" s="115"/>
      <c r="X69" s="569"/>
    </row>
    <row r="70" spans="2:24" x14ac:dyDescent="0.3">
      <c r="B70" s="61"/>
      <c r="C70" s="42"/>
      <c r="D70" s="42"/>
      <c r="E70" s="20" t="s">
        <v>863</v>
      </c>
      <c r="F70" s="422">
        <v>26717.74</v>
      </c>
      <c r="G70" s="115" t="s">
        <v>1052</v>
      </c>
      <c r="H70" s="60"/>
      <c r="J70" s="61"/>
      <c r="K70" s="42"/>
      <c r="L70" s="42"/>
      <c r="M70" s="20" t="s">
        <v>863</v>
      </c>
      <c r="N70" s="536"/>
      <c r="O70" s="115"/>
      <c r="P70" s="60"/>
      <c r="R70" s="570"/>
      <c r="S70" s="42"/>
      <c r="T70" s="42"/>
      <c r="U70" s="20" t="s">
        <v>863</v>
      </c>
      <c r="V70" s="595"/>
      <c r="W70" s="115"/>
      <c r="X70" s="569"/>
    </row>
    <row r="71" spans="2:24" x14ac:dyDescent="0.3">
      <c r="B71" s="61"/>
      <c r="C71" s="42"/>
      <c r="D71" s="42"/>
      <c r="E71" s="20" t="s">
        <v>864</v>
      </c>
      <c r="F71" s="422">
        <v>22628.1</v>
      </c>
      <c r="G71" s="115" t="s">
        <v>1051</v>
      </c>
      <c r="H71" s="60"/>
      <c r="J71" s="61"/>
      <c r="K71" s="42"/>
      <c r="L71" s="42"/>
      <c r="M71" s="20" t="s">
        <v>864</v>
      </c>
      <c r="N71" s="536">
        <v>20807.86</v>
      </c>
      <c r="O71" s="115" t="s">
        <v>1052</v>
      </c>
      <c r="P71" s="60"/>
      <c r="R71" s="570"/>
      <c r="S71" s="42"/>
      <c r="T71" s="42"/>
      <c r="U71" s="20" t="s">
        <v>864</v>
      </c>
      <c r="V71" s="595"/>
      <c r="W71" s="115"/>
      <c r="X71" s="569"/>
    </row>
    <row r="72" spans="2:24" x14ac:dyDescent="0.3">
      <c r="B72" s="61"/>
      <c r="C72" s="42"/>
      <c r="D72" s="42"/>
      <c r="E72" s="20" t="s">
        <v>865</v>
      </c>
      <c r="F72" s="422">
        <v>40730.58</v>
      </c>
      <c r="G72" s="115" t="s">
        <v>1051</v>
      </c>
      <c r="H72" s="60"/>
      <c r="J72" s="61"/>
      <c r="K72" s="42"/>
      <c r="L72" s="42"/>
      <c r="M72" s="20" t="s">
        <v>865</v>
      </c>
      <c r="N72" s="536">
        <v>55543.18</v>
      </c>
      <c r="O72" s="115" t="s">
        <v>1052</v>
      </c>
      <c r="P72" s="60"/>
      <c r="R72" s="570"/>
      <c r="S72" s="42"/>
      <c r="T72" s="42"/>
      <c r="U72" s="20" t="s">
        <v>865</v>
      </c>
      <c r="V72" s="595"/>
      <c r="W72" s="115"/>
      <c r="X72" s="569"/>
    </row>
    <row r="73" spans="2:24" x14ac:dyDescent="0.3">
      <c r="B73" s="61"/>
      <c r="C73" s="42"/>
      <c r="D73" s="42"/>
      <c r="E73" s="20" t="s">
        <v>866</v>
      </c>
      <c r="F73" s="422">
        <v>26365.17</v>
      </c>
      <c r="G73" s="115" t="s">
        <v>1050</v>
      </c>
      <c r="H73" s="60"/>
      <c r="J73" s="61"/>
      <c r="K73" s="42"/>
      <c r="L73" s="42"/>
      <c r="M73" s="20" t="s">
        <v>866</v>
      </c>
      <c r="N73" s="536">
        <v>28722.53</v>
      </c>
      <c r="O73" s="115" t="s">
        <v>1052</v>
      </c>
      <c r="P73" s="60"/>
      <c r="R73" s="570"/>
      <c r="S73" s="42"/>
      <c r="T73" s="42"/>
      <c r="U73" s="20" t="s">
        <v>866</v>
      </c>
      <c r="V73" s="595"/>
      <c r="W73" s="115"/>
      <c r="X73" s="569"/>
    </row>
    <row r="74" spans="2:24" x14ac:dyDescent="0.3">
      <c r="B74" s="61"/>
      <c r="C74" s="42"/>
      <c r="D74" s="42"/>
      <c r="E74" s="412" t="s">
        <v>856</v>
      </c>
      <c r="F74" s="418">
        <v>323600.34999999998</v>
      </c>
      <c r="G74" s="115"/>
      <c r="H74" s="60"/>
      <c r="J74" s="61"/>
      <c r="K74" s="42"/>
      <c r="L74" s="42"/>
      <c r="M74" s="412" t="s">
        <v>856</v>
      </c>
      <c r="N74" s="540">
        <v>405042.93</v>
      </c>
      <c r="O74" s="115"/>
      <c r="P74" s="60"/>
      <c r="R74" s="570"/>
      <c r="S74" s="42"/>
      <c r="T74" s="42"/>
      <c r="U74" s="412" t="s">
        <v>856</v>
      </c>
      <c r="V74" s="540">
        <f>SUM(V75:V85)</f>
        <v>15153.669999999998</v>
      </c>
      <c r="W74" s="115"/>
      <c r="X74" s="569"/>
    </row>
    <row r="75" spans="2:24" x14ac:dyDescent="0.3">
      <c r="B75" s="61"/>
      <c r="C75" s="42"/>
      <c r="D75" s="42"/>
      <c r="E75" s="21" t="s">
        <v>855</v>
      </c>
      <c r="F75" s="417">
        <v>25782.32</v>
      </c>
      <c r="G75" s="115" t="s">
        <v>1052</v>
      </c>
      <c r="H75" s="60"/>
      <c r="J75" s="61"/>
      <c r="K75" s="42"/>
      <c r="L75" s="42"/>
      <c r="M75" s="21" t="s">
        <v>855</v>
      </c>
      <c r="N75" s="536">
        <v>35529.300000000003</v>
      </c>
      <c r="O75" s="115" t="s">
        <v>1052</v>
      </c>
      <c r="P75" s="60"/>
      <c r="R75" s="570"/>
      <c r="S75" s="42"/>
      <c r="T75" s="42"/>
      <c r="U75" s="21" t="s">
        <v>855</v>
      </c>
      <c r="V75" s="591">
        <v>1908.82</v>
      </c>
      <c r="W75" s="115" t="s">
        <v>1052</v>
      </c>
      <c r="X75" s="569"/>
    </row>
    <row r="76" spans="2:24" x14ac:dyDescent="0.3">
      <c r="B76" s="61"/>
      <c r="C76" s="42"/>
      <c r="D76" s="42"/>
      <c r="E76" s="21" t="s">
        <v>867</v>
      </c>
      <c r="F76" s="417">
        <v>30856.5</v>
      </c>
      <c r="G76" s="115" t="s">
        <v>1052</v>
      </c>
      <c r="H76" s="60"/>
      <c r="J76" s="61"/>
      <c r="K76" s="42"/>
      <c r="L76" s="42"/>
      <c r="M76" s="21" t="s">
        <v>867</v>
      </c>
      <c r="N76" s="536">
        <v>40498.89</v>
      </c>
      <c r="O76" s="115" t="s">
        <v>1052</v>
      </c>
      <c r="P76" s="60"/>
      <c r="R76" s="570"/>
      <c r="S76" s="42"/>
      <c r="T76" s="42"/>
      <c r="U76" s="21" t="s">
        <v>867</v>
      </c>
      <c r="V76" s="591">
        <v>12099.73</v>
      </c>
      <c r="W76" s="115" t="s">
        <v>1052</v>
      </c>
      <c r="X76" s="569"/>
    </row>
    <row r="77" spans="2:24" x14ac:dyDescent="0.3">
      <c r="B77" s="61"/>
      <c r="C77" s="42"/>
      <c r="D77" s="42"/>
      <c r="E77" s="21" t="s">
        <v>868</v>
      </c>
      <c r="F77" s="417">
        <v>274.27999999999997</v>
      </c>
      <c r="G77" s="115" t="s">
        <v>1052</v>
      </c>
      <c r="H77" s="60"/>
      <c r="J77" s="61"/>
      <c r="K77" s="42"/>
      <c r="L77" s="42"/>
      <c r="M77" s="21" t="s">
        <v>868</v>
      </c>
      <c r="N77" s="536">
        <v>876</v>
      </c>
      <c r="O77" s="115" t="s">
        <v>1052</v>
      </c>
      <c r="P77" s="60"/>
      <c r="R77" s="570"/>
      <c r="S77" s="42"/>
      <c r="T77" s="42"/>
      <c r="U77" s="21" t="s">
        <v>868</v>
      </c>
      <c r="V77" s="591">
        <v>0</v>
      </c>
      <c r="W77" s="115"/>
      <c r="X77" s="569"/>
    </row>
    <row r="78" spans="2:24" x14ac:dyDescent="0.3">
      <c r="B78" s="61"/>
      <c r="C78" s="42"/>
      <c r="D78" s="42"/>
      <c r="E78" s="21" t="s">
        <v>869</v>
      </c>
      <c r="F78" s="417">
        <v>16539.77</v>
      </c>
      <c r="G78" s="115" t="s">
        <v>1052</v>
      </c>
      <c r="H78" s="60"/>
      <c r="J78" s="61"/>
      <c r="K78" s="42"/>
      <c r="L78" s="42"/>
      <c r="M78" s="21" t="s">
        <v>869</v>
      </c>
      <c r="N78" s="536">
        <v>10799.38</v>
      </c>
      <c r="O78" s="115" t="s">
        <v>1052</v>
      </c>
      <c r="P78" s="60"/>
      <c r="R78" s="570"/>
      <c r="S78" s="42"/>
      <c r="T78" s="42"/>
      <c r="U78" s="21" t="s">
        <v>869</v>
      </c>
      <c r="V78" s="591">
        <v>0</v>
      </c>
      <c r="W78" s="115"/>
      <c r="X78" s="569"/>
    </row>
    <row r="79" spans="2:24" x14ac:dyDescent="0.3">
      <c r="B79" s="61"/>
      <c r="C79" s="42"/>
      <c r="D79" s="42"/>
      <c r="E79" s="21" t="s">
        <v>870</v>
      </c>
      <c r="F79" s="417">
        <v>30493.08</v>
      </c>
      <c r="G79" s="115" t="s">
        <v>1050</v>
      </c>
      <c r="H79" s="60"/>
      <c r="J79" s="61"/>
      <c r="K79" s="42"/>
      <c r="L79" s="42"/>
      <c r="M79" s="21" t="s">
        <v>870</v>
      </c>
      <c r="N79" s="536">
        <v>13801.15</v>
      </c>
      <c r="O79" s="115" t="s">
        <v>1052</v>
      </c>
      <c r="P79" s="60"/>
      <c r="R79" s="570"/>
      <c r="S79" s="42"/>
      <c r="T79" s="42"/>
      <c r="U79" s="21" t="s">
        <v>870</v>
      </c>
      <c r="V79" s="591">
        <v>0</v>
      </c>
      <c r="W79" s="115"/>
      <c r="X79" s="569"/>
    </row>
    <row r="80" spans="2:24" x14ac:dyDescent="0.3">
      <c r="B80" s="61"/>
      <c r="C80" s="42"/>
      <c r="D80" s="42"/>
      <c r="E80" s="21" t="s">
        <v>871</v>
      </c>
      <c r="F80" s="417">
        <v>7542.7</v>
      </c>
      <c r="G80" s="115" t="s">
        <v>1052</v>
      </c>
      <c r="H80" s="60"/>
      <c r="J80" s="61"/>
      <c r="K80" s="42"/>
      <c r="L80" s="42"/>
      <c r="M80" s="21" t="s">
        <v>871</v>
      </c>
      <c r="N80" s="536">
        <v>3413.17</v>
      </c>
      <c r="O80" s="115" t="s">
        <v>1052</v>
      </c>
      <c r="P80" s="60"/>
      <c r="R80" s="570"/>
      <c r="S80" s="42"/>
      <c r="T80" s="42"/>
      <c r="U80" s="21" t="s">
        <v>871</v>
      </c>
      <c r="V80" s="591" t="s">
        <v>1184</v>
      </c>
      <c r="W80" s="115"/>
      <c r="X80" s="569"/>
    </row>
    <row r="81" spans="2:24" x14ac:dyDescent="0.3">
      <c r="B81" s="61"/>
      <c r="C81" s="42"/>
      <c r="D81" s="42"/>
      <c r="E81" s="21" t="s">
        <v>872</v>
      </c>
      <c r="F81" s="417">
        <v>40412.42</v>
      </c>
      <c r="G81" s="115" t="s">
        <v>1052</v>
      </c>
      <c r="H81" s="60"/>
      <c r="J81" s="61"/>
      <c r="K81" s="42"/>
      <c r="L81" s="42"/>
      <c r="M81" s="21" t="s">
        <v>872</v>
      </c>
      <c r="N81" s="536">
        <v>65601.8</v>
      </c>
      <c r="O81" s="115" t="s">
        <v>1052</v>
      </c>
      <c r="P81" s="60"/>
      <c r="R81" s="570"/>
      <c r="S81" s="42"/>
      <c r="T81" s="42"/>
      <c r="U81" s="21" t="s">
        <v>872</v>
      </c>
      <c r="V81" s="591">
        <v>1145.1199999999999</v>
      </c>
      <c r="W81" s="115" t="s">
        <v>1052</v>
      </c>
      <c r="X81" s="569"/>
    </row>
    <row r="82" spans="2:24" x14ac:dyDescent="0.3">
      <c r="B82" s="61"/>
      <c r="C82" s="42"/>
      <c r="D82" s="42"/>
      <c r="E82" s="21" t="s">
        <v>873</v>
      </c>
      <c r="F82" s="417">
        <v>0</v>
      </c>
      <c r="G82" s="115"/>
      <c r="H82" s="60"/>
      <c r="J82" s="61"/>
      <c r="K82" s="42"/>
      <c r="L82" s="42"/>
      <c r="M82" s="21" t="s">
        <v>873</v>
      </c>
      <c r="N82" s="536">
        <v>0</v>
      </c>
      <c r="O82" s="115"/>
      <c r="P82" s="60"/>
      <c r="R82" s="570"/>
      <c r="S82" s="42"/>
      <c r="T82" s="42"/>
      <c r="U82" s="21" t="s">
        <v>873</v>
      </c>
      <c r="V82" s="591">
        <v>0</v>
      </c>
      <c r="W82" s="115"/>
      <c r="X82" s="569"/>
    </row>
    <row r="83" spans="2:24" x14ac:dyDescent="0.3">
      <c r="B83" s="61"/>
      <c r="C83" s="42"/>
      <c r="D83" s="42"/>
      <c r="E83" s="21" t="s">
        <v>874</v>
      </c>
      <c r="F83" s="417">
        <v>0</v>
      </c>
      <c r="G83" s="115"/>
      <c r="H83" s="60"/>
      <c r="J83" s="61"/>
      <c r="K83" s="42"/>
      <c r="L83" s="42"/>
      <c r="M83" s="21" t="s">
        <v>874</v>
      </c>
      <c r="N83" s="536">
        <v>0</v>
      </c>
      <c r="O83" s="115"/>
      <c r="P83" s="60"/>
      <c r="R83" s="570"/>
      <c r="S83" s="42"/>
      <c r="T83" s="42"/>
      <c r="U83" s="21" t="s">
        <v>874</v>
      </c>
      <c r="V83" s="591">
        <v>0</v>
      </c>
      <c r="W83" s="115"/>
      <c r="X83" s="569"/>
    </row>
    <row r="84" spans="2:24" x14ac:dyDescent="0.3">
      <c r="B84" s="61"/>
      <c r="C84" s="42"/>
      <c r="D84" s="42"/>
      <c r="E84" s="21" t="s">
        <v>875</v>
      </c>
      <c r="F84" s="417">
        <v>274.27999999999997</v>
      </c>
      <c r="G84" s="115" t="s">
        <v>1052</v>
      </c>
      <c r="H84" s="60"/>
      <c r="J84" s="61"/>
      <c r="K84" s="42"/>
      <c r="L84" s="42"/>
      <c r="M84" s="21" t="s">
        <v>875</v>
      </c>
      <c r="N84" s="536">
        <v>601.72</v>
      </c>
      <c r="O84" s="115" t="s">
        <v>1052</v>
      </c>
      <c r="P84" s="60"/>
      <c r="R84" s="570"/>
      <c r="S84" s="42"/>
      <c r="T84" s="42"/>
      <c r="U84" s="21" t="s">
        <v>875</v>
      </c>
      <c r="V84" s="591">
        <v>0</v>
      </c>
      <c r="W84" s="115"/>
      <c r="X84" s="569"/>
    </row>
    <row r="85" spans="2:24" x14ac:dyDescent="0.3">
      <c r="B85" s="61"/>
      <c r="C85" s="42"/>
      <c r="D85" s="42"/>
      <c r="E85" s="21" t="s">
        <v>876</v>
      </c>
      <c r="F85" s="417">
        <v>171425</v>
      </c>
      <c r="G85" s="115" t="s">
        <v>1051</v>
      </c>
      <c r="H85" s="60"/>
      <c r="J85" s="61"/>
      <c r="K85" s="42"/>
      <c r="L85" s="42"/>
      <c r="M85" s="21" t="s">
        <v>876</v>
      </c>
      <c r="N85" s="536">
        <v>233921.52</v>
      </c>
      <c r="O85" s="115" t="s">
        <v>1052</v>
      </c>
      <c r="P85" s="60"/>
      <c r="R85" s="570"/>
      <c r="S85" s="42"/>
      <c r="T85" s="42"/>
      <c r="U85" s="21" t="s">
        <v>876</v>
      </c>
      <c r="V85" s="591">
        <v>0</v>
      </c>
      <c r="W85" s="115"/>
      <c r="X85" s="569"/>
    </row>
    <row r="86" spans="2:24" x14ac:dyDescent="0.3">
      <c r="B86" s="61"/>
      <c r="C86" s="42"/>
      <c r="D86" s="42"/>
      <c r="E86" s="412" t="s">
        <v>857</v>
      </c>
      <c r="F86" s="418">
        <v>417356.11</v>
      </c>
      <c r="G86" s="115"/>
      <c r="H86" s="60"/>
      <c r="J86" s="61"/>
      <c r="K86" s="42"/>
      <c r="L86" s="42"/>
      <c r="M86" s="412" t="s">
        <v>857</v>
      </c>
      <c r="N86" s="540">
        <v>719819.53999999992</v>
      </c>
      <c r="O86" s="115"/>
      <c r="P86" s="60"/>
      <c r="R86" s="570"/>
      <c r="S86" s="42"/>
      <c r="T86" s="42"/>
      <c r="U86" s="412" t="s">
        <v>857</v>
      </c>
      <c r="V86" s="540">
        <f>SUM(V87:V103)</f>
        <v>49051.74</v>
      </c>
      <c r="W86" s="115"/>
      <c r="X86" s="569"/>
    </row>
    <row r="87" spans="2:24" x14ac:dyDescent="0.3">
      <c r="B87" s="61"/>
      <c r="C87" s="42"/>
      <c r="D87" s="42"/>
      <c r="E87" s="21" t="s">
        <v>855</v>
      </c>
      <c r="F87" s="417">
        <v>18513.900000000001</v>
      </c>
      <c r="G87" s="115" t="s">
        <v>1052</v>
      </c>
      <c r="H87" s="60"/>
      <c r="J87" s="61"/>
      <c r="K87" s="42"/>
      <c r="L87" s="42"/>
      <c r="M87" s="21" t="s">
        <v>855</v>
      </c>
      <c r="N87" s="536">
        <v>32575.03</v>
      </c>
      <c r="O87" s="115" t="s">
        <v>1052</v>
      </c>
      <c r="P87" s="60"/>
      <c r="R87" s="570"/>
      <c r="S87" s="42"/>
      <c r="T87" s="42"/>
      <c r="U87" s="21" t="s">
        <v>855</v>
      </c>
      <c r="V87" s="591">
        <v>8596.2099999999991</v>
      </c>
      <c r="W87" s="115" t="s">
        <v>1052</v>
      </c>
      <c r="X87" s="569"/>
    </row>
    <row r="88" spans="2:24" x14ac:dyDescent="0.3">
      <c r="B88" s="61"/>
      <c r="C88" s="42"/>
      <c r="D88" s="42"/>
      <c r="E88" s="21" t="s">
        <v>879</v>
      </c>
      <c r="F88" s="417">
        <v>8228.4</v>
      </c>
      <c r="G88" s="115" t="s">
        <v>1050</v>
      </c>
      <c r="H88" s="60"/>
      <c r="J88" s="61"/>
      <c r="K88" s="42"/>
      <c r="L88" s="42"/>
      <c r="M88" s="21" t="s">
        <v>879</v>
      </c>
      <c r="N88" s="536">
        <v>8397.83</v>
      </c>
      <c r="O88" s="115" t="s">
        <v>1052</v>
      </c>
      <c r="P88" s="60"/>
      <c r="R88" s="570"/>
      <c r="S88" s="42"/>
      <c r="T88" s="42"/>
      <c r="U88" s="21" t="s">
        <v>879</v>
      </c>
      <c r="V88" s="591">
        <v>1407.34</v>
      </c>
      <c r="W88" s="115" t="s">
        <v>1052</v>
      </c>
      <c r="X88" s="569"/>
    </row>
    <row r="89" spans="2:24" x14ac:dyDescent="0.3">
      <c r="B89" s="61"/>
      <c r="C89" s="42"/>
      <c r="D89" s="42"/>
      <c r="E89" s="21" t="s">
        <v>880</v>
      </c>
      <c r="F89" s="417">
        <v>0</v>
      </c>
      <c r="G89" s="115"/>
      <c r="H89" s="60"/>
      <c r="J89" s="61"/>
      <c r="K89" s="42"/>
      <c r="L89" s="42"/>
      <c r="M89" s="21" t="s">
        <v>880</v>
      </c>
      <c r="N89" s="536">
        <v>29543.279999999999</v>
      </c>
      <c r="O89" s="115" t="s">
        <v>1052</v>
      </c>
      <c r="P89" s="60"/>
      <c r="R89" s="570"/>
      <c r="S89" s="42"/>
      <c r="T89" s="42"/>
      <c r="U89" s="21" t="s">
        <v>880</v>
      </c>
      <c r="V89" s="591">
        <v>0</v>
      </c>
      <c r="W89" s="115"/>
      <c r="X89" s="569"/>
    </row>
    <row r="90" spans="2:24" x14ac:dyDescent="0.3">
      <c r="B90" s="61"/>
      <c r="C90" s="42"/>
      <c r="D90" s="42"/>
      <c r="E90" s="21" t="s">
        <v>881</v>
      </c>
      <c r="F90" s="417">
        <v>62346.59</v>
      </c>
      <c r="G90" s="115" t="s">
        <v>1052</v>
      </c>
      <c r="H90" s="60"/>
      <c r="J90" s="61"/>
      <c r="K90" s="42"/>
      <c r="L90" s="42"/>
      <c r="M90" s="21" t="s">
        <v>881</v>
      </c>
      <c r="N90" s="536">
        <v>14214.29</v>
      </c>
      <c r="O90" s="115" t="s">
        <v>1052</v>
      </c>
      <c r="P90" s="60"/>
      <c r="R90" s="570"/>
      <c r="S90" s="42"/>
      <c r="T90" s="42"/>
      <c r="U90" s="21" t="s">
        <v>881</v>
      </c>
      <c r="V90" s="591">
        <v>1313.64</v>
      </c>
      <c r="W90" s="115" t="s">
        <v>1052</v>
      </c>
      <c r="X90" s="569"/>
    </row>
    <row r="91" spans="2:24" x14ac:dyDescent="0.3">
      <c r="B91" s="61"/>
      <c r="C91" s="42"/>
      <c r="D91" s="42"/>
      <c r="E91" s="21" t="s">
        <v>882</v>
      </c>
      <c r="F91" s="417">
        <v>0</v>
      </c>
      <c r="G91" s="115"/>
      <c r="H91" s="60"/>
      <c r="J91" s="61"/>
      <c r="K91" s="42"/>
      <c r="L91" s="42"/>
      <c r="M91" s="21" t="s">
        <v>882</v>
      </c>
      <c r="N91" s="536">
        <v>41288.65</v>
      </c>
      <c r="O91" s="115" t="s">
        <v>1052</v>
      </c>
      <c r="P91" s="60"/>
      <c r="R91" s="570"/>
      <c r="S91" s="42"/>
      <c r="T91" s="42"/>
      <c r="U91" s="21" t="s">
        <v>882</v>
      </c>
      <c r="V91" s="591">
        <v>21254.87</v>
      </c>
      <c r="W91" s="115" t="s">
        <v>1052</v>
      </c>
      <c r="X91" s="569"/>
    </row>
    <row r="92" spans="2:24" x14ac:dyDescent="0.3">
      <c r="B92" s="61"/>
      <c r="C92" s="42"/>
      <c r="D92" s="42"/>
      <c r="E92" s="21" t="s">
        <v>883</v>
      </c>
      <c r="F92" s="417">
        <v>0</v>
      </c>
      <c r="G92" s="115"/>
      <c r="H92" s="60"/>
      <c r="J92" s="61"/>
      <c r="K92" s="42"/>
      <c r="L92" s="42"/>
      <c r="M92" s="21" t="s">
        <v>883</v>
      </c>
      <c r="N92" s="536">
        <v>222508.93</v>
      </c>
      <c r="O92" s="115" t="s">
        <v>1052</v>
      </c>
      <c r="P92" s="60"/>
      <c r="R92" s="570"/>
      <c r="S92" s="42"/>
      <c r="T92" s="42"/>
      <c r="U92" s="21" t="s">
        <v>883</v>
      </c>
      <c r="V92" s="591">
        <v>0</v>
      </c>
      <c r="W92" s="115"/>
      <c r="X92" s="569"/>
    </row>
    <row r="93" spans="2:24" x14ac:dyDescent="0.3">
      <c r="B93" s="61"/>
      <c r="C93" s="42"/>
      <c r="D93" s="42"/>
      <c r="E93" s="21" t="s">
        <v>884</v>
      </c>
      <c r="F93" s="417">
        <v>0</v>
      </c>
      <c r="G93" s="115"/>
      <c r="H93" s="60"/>
      <c r="J93" s="61"/>
      <c r="K93" s="42"/>
      <c r="L93" s="42"/>
      <c r="M93" s="21" t="s">
        <v>884</v>
      </c>
      <c r="N93" s="536">
        <v>0</v>
      </c>
      <c r="O93" s="115"/>
      <c r="P93" s="60"/>
      <c r="R93" s="570"/>
      <c r="S93" s="42"/>
      <c r="T93" s="42"/>
      <c r="U93" s="21" t="s">
        <v>884</v>
      </c>
      <c r="V93" s="591">
        <v>0</v>
      </c>
      <c r="W93" s="115"/>
      <c r="X93" s="569"/>
    </row>
    <row r="94" spans="2:24" x14ac:dyDescent="0.3">
      <c r="B94" s="61"/>
      <c r="C94" s="42"/>
      <c r="D94" s="42"/>
      <c r="E94" s="21" t="s">
        <v>885</v>
      </c>
      <c r="F94" s="417">
        <v>12342.6</v>
      </c>
      <c r="G94" s="115" t="s">
        <v>1052</v>
      </c>
      <c r="H94" s="60"/>
      <c r="J94" s="61"/>
      <c r="K94" s="42"/>
      <c r="L94" s="42"/>
      <c r="M94" s="21" t="s">
        <v>885</v>
      </c>
      <c r="N94" s="536">
        <v>26357.41</v>
      </c>
      <c r="O94" s="115" t="s">
        <v>1052</v>
      </c>
      <c r="P94" s="60"/>
      <c r="R94" s="570"/>
      <c r="S94" s="42"/>
      <c r="T94" s="42"/>
      <c r="U94" s="21" t="s">
        <v>885</v>
      </c>
      <c r="V94" s="591">
        <v>0</v>
      </c>
      <c r="W94" s="115"/>
      <c r="X94" s="569"/>
    </row>
    <row r="95" spans="2:24" x14ac:dyDescent="0.3">
      <c r="B95" s="61"/>
      <c r="C95" s="42"/>
      <c r="D95" s="42"/>
      <c r="E95" s="21" t="s">
        <v>886</v>
      </c>
      <c r="F95" s="417">
        <v>0</v>
      </c>
      <c r="G95" s="115"/>
      <c r="H95" s="60"/>
      <c r="J95" s="61"/>
      <c r="K95" s="42"/>
      <c r="L95" s="42"/>
      <c r="M95" s="21" t="s">
        <v>886</v>
      </c>
      <c r="N95" s="536">
        <v>967.61</v>
      </c>
      <c r="O95" s="115" t="s">
        <v>1052</v>
      </c>
      <c r="P95" s="60"/>
      <c r="R95" s="570"/>
      <c r="S95" s="42"/>
      <c r="T95" s="42"/>
      <c r="U95" s="21" t="s">
        <v>886</v>
      </c>
      <c r="V95" s="591" t="s">
        <v>1184</v>
      </c>
      <c r="W95" s="115"/>
      <c r="X95" s="569"/>
    </row>
    <row r="96" spans="2:24" x14ac:dyDescent="0.3">
      <c r="B96" s="61"/>
      <c r="C96" s="42"/>
      <c r="D96" s="42"/>
      <c r="E96" s="21" t="s">
        <v>887</v>
      </c>
      <c r="F96" s="417">
        <v>137140</v>
      </c>
      <c r="G96" s="115" t="s">
        <v>1052</v>
      </c>
      <c r="H96" s="60"/>
      <c r="J96" s="61"/>
      <c r="K96" s="42"/>
      <c r="L96" s="42"/>
      <c r="M96" s="21" t="s">
        <v>887</v>
      </c>
      <c r="N96" s="536">
        <v>66078.31</v>
      </c>
      <c r="O96" s="115" t="s">
        <v>1052</v>
      </c>
      <c r="P96" s="60"/>
      <c r="R96" s="570"/>
      <c r="S96" s="42"/>
      <c r="T96" s="42"/>
      <c r="U96" s="21" t="s">
        <v>887</v>
      </c>
      <c r="V96" s="591">
        <v>0</v>
      </c>
      <c r="W96" s="115"/>
      <c r="X96" s="569"/>
    </row>
    <row r="97" spans="2:24" x14ac:dyDescent="0.3">
      <c r="B97" s="61"/>
      <c r="C97" s="42"/>
      <c r="D97" s="42"/>
      <c r="E97" s="21" t="s">
        <v>888</v>
      </c>
      <c r="F97" s="417">
        <v>68570</v>
      </c>
      <c r="G97" s="115" t="s">
        <v>1052</v>
      </c>
      <c r="H97" s="60"/>
      <c r="J97" s="61"/>
      <c r="K97" s="42"/>
      <c r="L97" s="42"/>
      <c r="M97" s="21" t="s">
        <v>888</v>
      </c>
      <c r="N97" s="536">
        <v>73000</v>
      </c>
      <c r="O97" s="115" t="s">
        <v>1052</v>
      </c>
      <c r="P97" s="60"/>
      <c r="R97" s="570"/>
      <c r="S97" s="42"/>
      <c r="T97" s="42"/>
      <c r="U97" s="21" t="s">
        <v>888</v>
      </c>
      <c r="V97" s="591">
        <v>0</v>
      </c>
      <c r="W97" s="115"/>
      <c r="X97" s="569"/>
    </row>
    <row r="98" spans="2:24" x14ac:dyDescent="0.3">
      <c r="B98" s="61"/>
      <c r="C98" s="42"/>
      <c r="D98" s="42"/>
      <c r="E98" s="21" t="s">
        <v>889</v>
      </c>
      <c r="F98" s="417">
        <v>15313.74</v>
      </c>
      <c r="G98" s="115" t="s">
        <v>1051</v>
      </c>
      <c r="H98" s="60"/>
      <c r="J98" s="61"/>
      <c r="K98" s="42"/>
      <c r="L98" s="42"/>
      <c r="M98" s="21" t="s">
        <v>889</v>
      </c>
      <c r="N98" s="536">
        <v>13388.92</v>
      </c>
      <c r="O98" s="115" t="s">
        <v>1052</v>
      </c>
      <c r="P98" s="60"/>
      <c r="R98" s="570"/>
      <c r="S98" s="42"/>
      <c r="T98" s="42"/>
      <c r="U98" s="21" t="s">
        <v>889</v>
      </c>
      <c r="V98" s="591">
        <v>4327.67</v>
      </c>
      <c r="W98" s="115" t="s">
        <v>1052</v>
      </c>
      <c r="X98" s="569"/>
    </row>
    <row r="99" spans="2:24" x14ac:dyDescent="0.3">
      <c r="B99" s="61"/>
      <c r="C99" s="42"/>
      <c r="D99" s="42"/>
      <c r="E99" s="21" t="s">
        <v>890</v>
      </c>
      <c r="F99" s="417">
        <v>5142.75</v>
      </c>
      <c r="G99" s="115" t="s">
        <v>1051</v>
      </c>
      <c r="H99" s="60"/>
      <c r="J99" s="61"/>
      <c r="K99" s="42"/>
      <c r="L99" s="42"/>
      <c r="M99" s="21" t="s">
        <v>890</v>
      </c>
      <c r="N99" s="536">
        <v>15750.22</v>
      </c>
      <c r="O99" s="115" t="s">
        <v>1052</v>
      </c>
      <c r="P99" s="60"/>
      <c r="R99" s="570"/>
      <c r="S99" s="42"/>
      <c r="T99" s="42"/>
      <c r="U99" s="21" t="s">
        <v>890</v>
      </c>
      <c r="V99" s="591">
        <v>6387.33</v>
      </c>
      <c r="W99" s="115" t="s">
        <v>1052</v>
      </c>
      <c r="X99" s="569"/>
    </row>
    <row r="100" spans="2:24" x14ac:dyDescent="0.3">
      <c r="B100" s="61"/>
      <c r="C100" s="42"/>
      <c r="D100" s="42"/>
      <c r="E100" s="21" t="s">
        <v>891</v>
      </c>
      <c r="F100" s="417">
        <v>0</v>
      </c>
      <c r="G100" s="115"/>
      <c r="H100" s="60"/>
      <c r="J100" s="61"/>
      <c r="K100" s="42"/>
      <c r="L100" s="42"/>
      <c r="M100" s="21" t="s">
        <v>891</v>
      </c>
      <c r="N100" s="536">
        <v>0</v>
      </c>
      <c r="O100" s="115"/>
      <c r="P100" s="60"/>
      <c r="R100" s="570"/>
      <c r="S100" s="42"/>
      <c r="T100" s="42"/>
      <c r="U100" s="21" t="s">
        <v>891</v>
      </c>
      <c r="V100" s="591">
        <v>0</v>
      </c>
      <c r="W100" s="115"/>
      <c r="X100" s="569"/>
    </row>
    <row r="101" spans="2:24" x14ac:dyDescent="0.3">
      <c r="B101" s="61"/>
      <c r="C101" s="42"/>
      <c r="D101" s="42"/>
      <c r="E101" s="21" t="s">
        <v>892</v>
      </c>
      <c r="F101" s="417">
        <v>0</v>
      </c>
      <c r="G101" s="115"/>
      <c r="H101" s="60"/>
      <c r="J101" s="61"/>
      <c r="K101" s="42"/>
      <c r="L101" s="42"/>
      <c r="M101" s="21" t="s">
        <v>892</v>
      </c>
      <c r="N101" s="536">
        <v>0</v>
      </c>
      <c r="O101" s="115"/>
      <c r="P101" s="60"/>
      <c r="R101" s="570"/>
      <c r="S101" s="42"/>
      <c r="T101" s="42"/>
      <c r="U101" s="21" t="s">
        <v>892</v>
      </c>
      <c r="V101" s="591">
        <v>0</v>
      </c>
      <c r="W101" s="115"/>
      <c r="X101" s="569"/>
    </row>
    <row r="102" spans="2:24" x14ac:dyDescent="0.3">
      <c r="B102" s="61"/>
      <c r="C102" s="42"/>
      <c r="D102" s="42"/>
      <c r="E102" s="21" t="s">
        <v>893</v>
      </c>
      <c r="F102" s="417">
        <v>274.27999999999997</v>
      </c>
      <c r="G102" s="115" t="s">
        <v>1052</v>
      </c>
      <c r="H102" s="60"/>
      <c r="J102" s="61"/>
      <c r="K102" s="42"/>
      <c r="L102" s="42"/>
      <c r="M102" s="21" t="s">
        <v>893</v>
      </c>
      <c r="N102" s="536">
        <v>601.72</v>
      </c>
      <c r="O102" s="115" t="s">
        <v>1052</v>
      </c>
      <c r="P102" s="60"/>
      <c r="R102" s="570"/>
      <c r="S102" s="42"/>
      <c r="T102" s="42"/>
      <c r="U102" s="21" t="s">
        <v>893</v>
      </c>
      <c r="V102" s="591">
        <v>0</v>
      </c>
      <c r="W102" s="115"/>
      <c r="X102" s="569"/>
    </row>
    <row r="103" spans="2:24" x14ac:dyDescent="0.3">
      <c r="B103" s="61"/>
      <c r="C103" s="42"/>
      <c r="D103" s="42"/>
      <c r="E103" s="21" t="s">
        <v>894</v>
      </c>
      <c r="F103" s="417">
        <v>89483.85</v>
      </c>
      <c r="G103" s="115" t="s">
        <v>1052</v>
      </c>
      <c r="H103" s="60"/>
      <c r="J103" s="61"/>
      <c r="K103" s="42"/>
      <c r="L103" s="42"/>
      <c r="M103" s="21" t="s">
        <v>894</v>
      </c>
      <c r="N103" s="537">
        <v>175147.34</v>
      </c>
      <c r="O103" s="115" t="s">
        <v>1052</v>
      </c>
      <c r="P103" s="60"/>
      <c r="R103" s="570"/>
      <c r="S103" s="42"/>
      <c r="T103" s="42"/>
      <c r="U103" s="21" t="s">
        <v>894</v>
      </c>
      <c r="V103" s="591">
        <v>5764.68</v>
      </c>
      <c r="W103" s="115" t="s">
        <v>1052</v>
      </c>
      <c r="X103" s="569"/>
    </row>
    <row r="104" spans="2:24" x14ac:dyDescent="0.3">
      <c r="B104" s="61"/>
      <c r="C104" s="42"/>
      <c r="D104" s="42"/>
      <c r="E104" s="415" t="s">
        <v>858</v>
      </c>
      <c r="F104" s="419">
        <v>155356.99</v>
      </c>
      <c r="G104" s="115"/>
      <c r="H104" s="60"/>
      <c r="J104" s="61"/>
      <c r="K104" s="42"/>
      <c r="L104" s="42"/>
      <c r="M104" s="415" t="s">
        <v>858</v>
      </c>
      <c r="N104" s="540">
        <v>294855.58999999997</v>
      </c>
      <c r="O104" s="115"/>
      <c r="P104" s="60"/>
      <c r="R104" s="570"/>
      <c r="S104" s="42"/>
      <c r="T104" s="42"/>
      <c r="U104" s="415" t="s">
        <v>858</v>
      </c>
      <c r="V104" s="592">
        <f>SUM(V105:V107)</f>
        <v>134579.32</v>
      </c>
      <c r="W104" s="115"/>
      <c r="X104" s="569"/>
    </row>
    <row r="105" spans="2:24" ht="28" x14ac:dyDescent="0.3">
      <c r="B105" s="61"/>
      <c r="C105" s="42"/>
      <c r="D105" s="42"/>
      <c r="E105" s="126" t="s">
        <v>859</v>
      </c>
      <c r="F105" s="420">
        <v>73141.56</v>
      </c>
      <c r="G105" s="115" t="s">
        <v>1049</v>
      </c>
      <c r="H105" s="60"/>
      <c r="J105" s="61"/>
      <c r="K105" s="42"/>
      <c r="L105" s="42"/>
      <c r="M105" s="126" t="s">
        <v>859</v>
      </c>
      <c r="N105" s="538">
        <v>115818.59</v>
      </c>
      <c r="O105" s="115" t="s">
        <v>1052</v>
      </c>
      <c r="P105" s="60"/>
      <c r="R105" s="570"/>
      <c r="S105" s="42"/>
      <c r="T105" s="42"/>
      <c r="U105" s="126" t="s">
        <v>859</v>
      </c>
      <c r="V105" s="541">
        <v>71660.09</v>
      </c>
      <c r="W105" s="115" t="s">
        <v>1052</v>
      </c>
      <c r="X105" s="569"/>
    </row>
    <row r="106" spans="2:24" x14ac:dyDescent="0.3">
      <c r="B106" s="61"/>
      <c r="C106" s="42"/>
      <c r="D106" s="42"/>
      <c r="E106" s="126" t="s">
        <v>860</v>
      </c>
      <c r="F106" s="420">
        <v>82215.429999999993</v>
      </c>
      <c r="G106" s="127" t="s">
        <v>1049</v>
      </c>
      <c r="H106" s="60"/>
      <c r="J106" s="61"/>
      <c r="K106" s="42"/>
      <c r="L106" s="42"/>
      <c r="M106" s="126" t="s">
        <v>860</v>
      </c>
      <c r="N106" s="537">
        <v>179037</v>
      </c>
      <c r="O106" s="115" t="s">
        <v>1052</v>
      </c>
      <c r="P106" s="60"/>
      <c r="R106" s="570"/>
      <c r="S106" s="42"/>
      <c r="T106" s="42"/>
      <c r="U106" s="126" t="s">
        <v>860</v>
      </c>
      <c r="V106" s="541">
        <v>62919.23</v>
      </c>
      <c r="W106" s="127" t="s">
        <v>1052</v>
      </c>
      <c r="X106" s="569"/>
    </row>
    <row r="107" spans="2:24" ht="14.5" thickBot="1" x14ac:dyDescent="0.35">
      <c r="B107" s="61"/>
      <c r="C107" s="42"/>
      <c r="D107" s="42"/>
      <c r="E107" s="126"/>
      <c r="F107" s="420">
        <v>0</v>
      </c>
      <c r="G107" s="127"/>
      <c r="H107" s="60"/>
      <c r="J107" s="61"/>
      <c r="K107" s="42"/>
      <c r="L107" s="42"/>
      <c r="M107" s="126"/>
      <c r="N107" s="541">
        <v>0</v>
      </c>
      <c r="O107" s="127"/>
      <c r="P107" s="60"/>
      <c r="R107" s="570"/>
      <c r="S107" s="42"/>
      <c r="T107" s="42"/>
      <c r="U107" s="126"/>
      <c r="V107" s="541"/>
      <c r="W107" s="127"/>
      <c r="X107" s="569"/>
    </row>
    <row r="108" spans="2:24" ht="14.5" thickBot="1" x14ac:dyDescent="0.35">
      <c r="B108" s="61"/>
      <c r="C108" s="42"/>
      <c r="D108" s="42"/>
      <c r="E108" s="129" t="s">
        <v>253</v>
      </c>
      <c r="F108" s="423">
        <v>1123667.02</v>
      </c>
      <c r="G108" s="128"/>
      <c r="H108" s="60"/>
      <c r="J108" s="61"/>
      <c r="K108" s="42"/>
      <c r="L108" s="42"/>
      <c r="M108" s="129" t="s">
        <v>253</v>
      </c>
      <c r="N108" s="542">
        <v>1712955.0899999999</v>
      </c>
      <c r="O108" s="128"/>
      <c r="P108" s="60"/>
      <c r="R108" s="570"/>
      <c r="S108" s="42"/>
      <c r="T108" s="42"/>
      <c r="U108" s="129" t="s">
        <v>253</v>
      </c>
      <c r="V108" s="542">
        <f>+V64+V74+V86+V104</f>
        <v>203994.69</v>
      </c>
      <c r="W108" s="128"/>
      <c r="X108" s="569"/>
    </row>
    <row r="109" spans="2:24" x14ac:dyDescent="0.3">
      <c r="B109" s="61"/>
      <c r="C109" s="42"/>
      <c r="D109" s="42"/>
      <c r="E109" s="62"/>
      <c r="F109" s="521"/>
      <c r="G109" s="62"/>
      <c r="H109" s="60"/>
      <c r="J109" s="61"/>
      <c r="K109" s="42"/>
      <c r="L109" s="42"/>
      <c r="M109" s="62"/>
      <c r="N109" s="62"/>
      <c r="O109" s="62"/>
      <c r="P109" s="60"/>
      <c r="R109" s="570"/>
      <c r="S109" s="42"/>
      <c r="T109" s="42"/>
      <c r="U109" s="571"/>
      <c r="V109" s="588"/>
      <c r="W109" s="571"/>
      <c r="X109" s="569"/>
    </row>
    <row r="110" spans="2:24" ht="34.5" customHeight="1" thickBot="1" x14ac:dyDescent="0.35">
      <c r="B110" s="61"/>
      <c r="C110" s="625"/>
      <c r="D110" s="625"/>
      <c r="E110" s="625"/>
      <c r="F110" s="625"/>
      <c r="G110" s="135"/>
      <c r="H110" s="60"/>
      <c r="J110" s="570"/>
      <c r="K110" s="625" t="s">
        <v>1161</v>
      </c>
      <c r="L110" s="625"/>
      <c r="M110" s="625"/>
      <c r="N110" s="625"/>
      <c r="O110" s="573"/>
      <c r="P110" s="569"/>
      <c r="R110" s="570"/>
      <c r="S110" s="625" t="s">
        <v>1161</v>
      </c>
      <c r="T110" s="625"/>
      <c r="U110" s="625"/>
      <c r="V110" s="625"/>
      <c r="W110" s="573"/>
      <c r="X110" s="569"/>
    </row>
    <row r="111" spans="2:24" ht="63.75" customHeight="1" thickBot="1" x14ac:dyDescent="0.35">
      <c r="B111" s="61"/>
      <c r="C111" s="625"/>
      <c r="D111" s="625"/>
      <c r="E111" s="642"/>
      <c r="F111" s="642"/>
      <c r="G111" s="62"/>
      <c r="H111" s="60"/>
      <c r="J111" s="570"/>
      <c r="K111" s="625" t="s">
        <v>1162</v>
      </c>
      <c r="L111" s="625"/>
      <c r="M111" s="639" t="s">
        <v>834</v>
      </c>
      <c r="N111" s="640"/>
      <c r="O111" s="571"/>
      <c r="P111" s="569"/>
      <c r="R111" s="570"/>
      <c r="S111" s="625" t="s">
        <v>1162</v>
      </c>
      <c r="T111" s="625"/>
      <c r="U111" s="639" t="s">
        <v>834</v>
      </c>
      <c r="V111" s="640"/>
      <c r="W111" s="571"/>
      <c r="X111" s="569"/>
    </row>
    <row r="112" spans="2:24" ht="14.5" thickBot="1" x14ac:dyDescent="0.35">
      <c r="B112" s="61"/>
      <c r="C112" s="641"/>
      <c r="D112" s="641"/>
      <c r="E112" s="641"/>
      <c r="F112" s="641"/>
      <c r="G112" s="62"/>
      <c r="H112" s="60"/>
      <c r="J112" s="570"/>
      <c r="K112" s="641"/>
      <c r="L112" s="641"/>
      <c r="M112" s="641"/>
      <c r="N112" s="641"/>
      <c r="O112" s="571"/>
      <c r="P112" s="569"/>
      <c r="R112" s="570"/>
      <c r="S112" s="641"/>
      <c r="T112" s="641"/>
      <c r="U112" s="641"/>
      <c r="V112" s="641"/>
      <c r="W112" s="571"/>
      <c r="X112" s="569"/>
    </row>
    <row r="113" spans="2:24" ht="58.9" customHeight="1" thickBot="1" x14ac:dyDescent="0.35">
      <c r="B113" s="61"/>
      <c r="C113" s="625"/>
      <c r="D113" s="625"/>
      <c r="E113" s="638"/>
      <c r="F113" s="638"/>
      <c r="G113" s="62"/>
      <c r="H113" s="60"/>
      <c r="J113" s="570"/>
      <c r="K113" s="625" t="s">
        <v>1163</v>
      </c>
      <c r="L113" s="625"/>
      <c r="M113" s="645">
        <v>0</v>
      </c>
      <c r="N113" s="646"/>
      <c r="O113" s="571"/>
      <c r="P113" s="569"/>
      <c r="R113" s="570"/>
      <c r="S113" s="625" t="s">
        <v>1163</v>
      </c>
      <c r="T113" s="625"/>
      <c r="U113" s="645">
        <v>0</v>
      </c>
      <c r="V113" s="646"/>
      <c r="W113" s="571"/>
      <c r="X113" s="569"/>
    </row>
    <row r="114" spans="2:24" ht="16.149999999999999" customHeight="1" thickBot="1" x14ac:dyDescent="0.35">
      <c r="B114" s="61"/>
      <c r="C114" s="528"/>
      <c r="D114" s="528"/>
      <c r="E114" s="529"/>
      <c r="F114" s="529"/>
      <c r="G114" s="62"/>
      <c r="H114" s="60"/>
      <c r="J114" s="570"/>
      <c r="K114" s="572"/>
      <c r="L114" s="572"/>
      <c r="M114" s="647"/>
      <c r="N114" s="647"/>
      <c r="O114" s="571"/>
      <c r="P114" s="569"/>
      <c r="R114" s="570"/>
      <c r="S114" s="578"/>
      <c r="T114" s="578"/>
      <c r="U114" s="647"/>
      <c r="V114" s="647"/>
      <c r="W114" s="571"/>
      <c r="X114" s="569"/>
    </row>
    <row r="115" spans="2:24" ht="100.15" customHeight="1" thickBot="1" x14ac:dyDescent="0.35">
      <c r="B115" s="61"/>
      <c r="C115" s="625"/>
      <c r="D115" s="625"/>
      <c r="E115" s="637"/>
      <c r="F115" s="637"/>
      <c r="G115" s="62"/>
      <c r="H115" s="60"/>
      <c r="J115" s="570"/>
      <c r="K115" s="625" t="s">
        <v>1164</v>
      </c>
      <c r="L115" s="625"/>
      <c r="M115" s="643" t="s">
        <v>834</v>
      </c>
      <c r="N115" s="644"/>
      <c r="O115" s="571"/>
      <c r="P115" s="569"/>
      <c r="R115" s="570"/>
      <c r="S115" s="625" t="s">
        <v>1164</v>
      </c>
      <c r="T115" s="625"/>
      <c r="U115" s="643" t="s">
        <v>834</v>
      </c>
      <c r="V115" s="644"/>
      <c r="W115" s="571"/>
      <c r="X115" s="569"/>
    </row>
    <row r="116" spans="2:24" x14ac:dyDescent="0.3">
      <c r="B116" s="61"/>
      <c r="C116" s="42"/>
      <c r="D116" s="42"/>
      <c r="E116" s="62"/>
      <c r="F116" s="62"/>
      <c r="G116" s="62"/>
      <c r="H116" s="60"/>
      <c r="J116" s="61"/>
      <c r="K116" s="42"/>
      <c r="L116" s="42"/>
      <c r="M116" s="62"/>
      <c r="N116" s="62"/>
      <c r="O116" s="62"/>
      <c r="P116" s="60"/>
      <c r="R116" s="570"/>
      <c r="S116" s="42"/>
      <c r="T116" s="42"/>
      <c r="U116" s="571"/>
      <c r="V116" s="588"/>
      <c r="W116" s="571"/>
      <c r="X116" s="569"/>
    </row>
    <row r="117" spans="2:24" ht="14.5" thickBot="1" x14ac:dyDescent="0.35">
      <c r="B117" s="63"/>
      <c r="C117" s="648"/>
      <c r="D117" s="648"/>
      <c r="E117" s="64"/>
      <c r="F117" s="47"/>
      <c r="G117" s="47"/>
      <c r="H117" s="65"/>
      <c r="J117" s="63"/>
      <c r="K117" s="648"/>
      <c r="L117" s="648"/>
      <c r="M117" s="64"/>
      <c r="N117" s="47"/>
      <c r="O117" s="47"/>
      <c r="P117" s="65"/>
    </row>
    <row r="118" spans="2:24" s="22" customFormat="1" ht="64.900000000000006" customHeight="1" x14ac:dyDescent="0.3">
      <c r="B118" s="527"/>
      <c r="C118" s="649"/>
      <c r="D118" s="649"/>
      <c r="E118" s="652"/>
      <c r="F118" s="652"/>
      <c r="G118" s="11"/>
      <c r="R118" s="18"/>
      <c r="S118" s="18"/>
      <c r="T118" s="18"/>
      <c r="U118" s="18"/>
      <c r="V118" s="586"/>
      <c r="W118" s="18"/>
      <c r="X118" s="18"/>
    </row>
    <row r="119" spans="2:24" ht="59.25" customHeight="1" x14ac:dyDescent="0.3">
      <c r="B119" s="527"/>
      <c r="C119" s="653"/>
      <c r="D119" s="653"/>
      <c r="E119" s="653"/>
      <c r="F119" s="653"/>
      <c r="G119" s="653"/>
    </row>
    <row r="120" spans="2:24" ht="49.9" customHeight="1" x14ac:dyDescent="0.3">
      <c r="B120" s="527"/>
      <c r="C120" s="651"/>
      <c r="D120" s="651"/>
      <c r="E120" s="654"/>
      <c r="F120" s="654"/>
      <c r="G120" s="11"/>
    </row>
    <row r="121" spans="2:24" ht="100.15" customHeight="1" x14ac:dyDescent="0.3">
      <c r="B121" s="527"/>
      <c r="C121" s="651"/>
      <c r="D121" s="651"/>
      <c r="E121" s="650"/>
      <c r="F121" s="650"/>
      <c r="G121" s="11"/>
    </row>
    <row r="122" spans="2:24" x14ac:dyDescent="0.3">
      <c r="B122" s="527"/>
      <c r="C122" s="527"/>
      <c r="D122" s="527"/>
      <c r="E122" s="11"/>
      <c r="F122" s="11"/>
      <c r="G122" s="11"/>
      <c r="S122" s="18">
        <f>2999125+1527</f>
        <v>3000652</v>
      </c>
    </row>
    <row r="123" spans="2:24" x14ac:dyDescent="0.3">
      <c r="B123" s="527"/>
      <c r="C123" s="649"/>
      <c r="D123" s="649"/>
      <c r="E123" s="11"/>
      <c r="F123" s="11"/>
      <c r="G123" s="11"/>
    </row>
    <row r="124" spans="2:24" ht="49.9" customHeight="1" x14ac:dyDescent="0.3">
      <c r="B124" s="527"/>
      <c r="C124" s="649"/>
      <c r="D124" s="649"/>
      <c r="E124" s="650"/>
      <c r="F124" s="650"/>
      <c r="G124" s="11"/>
    </row>
    <row r="125" spans="2:24" ht="100.15" customHeight="1" x14ac:dyDescent="0.3">
      <c r="B125" s="527"/>
      <c r="C125" s="651"/>
      <c r="D125" s="651"/>
      <c r="E125" s="650"/>
      <c r="F125" s="650"/>
      <c r="G125" s="11"/>
    </row>
    <row r="126" spans="2:24" x14ac:dyDescent="0.3">
      <c r="B126" s="527"/>
      <c r="C126" s="23"/>
      <c r="D126" s="527"/>
      <c r="E126" s="24"/>
      <c r="F126" s="11"/>
      <c r="G126" s="11"/>
    </row>
    <row r="127" spans="2:24" x14ac:dyDescent="0.3">
      <c r="B127" s="527"/>
      <c r="C127" s="23"/>
      <c r="D127" s="23"/>
      <c r="E127" s="24"/>
      <c r="F127" s="24"/>
      <c r="G127" s="10"/>
    </row>
    <row r="128" spans="2:24" x14ac:dyDescent="0.3">
      <c r="E128" s="25"/>
      <c r="F128" s="25"/>
    </row>
    <row r="129" spans="5:6" x14ac:dyDescent="0.3">
      <c r="E129" s="25"/>
      <c r="F129" s="25"/>
    </row>
  </sheetData>
  <mergeCells count="88">
    <mergeCell ref="S115:T115"/>
    <mergeCell ref="U115:V115"/>
    <mergeCell ref="U114:V114"/>
    <mergeCell ref="S110:V110"/>
    <mergeCell ref="S111:T111"/>
    <mergeCell ref="U111:V111"/>
    <mergeCell ref="S112:V112"/>
    <mergeCell ref="S113:T113"/>
    <mergeCell ref="U113:V113"/>
    <mergeCell ref="S13:V13"/>
    <mergeCell ref="S15:T15"/>
    <mergeCell ref="S16:T16"/>
    <mergeCell ref="S62:T62"/>
    <mergeCell ref="S63:T63"/>
    <mergeCell ref="S9:T9"/>
    <mergeCell ref="U9:V9"/>
    <mergeCell ref="S10:T10"/>
    <mergeCell ref="U10:V10"/>
    <mergeCell ref="S12:T12"/>
    <mergeCell ref="U12:V12"/>
    <mergeCell ref="S3:W3"/>
    <mergeCell ref="R4:V4"/>
    <mergeCell ref="S5:V5"/>
    <mergeCell ref="S7:T7"/>
    <mergeCell ref="S8:V8"/>
    <mergeCell ref="C125:D125"/>
    <mergeCell ref="E125:F125"/>
    <mergeCell ref="C118:D118"/>
    <mergeCell ref="E118:F118"/>
    <mergeCell ref="C119:G119"/>
    <mergeCell ref="C120:D120"/>
    <mergeCell ref="E120:F120"/>
    <mergeCell ref="C121:D121"/>
    <mergeCell ref="E121:F121"/>
    <mergeCell ref="C117:D117"/>
    <mergeCell ref="K117:L117"/>
    <mergeCell ref="C123:D123"/>
    <mergeCell ref="C124:D124"/>
    <mergeCell ref="E124:F124"/>
    <mergeCell ref="C115:D115"/>
    <mergeCell ref="E115:F115"/>
    <mergeCell ref="C113:D113"/>
    <mergeCell ref="E113:F113"/>
    <mergeCell ref="M111:N111"/>
    <mergeCell ref="K111:L111"/>
    <mergeCell ref="C112:F112"/>
    <mergeCell ref="C111:D111"/>
    <mergeCell ref="E111:F111"/>
    <mergeCell ref="K115:L115"/>
    <mergeCell ref="M115:N115"/>
    <mergeCell ref="K112:N112"/>
    <mergeCell ref="K113:L113"/>
    <mergeCell ref="M113:N113"/>
    <mergeCell ref="M114:N114"/>
    <mergeCell ref="K110:N110"/>
    <mergeCell ref="C62:D62"/>
    <mergeCell ref="K62:L62"/>
    <mergeCell ref="C63:D63"/>
    <mergeCell ref="K63:L63"/>
    <mergeCell ref="C110:F110"/>
    <mergeCell ref="C13:F13"/>
    <mergeCell ref="K13:N13"/>
    <mergeCell ref="C15:D15"/>
    <mergeCell ref="K15:L15"/>
    <mergeCell ref="C16:D16"/>
    <mergeCell ref="K16:L16"/>
    <mergeCell ref="C12:D12"/>
    <mergeCell ref="E12:F12"/>
    <mergeCell ref="K12:L12"/>
    <mergeCell ref="M12:N12"/>
    <mergeCell ref="C10:D10"/>
    <mergeCell ref="E10:F10"/>
    <mergeCell ref="K10:L10"/>
    <mergeCell ref="M10:N10"/>
    <mergeCell ref="C7:D7"/>
    <mergeCell ref="K7:L7"/>
    <mergeCell ref="C8:F8"/>
    <mergeCell ref="K8:N8"/>
    <mergeCell ref="C9:D9"/>
    <mergeCell ref="E9:F9"/>
    <mergeCell ref="K9:L9"/>
    <mergeCell ref="M9:N9"/>
    <mergeCell ref="C3:G3"/>
    <mergeCell ref="K3:O3"/>
    <mergeCell ref="B4:F4"/>
    <mergeCell ref="J4:N4"/>
    <mergeCell ref="C5:F5"/>
    <mergeCell ref="K5:N5"/>
  </mergeCells>
  <dataValidations count="3">
    <dataValidation type="whole" allowBlank="1" showInputMessage="1" showErrorMessage="1" sqref="E120 E113:E114 M113:M114 E9 U113:U114" xr:uid="{00000000-0002-0000-0100-000000000000}">
      <formula1>-999999999</formula1>
      <formula2>999999999</formula2>
    </dataValidation>
    <dataValidation type="list" allowBlank="1" showInputMessage="1" showErrorMessage="1" sqref="E124" xr:uid="{00000000-0002-0000-0100-000001000000}">
      <formula1>$J$130:$J$131</formula1>
    </dataValidation>
    <dataValidation operator="notBetween" allowBlank="1" showInputMessage="1" sqref="U9:V9" xr:uid="{F5381E1C-B814-458E-9FCC-4EA3DB9E5246}"/>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0"/>
  <sheetViews>
    <sheetView tabSelected="1" zoomScale="110" zoomScaleNormal="110" workbookViewId="0">
      <selection activeCell="D12" sqref="D12"/>
    </sheetView>
  </sheetViews>
  <sheetFormatPr defaultColWidth="8.7265625" defaultRowHeight="14.5" x14ac:dyDescent="0.35"/>
  <cols>
    <col min="1" max="2" width="1.7265625" customWidth="1"/>
    <col min="3" max="3" width="22.7265625" customWidth="1"/>
    <col min="4" max="4" width="31.26953125" customWidth="1"/>
    <col min="5" max="5" width="22.7265625" customWidth="1"/>
    <col min="6" max="6" width="43.453125" customWidth="1"/>
    <col min="7" max="7" width="2" customWidth="1"/>
  </cols>
  <sheetData>
    <row r="1" spans="2:7" ht="15" thickBot="1" x14ac:dyDescent="0.4"/>
    <row r="2" spans="2:7" ht="15" thickBot="1" x14ac:dyDescent="0.4">
      <c r="B2" s="79"/>
      <c r="C2" s="80"/>
      <c r="D2" s="80"/>
      <c r="E2" s="80"/>
      <c r="F2" s="80"/>
      <c r="G2" s="81"/>
    </row>
    <row r="3" spans="2:7" ht="20.5" thickBot="1" x14ac:dyDescent="0.45">
      <c r="B3" s="82"/>
      <c r="C3" s="660" t="s">
        <v>1158</v>
      </c>
      <c r="D3" s="661"/>
      <c r="E3" s="661"/>
      <c r="F3" s="662"/>
      <c r="G3" s="49"/>
    </row>
    <row r="4" spans="2:7" x14ac:dyDescent="0.35">
      <c r="B4" s="621"/>
      <c r="C4" s="663"/>
      <c r="D4" s="663"/>
      <c r="E4" s="663"/>
      <c r="F4" s="663"/>
      <c r="G4" s="49"/>
    </row>
    <row r="5" spans="2:7" x14ac:dyDescent="0.35">
      <c r="B5" s="50"/>
      <c r="C5" s="664"/>
      <c r="D5" s="664"/>
      <c r="E5" s="664"/>
      <c r="F5" s="664"/>
      <c r="G5" s="49"/>
    </row>
    <row r="6" spans="2:7" x14ac:dyDescent="0.35">
      <c r="B6" s="50"/>
      <c r="C6" s="51"/>
      <c r="D6" s="52"/>
      <c r="E6" s="51"/>
      <c r="F6" s="52"/>
      <c r="G6" s="49"/>
    </row>
    <row r="7" spans="2:7" ht="15" customHeight="1" x14ac:dyDescent="0.35">
      <c r="B7" s="50"/>
      <c r="C7" s="665" t="s">
        <v>217</v>
      </c>
      <c r="D7" s="665"/>
      <c r="E7" s="53"/>
      <c r="F7" s="52"/>
      <c r="G7" s="49"/>
    </row>
    <row r="8" spans="2:7" ht="15.75" customHeight="1" thickBot="1" x14ac:dyDescent="0.4">
      <c r="B8" s="50"/>
      <c r="C8" s="666" t="s">
        <v>266</v>
      </c>
      <c r="D8" s="666"/>
      <c r="E8" s="666"/>
      <c r="F8" s="666"/>
      <c r="G8" s="49"/>
    </row>
    <row r="9" spans="2:7" ht="15.75" customHeight="1" thickBot="1" x14ac:dyDescent="0.4">
      <c r="B9" s="50"/>
      <c r="C9" s="29" t="s">
        <v>219</v>
      </c>
      <c r="D9" s="30" t="s">
        <v>218</v>
      </c>
      <c r="E9" s="667" t="s">
        <v>249</v>
      </c>
      <c r="F9" s="668"/>
      <c r="G9" s="49"/>
    </row>
    <row r="10" spans="2:7" ht="338.25" customHeight="1" x14ac:dyDescent="0.35">
      <c r="B10" s="50"/>
      <c r="C10" s="472" t="s">
        <v>836</v>
      </c>
      <c r="D10" s="473" t="s">
        <v>837</v>
      </c>
      <c r="E10" s="669" t="s">
        <v>1185</v>
      </c>
      <c r="F10" s="670"/>
      <c r="G10" s="49"/>
    </row>
    <row r="11" spans="2:7" ht="75" customHeight="1" x14ac:dyDescent="0.35">
      <c r="B11" s="50"/>
      <c r="C11" s="474" t="s">
        <v>838</v>
      </c>
      <c r="D11" s="473" t="s">
        <v>839</v>
      </c>
      <c r="E11" s="671" t="s">
        <v>1186</v>
      </c>
      <c r="F11" s="672"/>
      <c r="G11" s="49"/>
    </row>
    <row r="12" spans="2:7" ht="75" customHeight="1" x14ac:dyDescent="0.35">
      <c r="B12" s="50"/>
      <c r="C12" s="474" t="s">
        <v>840</v>
      </c>
      <c r="D12" s="473" t="s">
        <v>837</v>
      </c>
      <c r="E12" s="671" t="s">
        <v>1187</v>
      </c>
      <c r="F12" s="672"/>
      <c r="G12" s="49"/>
    </row>
    <row r="13" spans="2:7" ht="92.25" customHeight="1" x14ac:dyDescent="0.35">
      <c r="B13" s="50"/>
      <c r="C13" s="474" t="s">
        <v>841</v>
      </c>
      <c r="D13" s="473" t="s">
        <v>839</v>
      </c>
      <c r="E13" s="671" t="s">
        <v>1188</v>
      </c>
      <c r="F13" s="672"/>
      <c r="G13" s="49"/>
    </row>
    <row r="14" spans="2:7" ht="186" customHeight="1" x14ac:dyDescent="0.35">
      <c r="B14" s="50"/>
      <c r="C14" s="474" t="s">
        <v>842</v>
      </c>
      <c r="D14" s="473" t="s">
        <v>837</v>
      </c>
      <c r="E14" s="671" t="s">
        <v>1189</v>
      </c>
      <c r="F14" s="672"/>
      <c r="G14" s="49"/>
    </row>
    <row r="15" spans="2:7" ht="57.75" customHeight="1" x14ac:dyDescent="0.35">
      <c r="B15" s="50"/>
      <c r="C15" s="474" t="s">
        <v>843</v>
      </c>
      <c r="D15" s="473" t="s">
        <v>839</v>
      </c>
      <c r="E15" s="671" t="s">
        <v>1190</v>
      </c>
      <c r="F15" s="672"/>
      <c r="G15" s="49"/>
    </row>
    <row r="16" spans="2:7" ht="45.75" customHeight="1" x14ac:dyDescent="0.35">
      <c r="B16" s="50"/>
      <c r="C16" s="474" t="s">
        <v>844</v>
      </c>
      <c r="D16" s="473" t="s">
        <v>837</v>
      </c>
      <c r="E16" s="671" t="s">
        <v>1191</v>
      </c>
      <c r="F16" s="672"/>
      <c r="G16" s="49"/>
    </row>
    <row r="17" spans="2:7" ht="60" customHeight="1" x14ac:dyDescent="0.35">
      <c r="B17" s="50"/>
      <c r="C17" s="474" t="s">
        <v>845</v>
      </c>
      <c r="D17" s="473" t="s">
        <v>839</v>
      </c>
      <c r="E17" s="671" t="s">
        <v>1192</v>
      </c>
      <c r="F17" s="672"/>
      <c r="G17" s="49"/>
    </row>
    <row r="18" spans="2:7" ht="45" customHeight="1" x14ac:dyDescent="0.35">
      <c r="B18" s="50"/>
      <c r="C18" s="474" t="s">
        <v>846</v>
      </c>
      <c r="D18" s="473" t="s">
        <v>837</v>
      </c>
      <c r="E18" s="671" t="s">
        <v>847</v>
      </c>
      <c r="F18" s="672"/>
      <c r="G18" s="49"/>
    </row>
    <row r="19" spans="2:7" ht="75" customHeight="1" x14ac:dyDescent="0.35">
      <c r="B19" s="50"/>
      <c r="C19" s="474" t="s">
        <v>848</v>
      </c>
      <c r="D19" s="473" t="s">
        <v>839</v>
      </c>
      <c r="E19" s="671" t="s">
        <v>1078</v>
      </c>
      <c r="F19" s="672"/>
      <c r="G19" s="49"/>
    </row>
    <row r="20" spans="2:7" ht="75" customHeight="1" x14ac:dyDescent="0.35">
      <c r="B20" s="50"/>
      <c r="C20" s="474" t="s">
        <v>849</v>
      </c>
      <c r="D20" s="473" t="s">
        <v>837</v>
      </c>
      <c r="E20" s="694" t="s">
        <v>1079</v>
      </c>
      <c r="F20" s="695"/>
      <c r="G20" s="49"/>
    </row>
    <row r="21" spans="2:7" ht="75" customHeight="1" x14ac:dyDescent="0.35">
      <c r="B21" s="50"/>
      <c r="C21" s="474" t="s">
        <v>850</v>
      </c>
      <c r="D21" s="473" t="s">
        <v>837</v>
      </c>
      <c r="E21" s="671" t="s">
        <v>1193</v>
      </c>
      <c r="F21" s="672"/>
      <c r="G21" s="49"/>
    </row>
    <row r="22" spans="2:7" s="564" customFormat="1" ht="122.5" customHeight="1" x14ac:dyDescent="0.35">
      <c r="B22" s="568"/>
      <c r="C22" s="474" t="s">
        <v>1165</v>
      </c>
      <c r="D22" s="473" t="s">
        <v>839</v>
      </c>
      <c r="E22" s="694" t="s">
        <v>1166</v>
      </c>
      <c r="F22" s="695"/>
      <c r="G22" s="567"/>
    </row>
    <row r="23" spans="2:7" ht="192" customHeight="1" x14ac:dyDescent="0.35">
      <c r="B23" s="50"/>
      <c r="C23" s="474" t="s">
        <v>851</v>
      </c>
      <c r="D23" s="473" t="s">
        <v>839</v>
      </c>
      <c r="E23" s="671" t="s">
        <v>1080</v>
      </c>
      <c r="F23" s="672"/>
      <c r="G23" s="49"/>
    </row>
    <row r="24" spans="2:7" x14ac:dyDescent="0.35">
      <c r="B24" s="50"/>
      <c r="C24" s="52"/>
      <c r="D24" s="52"/>
      <c r="E24" s="52"/>
      <c r="F24" s="52"/>
      <c r="G24" s="49"/>
    </row>
    <row r="25" spans="2:7" x14ac:dyDescent="0.35">
      <c r="B25" s="50"/>
      <c r="C25" s="692" t="s">
        <v>233</v>
      </c>
      <c r="D25" s="692"/>
      <c r="E25" s="692"/>
      <c r="F25" s="692"/>
      <c r="G25" s="49"/>
    </row>
    <row r="26" spans="2:7" ht="15" thickBot="1" x14ac:dyDescent="0.4">
      <c r="B26" s="50"/>
      <c r="C26" s="693" t="s">
        <v>247</v>
      </c>
      <c r="D26" s="693"/>
      <c r="E26" s="693"/>
      <c r="F26" s="693"/>
      <c r="G26" s="49"/>
    </row>
    <row r="27" spans="2:7" ht="15.75" customHeight="1" thickBot="1" x14ac:dyDescent="0.4">
      <c r="B27" s="50"/>
      <c r="C27" s="29" t="s">
        <v>219</v>
      </c>
      <c r="D27" s="30" t="s">
        <v>218</v>
      </c>
      <c r="E27" s="667" t="s">
        <v>249</v>
      </c>
      <c r="F27" s="668"/>
      <c r="G27" s="49"/>
    </row>
    <row r="28" spans="2:7" ht="70.5" thickBot="1" x14ac:dyDescent="0.4">
      <c r="B28" s="50"/>
      <c r="C28" s="477" t="s">
        <v>852</v>
      </c>
      <c r="D28" s="475" t="s">
        <v>1081</v>
      </c>
      <c r="E28" s="669" t="s">
        <v>1082</v>
      </c>
      <c r="F28" s="670"/>
      <c r="G28" s="49"/>
    </row>
    <row r="29" spans="2:7" ht="135" customHeight="1" thickBot="1" x14ac:dyDescent="0.4">
      <c r="B29" s="50"/>
      <c r="C29" s="476" t="s">
        <v>1083</v>
      </c>
      <c r="D29" s="476" t="s">
        <v>1140</v>
      </c>
      <c r="E29" s="680" t="s">
        <v>1139</v>
      </c>
      <c r="F29" s="681"/>
      <c r="G29" s="49"/>
    </row>
    <row r="30" spans="2:7" ht="336.75" customHeight="1" thickBot="1" x14ac:dyDescent="0.4">
      <c r="B30" s="50"/>
      <c r="C30" s="543"/>
      <c r="D30" s="543"/>
      <c r="E30" s="682"/>
      <c r="F30" s="683"/>
      <c r="G30" s="49"/>
    </row>
    <row r="31" spans="2:7" ht="123.75" customHeight="1" thickBot="1" x14ac:dyDescent="0.4">
      <c r="B31" s="50"/>
      <c r="C31" s="543"/>
      <c r="D31" s="544"/>
      <c r="E31" s="690"/>
      <c r="F31" s="691"/>
      <c r="G31" s="49"/>
    </row>
    <row r="32" spans="2:7" ht="150.75" customHeight="1" thickBot="1" x14ac:dyDescent="0.4">
      <c r="B32" s="50"/>
      <c r="C32" s="476"/>
      <c r="D32" s="476"/>
      <c r="E32" s="688"/>
      <c r="F32" s="689"/>
      <c r="G32" s="49"/>
    </row>
    <row r="33" spans="2:7" x14ac:dyDescent="0.35">
      <c r="B33" s="50"/>
      <c r="C33" s="52"/>
      <c r="D33" s="52"/>
      <c r="E33" s="52"/>
      <c r="F33" s="52"/>
      <c r="G33" s="49"/>
    </row>
    <row r="34" spans="2:7" ht="31.5" customHeight="1" x14ac:dyDescent="0.35">
      <c r="B34" s="50"/>
      <c r="C34" s="684" t="s">
        <v>232</v>
      </c>
      <c r="D34" s="684"/>
      <c r="E34" s="684"/>
      <c r="F34" s="684"/>
      <c r="G34" s="49"/>
    </row>
    <row r="35" spans="2:7" ht="31.5" customHeight="1" thickBot="1" x14ac:dyDescent="0.4">
      <c r="B35" s="50"/>
      <c r="C35" s="666" t="s">
        <v>250</v>
      </c>
      <c r="D35" s="666"/>
      <c r="E35" s="685"/>
      <c r="F35" s="685"/>
      <c r="G35" s="49"/>
    </row>
    <row r="36" spans="2:7" ht="15.75" customHeight="1" x14ac:dyDescent="0.35">
      <c r="B36" s="50"/>
      <c r="C36" s="686" t="s">
        <v>1122</v>
      </c>
      <c r="D36" s="686"/>
      <c r="E36" s="686"/>
      <c r="F36" s="686"/>
      <c r="G36" s="49"/>
    </row>
    <row r="37" spans="2:7" ht="155.25" customHeight="1" thickBot="1" x14ac:dyDescent="0.4">
      <c r="B37" s="50"/>
      <c r="C37" s="687"/>
      <c r="D37" s="687"/>
      <c r="E37" s="687"/>
      <c r="F37" s="687"/>
      <c r="G37" s="49"/>
    </row>
    <row r="38" spans="2:7" ht="15" thickBot="1" x14ac:dyDescent="0.4">
      <c r="B38" s="376"/>
      <c r="C38" s="678"/>
      <c r="D38" s="679"/>
      <c r="E38" s="678"/>
      <c r="F38" s="679"/>
      <c r="G38" s="54"/>
    </row>
    <row r="39" spans="2:7" ht="15" customHeight="1" x14ac:dyDescent="0.35">
      <c r="B39" s="377"/>
      <c r="C39" s="673"/>
      <c r="D39" s="673"/>
      <c r="E39" s="673"/>
      <c r="F39" s="673"/>
      <c r="G39" s="377"/>
    </row>
    <row r="40" spans="2:7" x14ac:dyDescent="0.35">
      <c r="B40" s="464"/>
      <c r="C40" s="674"/>
      <c r="D40" s="674"/>
      <c r="E40" s="674"/>
      <c r="F40" s="674"/>
      <c r="G40" s="464"/>
    </row>
    <row r="41" spans="2:7" x14ac:dyDescent="0.35">
      <c r="B41" s="464"/>
      <c r="C41" s="464"/>
      <c r="D41" s="464"/>
      <c r="E41" s="464"/>
      <c r="F41" s="464"/>
      <c r="G41" s="464"/>
    </row>
    <row r="42" spans="2:7" x14ac:dyDescent="0.35">
      <c r="B42" s="464"/>
      <c r="C42" s="464"/>
      <c r="D42" s="464"/>
      <c r="E42" s="464"/>
      <c r="F42" s="464"/>
      <c r="G42" s="464"/>
    </row>
    <row r="43" spans="2:7" x14ac:dyDescent="0.35">
      <c r="B43" s="464"/>
      <c r="C43" s="659"/>
      <c r="D43" s="659"/>
      <c r="E43" s="463"/>
      <c r="F43" s="464"/>
      <c r="G43" s="464"/>
    </row>
    <row r="44" spans="2:7" x14ac:dyDescent="0.35">
      <c r="B44" s="464"/>
      <c r="C44" s="659"/>
      <c r="D44" s="659"/>
      <c r="E44" s="463"/>
      <c r="F44" s="464"/>
      <c r="G44" s="464"/>
    </row>
    <row r="45" spans="2:7" x14ac:dyDescent="0.35">
      <c r="B45" s="464"/>
      <c r="C45" s="676"/>
      <c r="D45" s="676"/>
      <c r="E45" s="676"/>
      <c r="F45" s="676"/>
      <c r="G45" s="464"/>
    </row>
    <row r="46" spans="2:7" x14ac:dyDescent="0.35">
      <c r="B46" s="464"/>
      <c r="C46" s="657"/>
      <c r="D46" s="657"/>
      <c r="E46" s="675"/>
      <c r="F46" s="675"/>
      <c r="G46" s="464"/>
    </row>
    <row r="47" spans="2:7" x14ac:dyDescent="0.35">
      <c r="B47" s="464"/>
      <c r="C47" s="657"/>
      <c r="D47" s="657"/>
      <c r="E47" s="658"/>
      <c r="F47" s="658"/>
      <c r="G47" s="464"/>
    </row>
    <row r="48" spans="2:7" x14ac:dyDescent="0.35">
      <c r="B48" s="464"/>
      <c r="C48" s="464"/>
      <c r="D48" s="464"/>
      <c r="E48" s="464"/>
      <c r="F48" s="464"/>
      <c r="G48" s="464"/>
    </row>
    <row r="49" spans="2:7" x14ac:dyDescent="0.35">
      <c r="B49" s="464"/>
      <c r="C49" s="659"/>
      <c r="D49" s="659"/>
      <c r="E49" s="463"/>
      <c r="F49" s="464"/>
      <c r="G49" s="464"/>
    </row>
    <row r="50" spans="2:7" x14ac:dyDescent="0.35">
      <c r="B50" s="464"/>
      <c r="C50" s="659"/>
      <c r="D50" s="659"/>
      <c r="E50" s="677"/>
      <c r="F50" s="677"/>
      <c r="G50" s="464"/>
    </row>
    <row r="51" spans="2:7" x14ac:dyDescent="0.35">
      <c r="B51" s="464"/>
      <c r="C51" s="463"/>
      <c r="D51" s="463"/>
      <c r="E51" s="463"/>
      <c r="F51" s="463"/>
      <c r="G51" s="464"/>
    </row>
    <row r="52" spans="2:7" x14ac:dyDescent="0.35">
      <c r="B52" s="464"/>
      <c r="C52" s="657"/>
      <c r="D52" s="657"/>
      <c r="E52" s="675"/>
      <c r="F52" s="675"/>
      <c r="G52" s="464"/>
    </row>
    <row r="53" spans="2:7" x14ac:dyDescent="0.35">
      <c r="B53" s="464"/>
      <c r="C53" s="657"/>
      <c r="D53" s="657"/>
      <c r="E53" s="658"/>
      <c r="F53" s="658"/>
      <c r="G53" s="464"/>
    </row>
    <row r="54" spans="2:7" x14ac:dyDescent="0.35">
      <c r="B54" s="464"/>
      <c r="C54" s="464"/>
      <c r="D54" s="464"/>
      <c r="E54" s="464"/>
      <c r="F54" s="464"/>
      <c r="G54" s="464"/>
    </row>
    <row r="55" spans="2:7" x14ac:dyDescent="0.35">
      <c r="B55" s="464"/>
      <c r="C55" s="659"/>
      <c r="D55" s="659"/>
      <c r="E55" s="464"/>
      <c r="F55" s="464"/>
      <c r="G55" s="464"/>
    </row>
    <row r="56" spans="2:7" x14ac:dyDescent="0.35">
      <c r="B56" s="464"/>
      <c r="C56" s="659"/>
      <c r="D56" s="659"/>
      <c r="E56" s="658"/>
      <c r="F56" s="658"/>
      <c r="G56" s="464"/>
    </row>
    <row r="57" spans="2:7" x14ac:dyDescent="0.35">
      <c r="B57" s="464"/>
      <c r="C57" s="657"/>
      <c r="D57" s="657"/>
      <c r="E57" s="658"/>
      <c r="F57" s="658"/>
      <c r="G57" s="464"/>
    </row>
    <row r="58" spans="2:7" x14ac:dyDescent="0.35">
      <c r="B58" s="464"/>
      <c r="C58" s="7"/>
      <c r="D58" s="464"/>
      <c r="E58" s="7"/>
      <c r="F58" s="464"/>
      <c r="G58" s="464"/>
    </row>
    <row r="59" spans="2:7" x14ac:dyDescent="0.35">
      <c r="B59" s="464"/>
      <c r="C59" s="7"/>
      <c r="D59" s="7"/>
      <c r="E59" s="7"/>
      <c r="F59" s="7"/>
      <c r="G59" s="464"/>
    </row>
    <row r="60" spans="2:7" x14ac:dyDescent="0.35">
      <c r="B60" s="464"/>
      <c r="G60" s="8"/>
    </row>
  </sheetData>
  <mergeCells count="57">
    <mergeCell ref="E18:F18"/>
    <mergeCell ref="C25:F25"/>
    <mergeCell ref="C26:F26"/>
    <mergeCell ref="E27:F27"/>
    <mergeCell ref="E28:F28"/>
    <mergeCell ref="E19:F19"/>
    <mergeCell ref="E20:F20"/>
    <mergeCell ref="E21:F21"/>
    <mergeCell ref="E23:F23"/>
    <mergeCell ref="E22:F22"/>
    <mergeCell ref="C38:D38"/>
    <mergeCell ref="E38:F38"/>
    <mergeCell ref="E29:F29"/>
    <mergeCell ref="E30:F30"/>
    <mergeCell ref="C34:F34"/>
    <mergeCell ref="C35:D35"/>
    <mergeCell ref="E35:F35"/>
    <mergeCell ref="C36:F37"/>
    <mergeCell ref="E32:F32"/>
    <mergeCell ref="E31:F31"/>
    <mergeCell ref="C52:D52"/>
    <mergeCell ref="E52:F52"/>
    <mergeCell ref="C44:D44"/>
    <mergeCell ref="C45:F45"/>
    <mergeCell ref="C46:D46"/>
    <mergeCell ref="E46:F46"/>
    <mergeCell ref="C47:D47"/>
    <mergeCell ref="E47:F47"/>
    <mergeCell ref="C49:D49"/>
    <mergeCell ref="C50:D50"/>
    <mergeCell ref="E50:F50"/>
    <mergeCell ref="C39:D39"/>
    <mergeCell ref="E39:F39"/>
    <mergeCell ref="C40:D40"/>
    <mergeCell ref="E40:F40"/>
    <mergeCell ref="C43:D43"/>
    <mergeCell ref="C57:D57"/>
    <mergeCell ref="E57:F57"/>
    <mergeCell ref="C3:F3"/>
    <mergeCell ref="B4:F4"/>
    <mergeCell ref="C5:F5"/>
    <mergeCell ref="C7:D7"/>
    <mergeCell ref="C8:F8"/>
    <mergeCell ref="E9:F9"/>
    <mergeCell ref="E10:F10"/>
    <mergeCell ref="E11:F11"/>
    <mergeCell ref="E12:F12"/>
    <mergeCell ref="E13:F13"/>
    <mergeCell ref="E14:F14"/>
    <mergeCell ref="E15:F15"/>
    <mergeCell ref="E16:F16"/>
    <mergeCell ref="E17:F17"/>
    <mergeCell ref="C53:D53"/>
    <mergeCell ref="E53:F53"/>
    <mergeCell ref="C55:D55"/>
    <mergeCell ref="C56:D56"/>
    <mergeCell ref="E56:F56"/>
  </mergeCells>
  <dataValidations count="3">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$C$63:$C$64</formula1>
    </dataValidation>
    <dataValidation type="list" allowBlank="1" showInputMessage="1" showErrorMessage="1" sqref="D10:D23" xr:uid="{8AEB28F5-54DA-498E-8B09-B27A3FFF674B}">
      <formula1>"L, M,H"</formula1>
    </dataValidation>
  </dataValidations>
  <pageMargins left="0.25" right="0.25" top="0.17" bottom="0.17" header="0.17" footer="0.17"/>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5"/>
  <sheetViews>
    <sheetView topLeftCell="D38" zoomScale="110" zoomScaleNormal="110" workbookViewId="0">
      <selection activeCell="E45" sqref="E45:G45"/>
    </sheetView>
  </sheetViews>
  <sheetFormatPr defaultColWidth="9.26953125" defaultRowHeight="14.5" x14ac:dyDescent="0.35"/>
  <cols>
    <col min="1" max="2" width="1.7265625" style="246" customWidth="1"/>
    <col min="3" max="3" width="45.54296875" style="246" customWidth="1"/>
    <col min="4" max="4" width="33.7265625" style="246" customWidth="1"/>
    <col min="5" max="6" width="38.453125" style="246" customWidth="1"/>
    <col min="7" max="7" width="36.26953125" style="246" customWidth="1"/>
    <col min="8" max="8" width="24" style="246" customWidth="1"/>
    <col min="9" max="9" width="25.54296875" style="246" customWidth="1"/>
    <col min="10" max="10" width="29.1796875" style="246" customWidth="1"/>
    <col min="11" max="11" width="24.54296875" style="246" customWidth="1"/>
    <col min="12" max="12" width="24.453125" style="246" customWidth="1"/>
    <col min="13" max="14" width="2" style="246" customWidth="1"/>
    <col min="15" max="19" width="9.26953125" style="246"/>
    <col min="20" max="16384" width="9.26953125" style="245"/>
  </cols>
  <sheetData>
    <row r="1" spans="1:19" ht="15" thickBot="1" x14ac:dyDescent="0.4"/>
    <row r="2" spans="1:19" ht="15" thickBot="1" x14ac:dyDescent="0.4">
      <c r="B2" s="303"/>
      <c r="C2" s="302"/>
      <c r="D2" s="302"/>
      <c r="E2" s="302"/>
      <c r="F2" s="302"/>
      <c r="G2" s="302"/>
      <c r="H2" s="302"/>
      <c r="I2" s="302"/>
      <c r="J2" s="302"/>
      <c r="K2" s="302"/>
      <c r="L2" s="302"/>
      <c r="M2" s="301"/>
      <c r="N2" s="247"/>
    </row>
    <row r="3" spans="1:19" customFormat="1" ht="20.5" thickBot="1" x14ac:dyDescent="0.45">
      <c r="A3" s="6"/>
      <c r="B3" s="82"/>
      <c r="C3" s="733" t="s">
        <v>668</v>
      </c>
      <c r="D3" s="734"/>
      <c r="E3" s="734"/>
      <c r="F3" s="734"/>
      <c r="G3" s="735"/>
      <c r="H3" s="300"/>
      <c r="I3" s="300"/>
      <c r="J3" s="300"/>
      <c r="K3" s="300"/>
      <c r="L3" s="300"/>
      <c r="M3" s="299"/>
      <c r="N3" s="136"/>
      <c r="O3" s="6"/>
      <c r="P3" s="6"/>
      <c r="Q3" s="6"/>
      <c r="R3" s="6"/>
      <c r="S3" s="6"/>
    </row>
    <row r="4" spans="1:19" customFormat="1" x14ac:dyDescent="0.35">
      <c r="A4" s="6"/>
      <c r="B4" s="82"/>
      <c r="C4" s="300"/>
      <c r="D4" s="300"/>
      <c r="E4" s="300"/>
      <c r="F4" s="300"/>
      <c r="G4" s="300"/>
      <c r="H4" s="300"/>
      <c r="I4" s="300"/>
      <c r="J4" s="300"/>
      <c r="K4" s="300"/>
      <c r="L4" s="300"/>
      <c r="M4" s="299"/>
      <c r="N4" s="136"/>
      <c r="O4" s="6"/>
      <c r="P4" s="6"/>
      <c r="Q4" s="6"/>
      <c r="R4" s="6"/>
      <c r="S4" s="6"/>
    </row>
    <row r="5" spans="1:19" x14ac:dyDescent="0.35">
      <c r="B5" s="253"/>
      <c r="C5" s="290"/>
      <c r="D5" s="290"/>
      <c r="E5" s="290"/>
      <c r="F5" s="290"/>
      <c r="G5" s="290"/>
      <c r="H5" s="290"/>
      <c r="I5" s="290"/>
      <c r="J5" s="290"/>
      <c r="K5" s="290"/>
      <c r="L5" s="290"/>
      <c r="M5" s="254"/>
      <c r="N5" s="247"/>
    </row>
    <row r="6" spans="1:19" x14ac:dyDescent="0.35">
      <c r="B6" s="253"/>
      <c r="C6" s="257" t="s">
        <v>667</v>
      </c>
      <c r="D6" s="290"/>
      <c r="E6" s="290"/>
      <c r="F6" s="290"/>
      <c r="G6" s="290"/>
      <c r="H6" s="290"/>
      <c r="I6" s="290"/>
      <c r="J6" s="290"/>
      <c r="K6" s="290"/>
      <c r="L6" s="290"/>
      <c r="M6" s="254"/>
      <c r="N6" s="247"/>
    </row>
    <row r="7" spans="1:19" ht="15" thickBot="1" x14ac:dyDescent="0.4">
      <c r="B7" s="253"/>
      <c r="C7" s="290"/>
      <c r="D7" s="290"/>
      <c r="E7" s="290"/>
      <c r="F7" s="290"/>
      <c r="G7" s="290"/>
      <c r="H7" s="290"/>
      <c r="I7" s="290"/>
      <c r="J7" s="290"/>
      <c r="K7" s="290"/>
      <c r="L7" s="290"/>
      <c r="M7" s="254"/>
      <c r="N7" s="247"/>
    </row>
    <row r="8" spans="1:19" ht="51" customHeight="1" thickBot="1" x14ac:dyDescent="0.4">
      <c r="B8" s="253"/>
      <c r="C8" s="298" t="s">
        <v>743</v>
      </c>
      <c r="D8" s="746"/>
      <c r="E8" s="746"/>
      <c r="F8" s="746"/>
      <c r="G8" s="747"/>
      <c r="H8" s="290"/>
      <c r="I8" s="290"/>
      <c r="J8" s="290"/>
      <c r="K8" s="290"/>
      <c r="L8" s="290"/>
      <c r="M8" s="254"/>
      <c r="N8" s="247"/>
    </row>
    <row r="9" spans="1:19" ht="15" thickBot="1" x14ac:dyDescent="0.4">
      <c r="B9" s="253"/>
      <c r="C9" s="290"/>
      <c r="D9" s="290"/>
      <c r="E9" s="290"/>
      <c r="F9" s="290"/>
      <c r="G9" s="290"/>
      <c r="H9" s="290"/>
      <c r="I9" s="290"/>
      <c r="J9" s="290"/>
      <c r="K9" s="290"/>
      <c r="L9" s="290"/>
      <c r="M9" s="254"/>
      <c r="N9" s="247"/>
    </row>
    <row r="10" spans="1:19" ht="98" x14ac:dyDescent="0.35">
      <c r="B10" s="253"/>
      <c r="C10" s="297" t="s">
        <v>744</v>
      </c>
      <c r="D10" s="273" t="s">
        <v>745</v>
      </c>
      <c r="E10" s="273" t="s">
        <v>746</v>
      </c>
      <c r="F10" s="273" t="s">
        <v>666</v>
      </c>
      <c r="G10" s="273" t="s">
        <v>747</v>
      </c>
      <c r="H10" s="273" t="s">
        <v>748</v>
      </c>
      <c r="I10" s="273" t="s">
        <v>665</v>
      </c>
      <c r="J10" s="273" t="s">
        <v>749</v>
      </c>
      <c r="K10" s="273" t="s">
        <v>750</v>
      </c>
      <c r="L10" s="272" t="s">
        <v>751</v>
      </c>
      <c r="M10" s="254"/>
      <c r="N10" s="260"/>
    </row>
    <row r="11" spans="1:19" ht="210" x14ac:dyDescent="0.35">
      <c r="B11" s="253"/>
      <c r="C11" s="265" t="s">
        <v>664</v>
      </c>
      <c r="D11" s="296"/>
      <c r="E11" s="296"/>
      <c r="F11" s="461" t="s">
        <v>1053</v>
      </c>
      <c r="G11" s="264" t="s">
        <v>792</v>
      </c>
      <c r="H11" s="411" t="s">
        <v>793</v>
      </c>
      <c r="I11" s="264" t="s">
        <v>794</v>
      </c>
      <c r="J11" s="264" t="s">
        <v>795</v>
      </c>
      <c r="K11" s="264" t="s">
        <v>796</v>
      </c>
      <c r="L11" s="264" t="s">
        <v>796</v>
      </c>
      <c r="M11" s="261"/>
      <c r="N11" s="260"/>
    </row>
    <row r="12" spans="1:19" ht="224" x14ac:dyDescent="0.35">
      <c r="B12" s="253"/>
      <c r="C12" s="265" t="s">
        <v>663</v>
      </c>
      <c r="D12" s="296"/>
      <c r="E12" s="296"/>
      <c r="F12" s="411" t="s">
        <v>1054</v>
      </c>
      <c r="G12" s="264" t="s">
        <v>797</v>
      </c>
      <c r="H12" s="264" t="s">
        <v>798</v>
      </c>
      <c r="I12" s="264" t="s">
        <v>799</v>
      </c>
      <c r="J12" s="264" t="s">
        <v>800</v>
      </c>
      <c r="K12" s="264" t="s">
        <v>796</v>
      </c>
      <c r="L12" s="264" t="s">
        <v>796</v>
      </c>
      <c r="M12" s="261"/>
      <c r="N12" s="260"/>
    </row>
    <row r="13" spans="1:19" ht="252" x14ac:dyDescent="0.35">
      <c r="B13" s="253"/>
      <c r="C13" s="265" t="s">
        <v>662</v>
      </c>
      <c r="D13" s="296"/>
      <c r="E13" s="296"/>
      <c r="F13" s="461" t="s">
        <v>1055</v>
      </c>
      <c r="G13" s="264" t="s">
        <v>801</v>
      </c>
      <c r="H13" s="264" t="s">
        <v>798</v>
      </c>
      <c r="I13" s="264" t="s">
        <v>802</v>
      </c>
      <c r="J13" s="264" t="s">
        <v>1091</v>
      </c>
      <c r="K13" s="264" t="s">
        <v>796</v>
      </c>
      <c r="L13" s="264" t="s">
        <v>796</v>
      </c>
      <c r="M13" s="261"/>
      <c r="N13" s="260"/>
    </row>
    <row r="14" spans="1:19" ht="224" x14ac:dyDescent="0.35">
      <c r="B14" s="253"/>
      <c r="C14" s="265" t="s">
        <v>661</v>
      </c>
      <c r="D14" s="296"/>
      <c r="E14" s="296"/>
      <c r="F14" s="264" t="s">
        <v>1064</v>
      </c>
      <c r="G14" s="264" t="s">
        <v>803</v>
      </c>
      <c r="H14" s="264" t="s">
        <v>804</v>
      </c>
      <c r="I14" s="264" t="s">
        <v>805</v>
      </c>
      <c r="J14" s="264" t="s">
        <v>806</v>
      </c>
      <c r="K14" s="264" t="s">
        <v>796</v>
      </c>
      <c r="L14" s="264" t="s">
        <v>796</v>
      </c>
      <c r="M14" s="261"/>
      <c r="N14" s="260"/>
    </row>
    <row r="15" spans="1:19" ht="165" customHeight="1" x14ac:dyDescent="0.35">
      <c r="B15" s="253"/>
      <c r="C15" s="265" t="s">
        <v>660</v>
      </c>
      <c r="D15" s="296"/>
      <c r="E15" s="296"/>
      <c r="F15" s="411" t="s">
        <v>1056</v>
      </c>
      <c r="G15" s="264" t="s">
        <v>807</v>
      </c>
      <c r="H15" s="264" t="s">
        <v>798</v>
      </c>
      <c r="I15" s="264" t="s">
        <v>808</v>
      </c>
      <c r="J15" s="264" t="s">
        <v>809</v>
      </c>
      <c r="K15" s="264" t="s">
        <v>796</v>
      </c>
      <c r="L15" s="264" t="s">
        <v>796</v>
      </c>
      <c r="M15" s="261"/>
      <c r="N15" s="260"/>
    </row>
    <row r="16" spans="1:19" ht="210" x14ac:dyDescent="0.35">
      <c r="B16" s="253"/>
      <c r="C16" s="265" t="s">
        <v>659</v>
      </c>
      <c r="D16" s="296"/>
      <c r="E16" s="296"/>
      <c r="F16" s="264" t="s">
        <v>1063</v>
      </c>
      <c r="G16" s="264" t="s">
        <v>810</v>
      </c>
      <c r="H16" s="264" t="s">
        <v>804</v>
      </c>
      <c r="I16" s="264" t="s">
        <v>811</v>
      </c>
      <c r="J16" s="264" t="s">
        <v>812</v>
      </c>
      <c r="K16" s="264" t="s">
        <v>796</v>
      </c>
      <c r="L16" s="264" t="s">
        <v>796</v>
      </c>
      <c r="M16" s="261"/>
      <c r="N16" s="260"/>
    </row>
    <row r="17" spans="1:19" ht="154" x14ac:dyDescent="0.35">
      <c r="B17" s="253"/>
      <c r="C17" s="265" t="s">
        <v>658</v>
      </c>
      <c r="D17" s="296"/>
      <c r="E17" s="296"/>
      <c r="F17" s="264" t="s">
        <v>813</v>
      </c>
      <c r="G17" s="264" t="s">
        <v>814</v>
      </c>
      <c r="H17" s="264" t="s">
        <v>804</v>
      </c>
      <c r="I17" s="264" t="s">
        <v>815</v>
      </c>
      <c r="J17" s="264" t="s">
        <v>816</v>
      </c>
      <c r="K17" s="264" t="s">
        <v>796</v>
      </c>
      <c r="L17" s="264" t="s">
        <v>796</v>
      </c>
      <c r="M17" s="261"/>
      <c r="N17" s="260"/>
    </row>
    <row r="18" spans="1:19" ht="140" x14ac:dyDescent="0.35">
      <c r="B18" s="253"/>
      <c r="C18" s="265" t="s">
        <v>657</v>
      </c>
      <c r="D18" s="296"/>
      <c r="E18" s="296"/>
      <c r="F18" s="264" t="s">
        <v>1065</v>
      </c>
      <c r="G18" s="264" t="s">
        <v>814</v>
      </c>
      <c r="H18" s="264" t="s">
        <v>804</v>
      </c>
      <c r="I18" s="264" t="s">
        <v>817</v>
      </c>
      <c r="J18" s="264" t="s">
        <v>818</v>
      </c>
      <c r="K18" s="264" t="s">
        <v>796</v>
      </c>
      <c r="L18" s="264" t="s">
        <v>796</v>
      </c>
      <c r="M18" s="261"/>
      <c r="N18" s="260"/>
    </row>
    <row r="19" spans="1:19" ht="322" x14ac:dyDescent="0.35">
      <c r="B19" s="253"/>
      <c r="C19" s="265" t="s">
        <v>656</v>
      </c>
      <c r="D19" s="296"/>
      <c r="E19" s="296"/>
      <c r="F19" s="461" t="s">
        <v>1057</v>
      </c>
      <c r="G19" s="264" t="s">
        <v>1092</v>
      </c>
      <c r="H19" s="264" t="s">
        <v>819</v>
      </c>
      <c r="I19" s="264" t="s">
        <v>820</v>
      </c>
      <c r="J19" s="264" t="s">
        <v>821</v>
      </c>
      <c r="K19" s="264" t="s">
        <v>796</v>
      </c>
      <c r="L19" s="264" t="s">
        <v>796</v>
      </c>
      <c r="M19" s="261"/>
      <c r="N19" s="260"/>
    </row>
    <row r="20" spans="1:19" ht="238" x14ac:dyDescent="0.35">
      <c r="B20" s="253"/>
      <c r="C20" s="265" t="s">
        <v>655</v>
      </c>
      <c r="D20" s="296"/>
      <c r="E20" s="296"/>
      <c r="F20" s="411" t="s">
        <v>1058</v>
      </c>
      <c r="G20" s="264" t="s">
        <v>822</v>
      </c>
      <c r="H20" s="264" t="s">
        <v>823</v>
      </c>
      <c r="I20" s="264" t="s">
        <v>824</v>
      </c>
      <c r="J20" s="264" t="s">
        <v>825</v>
      </c>
      <c r="K20" s="264" t="s">
        <v>796</v>
      </c>
      <c r="L20" s="264" t="s">
        <v>796</v>
      </c>
      <c r="M20" s="261"/>
      <c r="N20" s="260"/>
    </row>
    <row r="21" spans="1:19" ht="224" x14ac:dyDescent="0.35">
      <c r="B21" s="253"/>
      <c r="C21" s="265" t="s">
        <v>654</v>
      </c>
      <c r="D21" s="296"/>
      <c r="E21" s="296"/>
      <c r="F21" s="264" t="s">
        <v>1062</v>
      </c>
      <c r="G21" s="264" t="s">
        <v>826</v>
      </c>
      <c r="H21" s="264" t="s">
        <v>793</v>
      </c>
      <c r="I21" s="264" t="s">
        <v>827</v>
      </c>
      <c r="J21" s="264" t="s">
        <v>828</v>
      </c>
      <c r="K21" s="264" t="s">
        <v>796</v>
      </c>
      <c r="L21" s="264" t="s">
        <v>796</v>
      </c>
      <c r="M21" s="261"/>
      <c r="N21" s="260"/>
    </row>
    <row r="22" spans="1:19" ht="182" x14ac:dyDescent="0.35">
      <c r="B22" s="253"/>
      <c r="C22" s="265" t="s">
        <v>653</v>
      </c>
      <c r="D22" s="296"/>
      <c r="E22" s="296"/>
      <c r="F22" s="264" t="s">
        <v>1061</v>
      </c>
      <c r="G22" s="264" t="s">
        <v>814</v>
      </c>
      <c r="H22" s="264" t="s">
        <v>1031</v>
      </c>
      <c r="I22" s="264" t="s">
        <v>829</v>
      </c>
      <c r="J22" s="264" t="s">
        <v>1093</v>
      </c>
      <c r="K22" s="264" t="s">
        <v>796</v>
      </c>
      <c r="L22" s="264" t="s">
        <v>796</v>
      </c>
      <c r="M22" s="261"/>
      <c r="N22" s="260"/>
    </row>
    <row r="23" spans="1:19" ht="182" x14ac:dyDescent="0.35">
      <c r="B23" s="253"/>
      <c r="C23" s="265" t="s">
        <v>652</v>
      </c>
      <c r="D23" s="296"/>
      <c r="E23" s="296"/>
      <c r="F23" s="264" t="s">
        <v>1060</v>
      </c>
      <c r="G23" s="264" t="s">
        <v>814</v>
      </c>
      <c r="H23" s="264" t="s">
        <v>793</v>
      </c>
      <c r="I23" s="264" t="s">
        <v>830</v>
      </c>
      <c r="J23" s="264" t="s">
        <v>1093</v>
      </c>
      <c r="K23" s="264" t="s">
        <v>796</v>
      </c>
      <c r="L23" s="264" t="s">
        <v>796</v>
      </c>
      <c r="M23" s="261"/>
      <c r="N23" s="260"/>
    </row>
    <row r="24" spans="1:19" ht="196.5" thickBot="1" x14ac:dyDescent="0.4">
      <c r="B24" s="253"/>
      <c r="C24" s="295" t="s">
        <v>651</v>
      </c>
      <c r="D24" s="294"/>
      <c r="E24" s="294"/>
      <c r="F24" s="462" t="s">
        <v>1059</v>
      </c>
      <c r="G24" s="264" t="s">
        <v>1092</v>
      </c>
      <c r="H24" s="293" t="s">
        <v>793</v>
      </c>
      <c r="I24" s="293" t="s">
        <v>832</v>
      </c>
      <c r="J24" s="293" t="s">
        <v>831</v>
      </c>
      <c r="K24" s="264" t="s">
        <v>796</v>
      </c>
      <c r="L24" s="264" t="s">
        <v>796</v>
      </c>
      <c r="M24" s="261"/>
      <c r="N24" s="260"/>
    </row>
    <row r="25" spans="1:19" x14ac:dyDescent="0.35">
      <c r="B25" s="253"/>
      <c r="C25" s="255"/>
      <c r="D25" s="255"/>
      <c r="E25" s="255"/>
      <c r="F25" s="255"/>
      <c r="G25" s="255"/>
      <c r="H25" s="255"/>
      <c r="I25" s="255"/>
      <c r="J25" s="255" t="s">
        <v>833</v>
      </c>
      <c r="K25" s="255"/>
      <c r="L25" s="255"/>
      <c r="M25" s="254"/>
      <c r="N25" s="247"/>
    </row>
    <row r="26" spans="1:19" x14ac:dyDescent="0.35">
      <c r="B26" s="253"/>
      <c r="C26" s="255"/>
      <c r="D26" s="255"/>
      <c r="E26" s="255"/>
      <c r="F26" s="255"/>
      <c r="G26" s="255"/>
      <c r="H26" s="255"/>
      <c r="I26" s="255"/>
      <c r="J26" s="255"/>
      <c r="K26" s="255"/>
      <c r="L26" s="255"/>
      <c r="M26" s="254"/>
      <c r="N26" s="247"/>
    </row>
    <row r="27" spans="1:19" x14ac:dyDescent="0.35">
      <c r="B27" s="253"/>
      <c r="C27" s="257" t="s">
        <v>650</v>
      </c>
      <c r="D27" s="255"/>
      <c r="E27" s="255"/>
      <c r="F27" s="255"/>
      <c r="G27" s="255"/>
      <c r="H27" s="255"/>
      <c r="I27" s="255"/>
      <c r="J27" s="255"/>
      <c r="K27" s="255"/>
      <c r="L27" s="255"/>
      <c r="M27" s="254"/>
      <c r="N27" s="247"/>
    </row>
    <row r="28" spans="1:19" ht="15" thickBot="1" x14ac:dyDescent="0.4">
      <c r="B28" s="253"/>
      <c r="C28" s="257"/>
      <c r="D28" s="255"/>
      <c r="E28" s="255"/>
      <c r="F28" s="255"/>
      <c r="G28" s="255"/>
      <c r="H28" s="255"/>
      <c r="I28" s="255"/>
      <c r="J28" s="255"/>
      <c r="K28" s="255"/>
      <c r="L28" s="255"/>
      <c r="M28" s="254"/>
      <c r="N28" s="247"/>
    </row>
    <row r="29" spans="1:19" s="286" customFormat="1" ht="40.15" customHeight="1" x14ac:dyDescent="0.35">
      <c r="A29" s="287"/>
      <c r="B29" s="291"/>
      <c r="C29" s="727" t="s">
        <v>649</v>
      </c>
      <c r="D29" s="728"/>
      <c r="E29" s="740" t="s">
        <v>11</v>
      </c>
      <c r="F29" s="740"/>
      <c r="G29" s="741"/>
      <c r="H29" s="290"/>
      <c r="I29" s="290"/>
      <c r="J29" s="290"/>
      <c r="K29" s="290"/>
      <c r="L29" s="290"/>
      <c r="M29" s="289"/>
      <c r="N29" s="288"/>
      <c r="O29" s="287"/>
      <c r="P29" s="287"/>
      <c r="Q29" s="287"/>
      <c r="R29" s="287"/>
      <c r="S29" s="287"/>
    </row>
    <row r="30" spans="1:19" s="286" customFormat="1" ht="51" customHeight="1" x14ac:dyDescent="0.35">
      <c r="A30" s="287"/>
      <c r="B30" s="291"/>
      <c r="C30" s="736" t="s">
        <v>648</v>
      </c>
      <c r="D30" s="737"/>
      <c r="E30" s="742" t="s">
        <v>1278</v>
      </c>
      <c r="F30" s="742"/>
      <c r="G30" s="743"/>
      <c r="H30" s="290"/>
      <c r="I30" s="290"/>
      <c r="J30" s="290"/>
      <c r="K30" s="290"/>
      <c r="L30" s="290"/>
      <c r="M30" s="289"/>
      <c r="N30" s="288"/>
      <c r="O30" s="287"/>
      <c r="P30" s="287"/>
      <c r="Q30" s="287"/>
      <c r="R30" s="287"/>
      <c r="S30" s="287"/>
    </row>
    <row r="31" spans="1:19" s="286" customFormat="1" ht="51.75" customHeight="1" thickBot="1" x14ac:dyDescent="0.4">
      <c r="A31" s="287"/>
      <c r="B31" s="291"/>
      <c r="C31" s="738" t="s">
        <v>647</v>
      </c>
      <c r="D31" s="739"/>
      <c r="E31" s="744" t="s">
        <v>834</v>
      </c>
      <c r="F31" s="744"/>
      <c r="G31" s="745"/>
      <c r="H31" s="290"/>
      <c r="I31" s="290"/>
      <c r="J31" s="290"/>
      <c r="K31" s="290"/>
      <c r="L31" s="290"/>
      <c r="M31" s="289"/>
      <c r="N31" s="288"/>
      <c r="O31" s="287"/>
      <c r="P31" s="287"/>
      <c r="Q31" s="287"/>
      <c r="R31" s="287"/>
      <c r="S31" s="287"/>
    </row>
    <row r="32" spans="1:19" s="286" customFormat="1" ht="14" x14ac:dyDescent="0.35">
      <c r="A32" s="287"/>
      <c r="B32" s="291"/>
      <c r="C32" s="277"/>
      <c r="D32" s="290"/>
      <c r="E32" s="290"/>
      <c r="F32" s="290"/>
      <c r="G32" s="290"/>
      <c r="H32" s="290"/>
      <c r="I32" s="290"/>
      <c r="J32" s="290"/>
      <c r="K32" s="290"/>
      <c r="L32" s="290"/>
      <c r="M32" s="289"/>
      <c r="N32" s="288"/>
      <c r="O32" s="287"/>
      <c r="P32" s="287"/>
      <c r="Q32" s="287"/>
      <c r="R32" s="287"/>
      <c r="S32" s="287"/>
    </row>
    <row r="33" spans="1:19" x14ac:dyDescent="0.35">
      <c r="B33" s="253"/>
      <c r="C33" s="277"/>
      <c r="D33" s="255"/>
      <c r="E33" s="255"/>
      <c r="F33" s="255"/>
      <c r="G33" s="255"/>
      <c r="H33" s="255"/>
      <c r="I33" s="255"/>
      <c r="J33" s="255"/>
      <c r="K33" s="255"/>
      <c r="L33" s="255"/>
      <c r="M33" s="254"/>
      <c r="N33" s="247"/>
    </row>
    <row r="34" spans="1:19" x14ac:dyDescent="0.35">
      <c r="B34" s="253"/>
      <c r="C34" s="720" t="s">
        <v>646</v>
      </c>
      <c r="D34" s="720"/>
      <c r="E34" s="285"/>
      <c r="F34" s="285"/>
      <c r="G34" s="285"/>
      <c r="H34" s="285"/>
      <c r="I34" s="285"/>
      <c r="J34" s="285"/>
      <c r="K34" s="285"/>
      <c r="L34" s="285"/>
      <c r="M34" s="284"/>
      <c r="N34" s="283"/>
      <c r="O34" s="276"/>
      <c r="P34" s="276"/>
      <c r="Q34" s="276"/>
      <c r="R34" s="276"/>
      <c r="S34" s="276"/>
    </row>
    <row r="35" spans="1:19" ht="15" thickBot="1" x14ac:dyDescent="0.4">
      <c r="B35" s="253"/>
      <c r="C35" s="282"/>
      <c r="D35" s="285"/>
      <c r="E35" s="285"/>
      <c r="F35" s="285"/>
      <c r="G35" s="285"/>
      <c r="H35" s="285"/>
      <c r="I35" s="285"/>
      <c r="J35" s="285"/>
      <c r="K35" s="285"/>
      <c r="L35" s="285"/>
      <c r="M35" s="284"/>
      <c r="N35" s="283"/>
      <c r="O35" s="276"/>
      <c r="P35" s="276"/>
      <c r="Q35" s="276"/>
      <c r="R35" s="276"/>
      <c r="S35" s="276"/>
    </row>
    <row r="36" spans="1:19" ht="40.15" customHeight="1" x14ac:dyDescent="0.35">
      <c r="B36" s="253"/>
      <c r="C36" s="727" t="s">
        <v>645</v>
      </c>
      <c r="D36" s="728"/>
      <c r="E36" s="731"/>
      <c r="F36" s="731"/>
      <c r="G36" s="732"/>
      <c r="H36" s="255"/>
      <c r="I36" s="255"/>
      <c r="J36" s="255"/>
      <c r="K36" s="255"/>
      <c r="L36" s="255"/>
      <c r="M36" s="254"/>
      <c r="N36" s="247"/>
    </row>
    <row r="37" spans="1:19" ht="40.15" customHeight="1" thickBot="1" x14ac:dyDescent="0.4">
      <c r="B37" s="253"/>
      <c r="C37" s="718" t="s">
        <v>644</v>
      </c>
      <c r="D37" s="719"/>
      <c r="E37" s="729"/>
      <c r="F37" s="729"/>
      <c r="G37" s="730"/>
      <c r="H37" s="255"/>
      <c r="I37" s="255"/>
      <c r="J37" s="255"/>
      <c r="K37" s="255"/>
      <c r="L37" s="255"/>
      <c r="M37" s="254"/>
      <c r="N37" s="247"/>
    </row>
    <row r="38" spans="1:19" x14ac:dyDescent="0.35">
      <c r="B38" s="253"/>
      <c r="C38" s="277"/>
      <c r="D38" s="255"/>
      <c r="E38" s="255"/>
      <c r="F38" s="255"/>
      <c r="G38" s="255"/>
      <c r="H38" s="255"/>
      <c r="I38" s="255"/>
      <c r="J38" s="255"/>
      <c r="K38" s="255"/>
      <c r="L38" s="255"/>
      <c r="M38" s="254"/>
      <c r="N38" s="247"/>
    </row>
    <row r="39" spans="1:19" x14ac:dyDescent="0.35">
      <c r="B39" s="253"/>
      <c r="C39" s="277"/>
      <c r="D39" s="255"/>
      <c r="E39" s="255"/>
      <c r="F39" s="255"/>
      <c r="G39" s="255"/>
      <c r="H39" s="255"/>
      <c r="I39" s="255"/>
      <c r="J39" s="255"/>
      <c r="K39" s="255"/>
      <c r="L39" s="255"/>
      <c r="M39" s="254"/>
      <c r="N39" s="247"/>
    </row>
    <row r="40" spans="1:19" ht="15" customHeight="1" x14ac:dyDescent="0.35">
      <c r="B40" s="253"/>
      <c r="C40" s="720" t="s">
        <v>643</v>
      </c>
      <c r="D40" s="720"/>
      <c r="E40" s="271"/>
      <c r="F40" s="271"/>
      <c r="G40" s="271"/>
      <c r="H40" s="271"/>
      <c r="I40" s="271"/>
      <c r="J40" s="271"/>
      <c r="K40" s="271"/>
      <c r="L40" s="271"/>
      <c r="M40" s="270"/>
      <c r="N40" s="269"/>
      <c r="O40" s="268"/>
      <c r="P40" s="268"/>
      <c r="Q40" s="268"/>
      <c r="R40" s="268"/>
      <c r="S40" s="268"/>
    </row>
    <row r="41" spans="1:19" ht="15" thickBot="1" x14ac:dyDescent="0.4">
      <c r="B41" s="253"/>
      <c r="C41" s="282"/>
      <c r="D41" s="271"/>
      <c r="E41" s="271"/>
      <c r="F41" s="271"/>
      <c r="G41" s="271"/>
      <c r="H41" s="271"/>
      <c r="I41" s="271"/>
      <c r="J41" s="271"/>
      <c r="K41" s="271"/>
      <c r="L41" s="271"/>
      <c r="M41" s="270"/>
      <c r="N41" s="269"/>
      <c r="O41" s="268"/>
      <c r="P41" s="268"/>
      <c r="Q41" s="268"/>
      <c r="R41" s="268"/>
      <c r="S41" s="268"/>
    </row>
    <row r="42" spans="1:19" s="9" customFormat="1" ht="40.15" customHeight="1" thickBot="1" x14ac:dyDescent="0.4">
      <c r="A42" s="278"/>
      <c r="B42" s="281"/>
      <c r="C42" s="721" t="s">
        <v>642</v>
      </c>
      <c r="D42" s="722"/>
      <c r="E42" s="723" t="s">
        <v>1094</v>
      </c>
      <c r="F42" s="723"/>
      <c r="G42" s="724"/>
      <c r="H42" s="280"/>
      <c r="I42" s="280"/>
      <c r="J42" s="280"/>
      <c r="K42" s="280"/>
      <c r="L42" s="280"/>
      <c r="M42" s="279"/>
      <c r="N42" s="99"/>
      <c r="O42" s="278"/>
      <c r="P42" s="278"/>
      <c r="Q42" s="278"/>
      <c r="R42" s="278"/>
      <c r="S42" s="278"/>
    </row>
    <row r="43" spans="1:19" s="9" customFormat="1" ht="40.15" customHeight="1" thickBot="1" x14ac:dyDescent="0.4">
      <c r="A43" s="278"/>
      <c r="B43" s="281"/>
      <c r="C43" s="716" t="s">
        <v>641</v>
      </c>
      <c r="D43" s="717"/>
      <c r="E43" s="725" t="s">
        <v>1283</v>
      </c>
      <c r="F43" s="725"/>
      <c r="G43" s="726"/>
      <c r="H43" s="280"/>
      <c r="I43" s="280"/>
      <c r="J43" s="280"/>
      <c r="K43" s="280"/>
      <c r="L43" s="280"/>
      <c r="M43" s="279"/>
      <c r="N43" s="99"/>
      <c r="O43" s="278"/>
      <c r="P43" s="278"/>
      <c r="Q43" s="278"/>
      <c r="R43" s="278"/>
      <c r="S43" s="278"/>
    </row>
    <row r="44" spans="1:19" s="9" customFormat="1" ht="40.15" customHeight="1" thickBot="1" x14ac:dyDescent="0.4">
      <c r="A44" s="278"/>
      <c r="B44" s="281"/>
      <c r="C44" s="716" t="s">
        <v>640</v>
      </c>
      <c r="D44" s="717"/>
      <c r="E44" s="723" t="s">
        <v>835</v>
      </c>
      <c r="F44" s="723"/>
      <c r="G44" s="724"/>
      <c r="H44" s="280"/>
      <c r="I44" s="280"/>
      <c r="J44" s="280"/>
      <c r="K44" s="280"/>
      <c r="L44" s="280"/>
      <c r="M44" s="279"/>
      <c r="N44" s="99"/>
      <c r="O44" s="278"/>
      <c r="P44" s="278"/>
      <c r="Q44" s="278"/>
      <c r="R44" s="278"/>
      <c r="S44" s="278"/>
    </row>
    <row r="45" spans="1:19" s="9" customFormat="1" ht="40.15" customHeight="1" thickBot="1" x14ac:dyDescent="0.4">
      <c r="A45" s="278"/>
      <c r="B45" s="281"/>
      <c r="C45" s="718" t="s">
        <v>639</v>
      </c>
      <c r="D45" s="719"/>
      <c r="E45" s="725" t="s">
        <v>1283</v>
      </c>
      <c r="F45" s="725"/>
      <c r="G45" s="726"/>
      <c r="H45" s="280"/>
      <c r="I45" s="280"/>
      <c r="J45" s="280"/>
      <c r="K45" s="280"/>
      <c r="L45" s="280"/>
      <c r="M45" s="279"/>
      <c r="N45" s="99"/>
      <c r="O45" s="278"/>
      <c r="P45" s="278"/>
      <c r="Q45" s="278"/>
      <c r="R45" s="278"/>
      <c r="S45" s="278"/>
    </row>
    <row r="46" spans="1:19" x14ac:dyDescent="0.35">
      <c r="B46" s="253"/>
      <c r="C46" s="262"/>
      <c r="D46" s="255"/>
      <c r="E46" s="255"/>
      <c r="F46" s="255"/>
      <c r="G46" s="255"/>
      <c r="H46" s="255"/>
      <c r="I46" s="255"/>
      <c r="J46" s="255"/>
      <c r="K46" s="255"/>
      <c r="L46" s="255"/>
      <c r="M46" s="254"/>
      <c r="N46" s="247"/>
    </row>
    <row r="47" spans="1:19" x14ac:dyDescent="0.35">
      <c r="B47" s="253"/>
      <c r="C47" s="255"/>
      <c r="D47" s="255"/>
      <c r="E47" s="255"/>
      <c r="F47" s="255"/>
      <c r="G47" s="255"/>
      <c r="H47" s="255"/>
      <c r="I47" s="255"/>
      <c r="J47" s="255"/>
      <c r="K47" s="255"/>
      <c r="L47" s="255"/>
      <c r="M47" s="254"/>
      <c r="N47" s="247"/>
    </row>
    <row r="48" spans="1:19" x14ac:dyDescent="0.35">
      <c r="B48" s="253"/>
      <c r="C48" s="257" t="s">
        <v>1095</v>
      </c>
      <c r="D48" s="255"/>
      <c r="E48" s="255"/>
      <c r="F48" s="255"/>
      <c r="G48" s="255"/>
      <c r="H48" s="255"/>
      <c r="I48" s="255"/>
      <c r="J48" s="255"/>
      <c r="K48" s="255"/>
      <c r="L48" s="255"/>
      <c r="M48" s="254"/>
      <c r="N48" s="247"/>
    </row>
    <row r="49" spans="1:21" ht="15" thickBot="1" x14ac:dyDescent="0.4">
      <c r="B49" s="253"/>
      <c r="C49" s="255"/>
      <c r="D49" s="262"/>
      <c r="E49" s="255"/>
      <c r="F49" s="255"/>
      <c r="G49" s="255"/>
      <c r="H49" s="255"/>
      <c r="I49" s="255"/>
      <c r="J49" s="255"/>
      <c r="K49" s="255"/>
      <c r="L49" s="255"/>
      <c r="M49" s="254"/>
      <c r="N49" s="247"/>
    </row>
    <row r="50" spans="1:21" ht="50.15" customHeight="1" x14ac:dyDescent="0.35">
      <c r="B50" s="253"/>
      <c r="C50" s="721" t="s">
        <v>778</v>
      </c>
      <c r="D50" s="722"/>
      <c r="E50" s="714"/>
      <c r="F50" s="714"/>
      <c r="G50" s="715"/>
      <c r="H50" s="277"/>
      <c r="I50" s="277"/>
      <c r="J50" s="277"/>
      <c r="K50" s="262"/>
      <c r="L50" s="262"/>
      <c r="M50" s="261"/>
      <c r="N50" s="260"/>
      <c r="O50" s="259"/>
      <c r="P50" s="259"/>
      <c r="Q50" s="259"/>
      <c r="R50" s="259"/>
      <c r="S50" s="259"/>
      <c r="T50" s="258"/>
      <c r="U50" s="258"/>
    </row>
    <row r="51" spans="1:21" ht="123" customHeight="1" x14ac:dyDescent="0.35">
      <c r="B51" s="253"/>
      <c r="C51" s="716" t="s">
        <v>638</v>
      </c>
      <c r="D51" s="717"/>
      <c r="E51" s="710" t="s">
        <v>1195</v>
      </c>
      <c r="F51" s="710"/>
      <c r="G51" s="711"/>
      <c r="H51" s="277"/>
      <c r="I51" s="277"/>
      <c r="J51" s="277"/>
      <c r="K51" s="262"/>
      <c r="L51" s="262"/>
      <c r="M51" s="261"/>
      <c r="N51" s="260"/>
      <c r="O51" s="259"/>
      <c r="P51" s="259"/>
      <c r="Q51" s="259"/>
      <c r="R51" s="259"/>
      <c r="S51" s="259"/>
      <c r="T51" s="258"/>
      <c r="U51" s="258"/>
    </row>
    <row r="52" spans="1:21" ht="50.15" customHeight="1" thickBot="1" x14ac:dyDescent="0.4">
      <c r="B52" s="253"/>
      <c r="C52" s="718" t="s">
        <v>779</v>
      </c>
      <c r="D52" s="719"/>
      <c r="E52" s="712" t="s">
        <v>1194</v>
      </c>
      <c r="F52" s="712"/>
      <c r="G52" s="713"/>
      <c r="H52" s="277"/>
      <c r="I52" s="277"/>
      <c r="J52" s="277"/>
      <c r="K52" s="262"/>
      <c r="L52" s="262"/>
      <c r="M52" s="261"/>
      <c r="N52" s="260"/>
      <c r="O52" s="259"/>
      <c r="P52" s="259"/>
      <c r="Q52" s="259"/>
      <c r="R52" s="259"/>
      <c r="S52" s="259"/>
      <c r="T52" s="258"/>
      <c r="U52" s="258"/>
    </row>
    <row r="53" spans="1:21" customFormat="1" ht="15" customHeight="1" thickBot="1" x14ac:dyDescent="0.4">
      <c r="A53" s="6"/>
      <c r="B53" s="82"/>
      <c r="C53" s="83"/>
      <c r="D53" s="83"/>
      <c r="E53" s="83"/>
      <c r="F53" s="83"/>
      <c r="G53" s="83"/>
      <c r="H53" s="83"/>
      <c r="I53" s="83"/>
      <c r="J53" s="83"/>
      <c r="K53" s="83"/>
      <c r="L53" s="83"/>
      <c r="M53" s="85"/>
      <c r="N53" s="136"/>
    </row>
    <row r="54" spans="1:21" s="266" customFormat="1" ht="87.75" customHeight="1" x14ac:dyDescent="0.35">
      <c r="A54" s="276"/>
      <c r="B54" s="275"/>
      <c r="C54" s="274" t="s">
        <v>780</v>
      </c>
      <c r="D54" s="273" t="s">
        <v>637</v>
      </c>
      <c r="E54" s="273" t="s">
        <v>636</v>
      </c>
      <c r="F54" s="273" t="s">
        <v>635</v>
      </c>
      <c r="G54" s="273" t="s">
        <v>781</v>
      </c>
      <c r="H54" s="273" t="s">
        <v>634</v>
      </c>
      <c r="I54" s="273" t="s">
        <v>633</v>
      </c>
      <c r="J54" s="272" t="s">
        <v>632</v>
      </c>
      <c r="K54" s="271"/>
      <c r="L54" s="271"/>
      <c r="M54" s="270"/>
      <c r="N54" s="269"/>
      <c r="O54" s="268"/>
      <c r="P54" s="268"/>
      <c r="Q54" s="268"/>
      <c r="R54" s="268"/>
      <c r="S54" s="268"/>
      <c r="T54" s="267"/>
      <c r="U54" s="267"/>
    </row>
    <row r="55" spans="1:21" ht="51.75" customHeight="1" x14ac:dyDescent="0.35">
      <c r="B55" s="253"/>
      <c r="C55" s="546" t="s">
        <v>1147</v>
      </c>
      <c r="D55" s="502" t="s">
        <v>11</v>
      </c>
      <c r="E55" s="502" t="s">
        <v>1085</v>
      </c>
      <c r="F55" s="502" t="s">
        <v>1084</v>
      </c>
      <c r="G55" s="502" t="s">
        <v>1112</v>
      </c>
      <c r="H55" s="502" t="s">
        <v>834</v>
      </c>
      <c r="I55" s="502" t="s">
        <v>1086</v>
      </c>
      <c r="J55" s="502" t="s">
        <v>1087</v>
      </c>
      <c r="K55" s="262"/>
      <c r="L55" s="262"/>
      <c r="M55" s="261"/>
      <c r="N55" s="260"/>
      <c r="O55" s="259"/>
      <c r="P55" s="259"/>
      <c r="Q55" s="259"/>
      <c r="R55" s="259"/>
      <c r="S55" s="259"/>
      <c r="T55" s="258"/>
      <c r="U55" s="258"/>
    </row>
    <row r="56" spans="1:21" ht="49.5" customHeight="1" x14ac:dyDescent="0.35">
      <c r="B56" s="253"/>
      <c r="C56" s="547" t="s">
        <v>1148</v>
      </c>
      <c r="D56" s="502" t="s">
        <v>11</v>
      </c>
      <c r="E56" s="502" t="s">
        <v>1085</v>
      </c>
      <c r="F56" s="502" t="s">
        <v>1084</v>
      </c>
      <c r="G56" s="502" t="s">
        <v>1112</v>
      </c>
      <c r="H56" s="502" t="s">
        <v>834</v>
      </c>
      <c r="I56" s="502" t="s">
        <v>1086</v>
      </c>
      <c r="J56" s="502" t="s">
        <v>1087</v>
      </c>
      <c r="K56" s="262"/>
      <c r="L56" s="262"/>
      <c r="M56" s="261"/>
      <c r="N56" s="260"/>
      <c r="O56" s="259"/>
      <c r="P56" s="259"/>
      <c r="Q56" s="259"/>
      <c r="R56" s="259"/>
      <c r="S56" s="259"/>
      <c r="T56" s="258"/>
      <c r="U56" s="258"/>
    </row>
    <row r="57" spans="1:21" ht="47.25" customHeight="1" x14ac:dyDescent="0.35">
      <c r="B57" s="253"/>
      <c r="C57" s="547" t="s">
        <v>1149</v>
      </c>
      <c r="D57" s="502" t="s">
        <v>11</v>
      </c>
      <c r="E57" s="502" t="s">
        <v>1085</v>
      </c>
      <c r="F57" s="502" t="s">
        <v>1084</v>
      </c>
      <c r="G57" s="502" t="s">
        <v>1112</v>
      </c>
      <c r="H57" s="502" t="s">
        <v>834</v>
      </c>
      <c r="I57" s="502" t="s">
        <v>1086</v>
      </c>
      <c r="J57" s="502" t="s">
        <v>1087</v>
      </c>
      <c r="K57" s="255"/>
      <c r="L57" s="255"/>
      <c r="M57" s="254"/>
      <c r="N57" s="247"/>
    </row>
    <row r="58" spans="1:21" ht="45.75" customHeight="1" x14ac:dyDescent="0.35">
      <c r="B58" s="253"/>
      <c r="C58" s="547" t="s">
        <v>1150</v>
      </c>
      <c r="D58" s="502" t="s">
        <v>11</v>
      </c>
      <c r="E58" s="502" t="s">
        <v>1085</v>
      </c>
      <c r="F58" s="502" t="s">
        <v>1084</v>
      </c>
      <c r="G58" s="502" t="s">
        <v>1112</v>
      </c>
      <c r="H58" s="502" t="s">
        <v>834</v>
      </c>
      <c r="I58" s="502" t="s">
        <v>1086</v>
      </c>
      <c r="J58" s="502" t="s">
        <v>1087</v>
      </c>
      <c r="K58" s="255"/>
      <c r="L58" s="255"/>
      <c r="M58" s="254"/>
      <c r="N58" s="247"/>
    </row>
    <row r="59" spans="1:21" s="507" customFormat="1" ht="104.25" customHeight="1" thickBot="1" x14ac:dyDescent="0.4">
      <c r="A59" s="499"/>
      <c r="B59" s="500"/>
      <c r="C59" s="501" t="s">
        <v>1151</v>
      </c>
      <c r="D59" s="502" t="s">
        <v>1108</v>
      </c>
      <c r="E59" s="503" t="s">
        <v>982</v>
      </c>
      <c r="F59" s="502" t="s">
        <v>11</v>
      </c>
      <c r="G59" s="502" t="s">
        <v>1109</v>
      </c>
      <c r="H59" s="502" t="s">
        <v>1110</v>
      </c>
      <c r="I59" s="503" t="s">
        <v>982</v>
      </c>
      <c r="J59" s="502" t="s">
        <v>1111</v>
      </c>
      <c r="K59" s="504"/>
      <c r="L59" s="504"/>
      <c r="M59" s="505"/>
      <c r="N59" s="506"/>
      <c r="O59" s="499"/>
      <c r="P59" s="499"/>
      <c r="Q59" s="499"/>
      <c r="R59" s="499"/>
      <c r="S59" s="499"/>
    </row>
    <row r="60" spans="1:21" s="507" customFormat="1" ht="104.25" customHeight="1" thickBot="1" x14ac:dyDescent="0.4">
      <c r="A60" s="499"/>
      <c r="B60" s="500"/>
      <c r="C60" s="501" t="s">
        <v>1152</v>
      </c>
      <c r="D60" s="502" t="s">
        <v>1108</v>
      </c>
      <c r="E60" s="503" t="s">
        <v>982</v>
      </c>
      <c r="F60" s="502" t="s">
        <v>11</v>
      </c>
      <c r="G60" s="502" t="s">
        <v>1109</v>
      </c>
      <c r="H60" s="502" t="s">
        <v>1110</v>
      </c>
      <c r="I60" s="503" t="s">
        <v>982</v>
      </c>
      <c r="J60" s="502" t="s">
        <v>1111</v>
      </c>
      <c r="K60" s="504"/>
      <c r="L60" s="504"/>
      <c r="M60" s="505"/>
      <c r="N60" s="506"/>
      <c r="O60" s="499"/>
      <c r="P60" s="499"/>
      <c r="Q60" s="499"/>
      <c r="R60" s="499"/>
      <c r="S60" s="499"/>
    </row>
    <row r="61" spans="1:21" s="507" customFormat="1" ht="104.25" customHeight="1" thickBot="1" x14ac:dyDescent="0.4">
      <c r="A61" s="499"/>
      <c r="B61" s="500"/>
      <c r="C61" s="501" t="s">
        <v>1153</v>
      </c>
      <c r="D61" s="502" t="s">
        <v>1108</v>
      </c>
      <c r="E61" s="503" t="s">
        <v>982</v>
      </c>
      <c r="F61" s="502" t="s">
        <v>11</v>
      </c>
      <c r="G61" s="502" t="s">
        <v>1109</v>
      </c>
      <c r="H61" s="502" t="s">
        <v>1110</v>
      </c>
      <c r="I61" s="503" t="s">
        <v>982</v>
      </c>
      <c r="J61" s="502" t="s">
        <v>1111</v>
      </c>
      <c r="K61" s="504"/>
      <c r="L61" s="504"/>
      <c r="M61" s="505"/>
      <c r="N61" s="506"/>
      <c r="O61" s="499"/>
      <c r="P61" s="499"/>
      <c r="Q61" s="499"/>
      <c r="R61" s="499"/>
      <c r="S61" s="499"/>
    </row>
    <row r="62" spans="1:21" s="507" customFormat="1" ht="104.25" customHeight="1" thickBot="1" x14ac:dyDescent="0.4">
      <c r="A62" s="499"/>
      <c r="B62" s="500"/>
      <c r="C62" s="501" t="s">
        <v>1154</v>
      </c>
      <c r="D62" s="502" t="s">
        <v>1108</v>
      </c>
      <c r="E62" s="503" t="s">
        <v>982</v>
      </c>
      <c r="F62" s="502" t="s">
        <v>11</v>
      </c>
      <c r="G62" s="502" t="s">
        <v>1109</v>
      </c>
      <c r="H62" s="502" t="s">
        <v>1110</v>
      </c>
      <c r="I62" s="503" t="s">
        <v>982</v>
      </c>
      <c r="J62" s="502" t="s">
        <v>1111</v>
      </c>
      <c r="K62" s="504"/>
      <c r="L62" s="504"/>
      <c r="M62" s="505"/>
      <c r="N62" s="506"/>
      <c r="O62" s="499"/>
      <c r="P62" s="499"/>
      <c r="Q62" s="499"/>
      <c r="R62" s="499"/>
      <c r="S62" s="499"/>
    </row>
    <row r="63" spans="1:21" s="507" customFormat="1" ht="104.25" customHeight="1" thickBot="1" x14ac:dyDescent="0.4">
      <c r="A63" s="499"/>
      <c r="B63" s="500"/>
      <c r="C63" s="501" t="s">
        <v>1155</v>
      </c>
      <c r="D63" s="502" t="s">
        <v>1108</v>
      </c>
      <c r="E63" s="503" t="s">
        <v>982</v>
      </c>
      <c r="F63" s="502" t="s">
        <v>11</v>
      </c>
      <c r="G63" s="502" t="s">
        <v>1109</v>
      </c>
      <c r="H63" s="502" t="s">
        <v>1110</v>
      </c>
      <c r="I63" s="503" t="s">
        <v>982</v>
      </c>
      <c r="J63" s="502" t="s">
        <v>1111</v>
      </c>
      <c r="K63" s="504"/>
      <c r="L63" s="504"/>
      <c r="M63" s="505"/>
      <c r="N63" s="506"/>
      <c r="O63" s="499"/>
      <c r="P63" s="499"/>
      <c r="Q63" s="499"/>
      <c r="R63" s="499"/>
      <c r="S63" s="499"/>
    </row>
    <row r="64" spans="1:21" s="507" customFormat="1" ht="104.25" customHeight="1" thickBot="1" x14ac:dyDescent="0.4">
      <c r="A64" s="499"/>
      <c r="B64" s="500"/>
      <c r="C64" s="501" t="s">
        <v>1156</v>
      </c>
      <c r="D64" s="502" t="s">
        <v>1108</v>
      </c>
      <c r="E64" s="503" t="s">
        <v>982</v>
      </c>
      <c r="F64" s="502" t="s">
        <v>11</v>
      </c>
      <c r="G64" s="502" t="s">
        <v>1109</v>
      </c>
      <c r="H64" s="502" t="s">
        <v>1110</v>
      </c>
      <c r="I64" s="503" t="s">
        <v>982</v>
      </c>
      <c r="J64" s="502" t="s">
        <v>1111</v>
      </c>
      <c r="K64" s="504"/>
      <c r="L64" s="504"/>
      <c r="M64" s="505"/>
      <c r="N64" s="506"/>
      <c r="O64" s="499"/>
      <c r="P64" s="499"/>
      <c r="Q64" s="499"/>
      <c r="R64" s="499"/>
      <c r="S64" s="499"/>
    </row>
    <row r="65" spans="1:19" s="507" customFormat="1" ht="104.25" customHeight="1" thickBot="1" x14ac:dyDescent="0.4">
      <c r="A65" s="499"/>
      <c r="B65" s="500"/>
      <c r="C65" s="501" t="s">
        <v>1157</v>
      </c>
      <c r="D65" s="502" t="s">
        <v>1108</v>
      </c>
      <c r="E65" s="503" t="s">
        <v>982</v>
      </c>
      <c r="F65" s="502" t="s">
        <v>11</v>
      </c>
      <c r="G65" s="502" t="s">
        <v>1109</v>
      </c>
      <c r="H65" s="502" t="s">
        <v>1110</v>
      </c>
      <c r="I65" s="503" t="s">
        <v>982</v>
      </c>
      <c r="J65" s="502" t="s">
        <v>1111</v>
      </c>
      <c r="K65" s="504"/>
      <c r="L65" s="504"/>
      <c r="M65" s="505"/>
      <c r="N65" s="506"/>
      <c r="O65" s="499"/>
      <c r="P65" s="499"/>
      <c r="Q65" s="499"/>
      <c r="R65" s="499"/>
      <c r="S65" s="499"/>
    </row>
    <row r="66" spans="1:19" x14ac:dyDescent="0.35">
      <c r="B66" s="253"/>
      <c r="C66" s="255"/>
      <c r="D66" s="255"/>
      <c r="E66" s="255"/>
      <c r="F66" s="255"/>
      <c r="G66" s="255"/>
      <c r="H66" s="255"/>
      <c r="I66" s="255"/>
      <c r="J66" s="255"/>
      <c r="K66" s="255"/>
      <c r="L66" s="255"/>
      <c r="M66" s="254"/>
      <c r="N66" s="247"/>
    </row>
    <row r="67" spans="1:19" x14ac:dyDescent="0.35">
      <c r="B67" s="253"/>
      <c r="C67" s="257" t="s">
        <v>631</v>
      </c>
      <c r="D67" s="255"/>
      <c r="E67" s="255"/>
      <c r="F67" s="255"/>
      <c r="G67" s="255"/>
      <c r="H67" s="255"/>
      <c r="I67" s="255"/>
      <c r="J67" s="255"/>
      <c r="K67" s="255"/>
      <c r="L67" s="255"/>
      <c r="M67" s="254"/>
      <c r="N67" s="247"/>
    </row>
    <row r="68" spans="1:19" ht="15" thickBot="1" x14ac:dyDescent="0.4">
      <c r="B68" s="253"/>
      <c r="C68" s="257"/>
      <c r="D68" s="255"/>
      <c r="E68" s="255"/>
      <c r="F68" s="255"/>
      <c r="G68" s="255"/>
      <c r="H68" s="255"/>
      <c r="I68" s="255"/>
      <c r="J68" s="255"/>
      <c r="K68" s="255"/>
      <c r="L68" s="255"/>
      <c r="M68" s="254"/>
      <c r="N68" s="247"/>
    </row>
    <row r="69" spans="1:19" ht="60.75" customHeight="1" thickBot="1" x14ac:dyDescent="0.4">
      <c r="B69" s="253"/>
      <c r="C69" s="696" t="s">
        <v>630</v>
      </c>
      <c r="D69" s="697"/>
      <c r="E69" s="698"/>
      <c r="F69" s="699"/>
      <c r="G69" s="255"/>
      <c r="H69" s="255"/>
      <c r="I69" s="255"/>
      <c r="J69" s="255"/>
      <c r="K69" s="255"/>
      <c r="L69" s="255"/>
      <c r="M69" s="254"/>
      <c r="N69" s="247"/>
    </row>
    <row r="70" spans="1:19" ht="30.75" customHeight="1" thickBot="1" x14ac:dyDescent="0.4">
      <c r="B70" s="253"/>
      <c r="C70" s="256"/>
      <c r="D70" s="256"/>
      <c r="E70" s="255"/>
      <c r="F70" s="255"/>
      <c r="G70" s="255"/>
      <c r="H70" s="255"/>
      <c r="I70" s="255"/>
      <c r="J70" s="255"/>
      <c r="K70" s="255"/>
      <c r="L70" s="255"/>
      <c r="M70" s="254"/>
      <c r="N70" s="247"/>
    </row>
    <row r="71" spans="1:19" ht="43.5" customHeight="1" x14ac:dyDescent="0.3">
      <c r="B71" s="253"/>
      <c r="C71" s="700" t="s">
        <v>782</v>
      </c>
      <c r="D71" s="701"/>
      <c r="E71" s="702" t="s">
        <v>629</v>
      </c>
      <c r="F71" s="703"/>
      <c r="G71" s="255"/>
      <c r="H71" s="255"/>
      <c r="I71" s="255"/>
      <c r="J71" s="255"/>
      <c r="K71" s="255"/>
      <c r="L71" s="255"/>
      <c r="M71" s="254"/>
      <c r="N71" s="247"/>
    </row>
    <row r="72" spans="1:19" ht="71.25" customHeight="1" x14ac:dyDescent="0.35">
      <c r="B72" s="253"/>
      <c r="C72" s="708" t="s">
        <v>1178</v>
      </c>
      <c r="D72" s="709"/>
      <c r="E72" s="708" t="s">
        <v>1178</v>
      </c>
      <c r="F72" s="709"/>
      <c r="G72" s="255"/>
      <c r="H72" s="255"/>
      <c r="I72" s="255"/>
      <c r="J72" s="255"/>
      <c r="K72" s="255"/>
      <c r="L72" s="255"/>
      <c r="M72" s="254"/>
      <c r="N72" s="247"/>
    </row>
    <row r="73" spans="1:19" ht="30.75" customHeight="1" thickBot="1" x14ac:dyDescent="0.4">
      <c r="B73" s="253"/>
      <c r="C73" s="704"/>
      <c r="D73" s="705"/>
      <c r="E73" s="706"/>
      <c r="F73" s="707"/>
      <c r="G73" s="255"/>
      <c r="H73" s="255"/>
      <c r="I73" s="255"/>
      <c r="J73" s="255"/>
      <c r="K73" s="255"/>
      <c r="L73" s="255"/>
      <c r="M73" s="254"/>
      <c r="N73" s="247"/>
    </row>
    <row r="74" spans="1:19" ht="30.75" customHeight="1" x14ac:dyDescent="0.35">
      <c r="B74" s="253"/>
      <c r="C74" s="252"/>
      <c r="D74" s="252"/>
      <c r="E74" s="252"/>
      <c r="F74" s="252"/>
      <c r="G74" s="252"/>
      <c r="H74" s="252"/>
      <c r="I74" s="252"/>
      <c r="J74" s="252"/>
      <c r="K74" s="252"/>
      <c r="L74" s="252"/>
      <c r="M74" s="251"/>
      <c r="N74" s="247"/>
    </row>
    <row r="75" spans="1:19" ht="104.25" customHeight="1" thickBot="1" x14ac:dyDescent="0.4">
      <c r="B75" s="250"/>
      <c r="C75" s="249"/>
      <c r="D75" s="249"/>
      <c r="E75" s="249"/>
      <c r="F75" s="249"/>
      <c r="G75" s="249"/>
      <c r="H75" s="249"/>
      <c r="I75" s="249"/>
      <c r="J75" s="249"/>
      <c r="K75" s="249"/>
      <c r="L75" s="249"/>
      <c r="M75" s="248"/>
      <c r="N75" s="247"/>
    </row>
  </sheetData>
  <mergeCells count="36">
    <mergeCell ref="C3:G3"/>
    <mergeCell ref="C29:D29"/>
    <mergeCell ref="C30:D30"/>
    <mergeCell ref="C31:D31"/>
    <mergeCell ref="E29:G29"/>
    <mergeCell ref="E30:G30"/>
    <mergeCell ref="E31:G31"/>
    <mergeCell ref="D8:G8"/>
    <mergeCell ref="E42:G42"/>
    <mergeCell ref="E43:G43"/>
    <mergeCell ref="E44:G44"/>
    <mergeCell ref="E45:G45"/>
    <mergeCell ref="C36:D36"/>
    <mergeCell ref="C37:D37"/>
    <mergeCell ref="E37:G37"/>
    <mergeCell ref="E36:G36"/>
    <mergeCell ref="C42:D42"/>
    <mergeCell ref="C43:D43"/>
    <mergeCell ref="C34:D34"/>
    <mergeCell ref="C40:D40"/>
    <mergeCell ref="C50:D50"/>
    <mergeCell ref="C51:D51"/>
    <mergeCell ref="C52:D52"/>
    <mergeCell ref="E51:G51"/>
    <mergeCell ref="E52:G52"/>
    <mergeCell ref="E50:G50"/>
    <mergeCell ref="C44:D44"/>
    <mergeCell ref="C45:D45"/>
    <mergeCell ref="C69:D69"/>
    <mergeCell ref="E69:F69"/>
    <mergeCell ref="C71:D71"/>
    <mergeCell ref="E71:F71"/>
    <mergeCell ref="C73:D73"/>
    <mergeCell ref="E73:F73"/>
    <mergeCell ref="E72:F72"/>
    <mergeCell ref="C72:D72"/>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508000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3</xdr:col>
                    <xdr:colOff>0</xdr:colOff>
                    <xdr:row>21</xdr:row>
                    <xdr:rowOff>0</xdr:rowOff>
                  </from>
                  <to>
                    <xdr:col>3</xdr:col>
                    <xdr:colOff>514350</xdr:colOff>
                    <xdr:row>22</xdr:row>
                    <xdr:rowOff>31750</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3</xdr:col>
                    <xdr:colOff>552450</xdr:colOff>
                    <xdr:row>21</xdr:row>
                    <xdr:rowOff>0</xdr:rowOff>
                  </from>
                  <to>
                    <xdr:col>3</xdr:col>
                    <xdr:colOff>1066800</xdr:colOff>
                    <xdr:row>22</xdr:row>
                    <xdr:rowOff>31750</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3" r:id="rId34" name="Check Box 33">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6" r:id="rId37" name="Check Box 36">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79" r:id="rId40" name="Check Box 39">
              <controlPr defaultSize="0" autoFill="0" autoLine="0" autoPict="0">
                <anchor moveWithCells="1">
                  <from>
                    <xdr:col>4</xdr:col>
                    <xdr:colOff>0</xdr:colOff>
                    <xdr:row>21</xdr:row>
                    <xdr:rowOff>0</xdr:rowOff>
                  </from>
                  <to>
                    <xdr:col>4</xdr:col>
                    <xdr:colOff>514350</xdr:colOff>
                    <xdr:row>22</xdr:row>
                    <xdr:rowOff>31750</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4</xdr:col>
                    <xdr:colOff>552450</xdr:colOff>
                    <xdr:row>21</xdr:row>
                    <xdr:rowOff>0</xdr:rowOff>
                  </from>
                  <to>
                    <xdr:col>4</xdr:col>
                    <xdr:colOff>1066800</xdr:colOff>
                    <xdr:row>22</xdr:row>
                    <xdr:rowOff>31750</xdr:rowOff>
                  </to>
                </anchor>
              </controlPr>
            </control>
          </mc:Choice>
        </mc:AlternateContent>
        <mc:AlternateContent xmlns:mc="http://schemas.openxmlformats.org/markup-compatibility/2006">
          <mc:Choice Requires="x14">
            <control shapeId="10283" r:id="rId42" name="Check Box 43">
              <controlPr defaultSize="0" autoFill="0" autoLine="0" autoPict="0">
                <anchor moveWithCells="1">
                  <from>
                    <xdr:col>4</xdr:col>
                    <xdr:colOff>0</xdr:colOff>
                    <xdr:row>20</xdr:row>
                    <xdr:rowOff>0</xdr:rowOff>
                  </from>
                  <to>
                    <xdr:col>4</xdr:col>
                    <xdr:colOff>514350</xdr:colOff>
                    <xdr:row>21</xdr:row>
                    <xdr:rowOff>0</xdr:rowOff>
                  </to>
                </anchor>
              </controlPr>
            </control>
          </mc:Choice>
        </mc:AlternateContent>
        <mc:AlternateContent xmlns:mc="http://schemas.openxmlformats.org/markup-compatibility/2006">
          <mc:Choice Requires="x14">
            <control shapeId="10284" r:id="rId43" name="Check Box 44">
              <controlPr defaultSize="0" autoFill="0" autoLine="0" autoPict="0">
                <anchor moveWithCells="1">
                  <from>
                    <xdr:col>4</xdr:col>
                    <xdr:colOff>552450</xdr:colOff>
                    <xdr:row>20</xdr:row>
                    <xdr:rowOff>0</xdr:rowOff>
                  </from>
                  <to>
                    <xdr:col>4</xdr:col>
                    <xdr:colOff>1066800</xdr:colOff>
                    <xdr:row>21</xdr:row>
                    <xdr:rowOff>0</xdr:rowOff>
                  </to>
                </anchor>
              </controlPr>
            </control>
          </mc:Choice>
        </mc:AlternateContent>
        <mc:AlternateContent xmlns:mc="http://schemas.openxmlformats.org/markup-compatibility/2006">
          <mc:Choice Requires="x14">
            <control shapeId="10285" r:id="rId44"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5"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46"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47"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48"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49"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0"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1"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2"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3"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4"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5"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56"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57"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58"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59"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0"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1"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2" name="Check Box 63">
              <controlPr defaultSize="0" autoFill="0" autoLine="0" autoPict="0">
                <anchor moveWithCells="1">
                  <from>
                    <xdr:col>4</xdr:col>
                    <xdr:colOff>0</xdr:colOff>
                    <xdr:row>35</xdr:row>
                    <xdr:rowOff>0</xdr:rowOff>
                  </from>
                  <to>
                    <xdr:col>4</xdr:col>
                    <xdr:colOff>514350</xdr:colOff>
                    <xdr:row>36</xdr:row>
                    <xdr:rowOff>0</xdr:rowOff>
                  </to>
                </anchor>
              </controlPr>
            </control>
          </mc:Choice>
        </mc:AlternateContent>
        <mc:AlternateContent xmlns:mc="http://schemas.openxmlformats.org/markup-compatibility/2006">
          <mc:Choice Requires="x14">
            <control shapeId="10304" r:id="rId63" name="Check Box 64">
              <controlPr defaultSize="0" autoFill="0" autoLine="0" autoPict="0">
                <anchor moveWithCells="1">
                  <from>
                    <xdr:col>4</xdr:col>
                    <xdr:colOff>552450</xdr:colOff>
                    <xdr:row>35</xdr:row>
                    <xdr:rowOff>0</xdr:rowOff>
                  </from>
                  <to>
                    <xdr:col>4</xdr:col>
                    <xdr:colOff>1066800</xdr:colOff>
                    <xdr:row>36</xdr:row>
                    <xdr:rowOff>0</xdr:rowOff>
                  </to>
                </anchor>
              </controlPr>
            </control>
          </mc:Choice>
        </mc:AlternateContent>
        <mc:AlternateContent xmlns:mc="http://schemas.openxmlformats.org/markup-compatibility/2006">
          <mc:Choice Requires="x14">
            <control shapeId="10305" r:id="rId64" name="Check Box 65">
              <controlPr defaultSize="0" autoFill="0" autoLine="0" autoPict="0">
                <anchor moveWithCells="1" sizeWithCells="1">
                  <from>
                    <xdr:col>4</xdr:col>
                    <xdr:colOff>38100</xdr:colOff>
                    <xdr:row>49</xdr:row>
                    <xdr:rowOff>165100</xdr:rowOff>
                  </from>
                  <to>
                    <xdr:col>4</xdr:col>
                    <xdr:colOff>666750</xdr:colOff>
                    <xdr:row>49</xdr:row>
                    <xdr:rowOff>495300</xdr:rowOff>
                  </to>
                </anchor>
              </controlPr>
            </control>
          </mc:Choice>
        </mc:AlternateContent>
        <mc:AlternateContent xmlns:mc="http://schemas.openxmlformats.org/markup-compatibility/2006">
          <mc:Choice Requires="x14">
            <control shapeId="10306" r:id="rId65" name="Check Box 66">
              <controlPr defaultSize="0" autoFill="0" autoLine="0" autoPict="0">
                <anchor moveWithCells="1" sizeWithCells="1">
                  <from>
                    <xdr:col>4</xdr:col>
                    <xdr:colOff>711200</xdr:colOff>
                    <xdr:row>49</xdr:row>
                    <xdr:rowOff>165100</xdr:rowOff>
                  </from>
                  <to>
                    <xdr:col>4</xdr:col>
                    <xdr:colOff>1333500</xdr:colOff>
                    <xdr:row>49</xdr:row>
                    <xdr:rowOff>495300</xdr:rowOff>
                  </to>
                </anchor>
              </controlPr>
            </control>
          </mc:Choice>
        </mc:AlternateContent>
        <mc:AlternateContent xmlns:mc="http://schemas.openxmlformats.org/markup-compatibility/2006">
          <mc:Choice Requires="x14">
            <control shapeId="10307" r:id="rId66" name="Check Box 67">
              <controlPr defaultSize="0" autoFill="0" autoLine="0" autoPict="0">
                <anchor moveWithCells="1" sizeWithCells="1">
                  <from>
                    <xdr:col>4</xdr:col>
                    <xdr:colOff>1327150</xdr:colOff>
                    <xdr:row>49</xdr:row>
                    <xdr:rowOff>165100</xdr:rowOff>
                  </from>
                  <to>
                    <xdr:col>4</xdr:col>
                    <xdr:colOff>2298700</xdr:colOff>
                    <xdr:row>49</xdr:row>
                    <xdr:rowOff>495300</xdr:rowOff>
                  </to>
                </anchor>
              </controlPr>
            </control>
          </mc:Choice>
        </mc:AlternateContent>
        <mc:AlternateContent xmlns:mc="http://schemas.openxmlformats.org/markup-compatibility/2006">
          <mc:Choice Requires="x14">
            <control shapeId="10308" r:id="rId67" name="Check Box 68">
              <controlPr defaultSize="0" autoFill="0" autoLine="0" autoPict="0">
                <anchor moveWithCells="1">
                  <from>
                    <xdr:col>4</xdr:col>
                    <xdr:colOff>0</xdr:colOff>
                    <xdr:row>68</xdr:row>
                    <xdr:rowOff>0</xdr:rowOff>
                  </from>
                  <to>
                    <xdr:col>4</xdr:col>
                    <xdr:colOff>514350</xdr:colOff>
                    <xdr:row>69</xdr:row>
                    <xdr:rowOff>0</xdr:rowOff>
                  </to>
                </anchor>
              </controlPr>
            </control>
          </mc:Choice>
        </mc:AlternateContent>
        <mc:AlternateContent xmlns:mc="http://schemas.openxmlformats.org/markup-compatibility/2006">
          <mc:Choice Requires="x14">
            <control shapeId="10309" r:id="rId68" name="Check Box 69">
              <controlPr defaultSize="0" autoFill="0" autoLine="0" autoPict="0">
                <anchor moveWithCells="1">
                  <from>
                    <xdr:col>4</xdr:col>
                    <xdr:colOff>552450</xdr:colOff>
                    <xdr:row>68</xdr:row>
                    <xdr:rowOff>0</xdr:rowOff>
                  </from>
                  <to>
                    <xdr:col>4</xdr:col>
                    <xdr:colOff>1066800</xdr:colOff>
                    <xdr:row>69</xdr:row>
                    <xdr:rowOff>0</xdr:rowOff>
                  </to>
                </anchor>
              </controlPr>
            </control>
          </mc:Choice>
        </mc:AlternateContent>
        <mc:AlternateContent xmlns:mc="http://schemas.openxmlformats.org/markup-compatibility/2006">
          <mc:Choice Requires="x14">
            <control shapeId="10310" r:id="rId69" name="Check Box 70">
              <controlPr defaultSize="0" autoFill="0" autoLine="0" autoPict="0">
                <anchor moveWithCells="1">
                  <from>
                    <xdr:col>4</xdr:col>
                    <xdr:colOff>1060450</xdr:colOff>
                    <xdr:row>68</xdr:row>
                    <xdr:rowOff>0</xdr:rowOff>
                  </from>
                  <to>
                    <xdr:col>4</xdr:col>
                    <xdr:colOff>1854200</xdr:colOff>
                    <xdr:row>69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C19" zoomScale="110" zoomScaleNormal="110" workbookViewId="0">
      <selection activeCell="E41" sqref="E41:H41"/>
    </sheetView>
  </sheetViews>
  <sheetFormatPr defaultColWidth="9.26953125" defaultRowHeight="14" x14ac:dyDescent="0.35"/>
  <cols>
    <col min="1" max="2" width="1.7265625" style="286" customWidth="1"/>
    <col min="3" max="3" width="50" style="286" customWidth="1"/>
    <col min="4" max="4" width="29.453125" style="286" customWidth="1"/>
    <col min="5" max="5" width="28.453125" style="286" customWidth="1"/>
    <col min="6" max="6" width="21.26953125" style="286" customWidth="1"/>
    <col min="7" max="7" width="26.26953125" style="286" customWidth="1"/>
    <col min="8" max="8" width="57.453125" style="286" bestFit="1" customWidth="1"/>
    <col min="9" max="10" width="1.7265625" style="286" customWidth="1"/>
    <col min="11" max="16384" width="9.26953125" style="286"/>
  </cols>
  <sheetData>
    <row r="1" spans="2:9" ht="14.5" thickBot="1" x14ac:dyDescent="0.4"/>
    <row r="2" spans="2:9" ht="14.5" thickBot="1" x14ac:dyDescent="0.4">
      <c r="B2" s="319"/>
      <c r="C2" s="318"/>
      <c r="D2" s="318"/>
      <c r="E2" s="318"/>
      <c r="F2" s="318"/>
      <c r="G2" s="318"/>
      <c r="H2" s="318"/>
      <c r="I2" s="317"/>
    </row>
    <row r="3" spans="2:9" ht="20.5" thickBot="1" x14ac:dyDescent="0.4">
      <c r="B3" s="291"/>
      <c r="C3" s="786" t="s">
        <v>679</v>
      </c>
      <c r="D3" s="787"/>
      <c r="E3" s="787"/>
      <c r="F3" s="787"/>
      <c r="G3" s="787"/>
      <c r="H3" s="788"/>
      <c r="I3" s="307"/>
    </row>
    <row r="4" spans="2:9" x14ac:dyDescent="0.35">
      <c r="B4" s="291"/>
      <c r="C4" s="308"/>
      <c r="D4" s="308"/>
      <c r="E4" s="308"/>
      <c r="F4" s="308"/>
      <c r="G4" s="308"/>
      <c r="H4" s="308"/>
      <c r="I4" s="307"/>
    </row>
    <row r="5" spans="2:9" x14ac:dyDescent="0.35">
      <c r="B5" s="291"/>
      <c r="C5" s="308"/>
      <c r="D5" s="308"/>
      <c r="E5" s="308"/>
      <c r="F5" s="308"/>
      <c r="G5" s="308"/>
      <c r="H5" s="308"/>
      <c r="I5" s="307"/>
    </row>
    <row r="6" spans="2:9" x14ac:dyDescent="0.35">
      <c r="B6" s="291"/>
      <c r="C6" s="309" t="s">
        <v>733</v>
      </c>
      <c r="D6" s="308"/>
      <c r="E6" s="308"/>
      <c r="F6" s="308"/>
      <c r="G6" s="308"/>
      <c r="H6" s="308"/>
      <c r="I6" s="307"/>
    </row>
    <row r="7" spans="2:9" ht="14.5" thickBot="1" x14ac:dyDescent="0.4">
      <c r="B7" s="291"/>
      <c r="C7" s="308"/>
      <c r="D7" s="308"/>
      <c r="E7" s="308"/>
      <c r="F7" s="308"/>
      <c r="G7" s="308"/>
      <c r="H7" s="308"/>
      <c r="I7" s="307"/>
    </row>
    <row r="8" spans="2:9" ht="45" customHeight="1" x14ac:dyDescent="0.35">
      <c r="B8" s="291"/>
      <c r="C8" s="721" t="s">
        <v>678</v>
      </c>
      <c r="D8" s="722"/>
      <c r="E8" s="790" t="s">
        <v>11</v>
      </c>
      <c r="F8" s="790"/>
      <c r="G8" s="790"/>
      <c r="H8" s="791"/>
      <c r="I8" s="307"/>
    </row>
    <row r="9" spans="2:9" ht="45" customHeight="1" thickBot="1" x14ac:dyDescent="0.4">
      <c r="B9" s="291"/>
      <c r="C9" s="718" t="s">
        <v>677</v>
      </c>
      <c r="D9" s="719"/>
      <c r="E9" s="793" t="s">
        <v>11</v>
      </c>
      <c r="F9" s="793"/>
      <c r="G9" s="793"/>
      <c r="H9" s="794"/>
      <c r="I9" s="307"/>
    </row>
    <row r="10" spans="2:9" ht="15" customHeight="1" thickBot="1" x14ac:dyDescent="0.4">
      <c r="B10" s="291"/>
      <c r="C10" s="789"/>
      <c r="D10" s="789"/>
      <c r="E10" s="792"/>
      <c r="F10" s="792"/>
      <c r="G10" s="792"/>
      <c r="H10" s="792"/>
      <c r="I10" s="307"/>
    </row>
    <row r="11" spans="2:9" ht="30" customHeight="1" x14ac:dyDescent="0.35">
      <c r="B11" s="291"/>
      <c r="C11" s="783" t="s">
        <v>676</v>
      </c>
      <c r="D11" s="784"/>
      <c r="E11" s="784"/>
      <c r="F11" s="784"/>
      <c r="G11" s="784"/>
      <c r="H11" s="785"/>
      <c r="I11" s="307"/>
    </row>
    <row r="12" spans="2:9" x14ac:dyDescent="0.35">
      <c r="B12" s="291"/>
      <c r="C12" s="316" t="s">
        <v>752</v>
      </c>
      <c r="D12" s="315" t="s">
        <v>753</v>
      </c>
      <c r="E12" s="315" t="s">
        <v>223</v>
      </c>
      <c r="F12" s="315" t="s">
        <v>222</v>
      </c>
      <c r="G12" s="315" t="s">
        <v>675</v>
      </c>
      <c r="H12" s="314" t="s">
        <v>674</v>
      </c>
      <c r="I12" s="307"/>
    </row>
    <row r="13" spans="2:9" ht="60" customHeight="1" x14ac:dyDescent="0.35">
      <c r="B13" s="291"/>
      <c r="C13" s="456" t="s">
        <v>951</v>
      </c>
      <c r="D13" s="457" t="s">
        <v>1032</v>
      </c>
      <c r="E13" s="458" t="s">
        <v>953</v>
      </c>
      <c r="F13" s="457">
        <v>0</v>
      </c>
      <c r="G13" s="459">
        <v>0.5</v>
      </c>
      <c r="H13" s="574" t="s">
        <v>31</v>
      </c>
      <c r="I13" s="307"/>
    </row>
    <row r="14" spans="2:9" ht="82.5" customHeight="1" x14ac:dyDescent="0.35">
      <c r="B14" s="291"/>
      <c r="C14" s="456" t="s">
        <v>1033</v>
      </c>
      <c r="D14" s="457" t="s">
        <v>1032</v>
      </c>
      <c r="E14" s="458" t="s">
        <v>1034</v>
      </c>
      <c r="F14" s="457">
        <v>0</v>
      </c>
      <c r="G14" s="459">
        <v>0.5</v>
      </c>
      <c r="H14" s="574" t="s">
        <v>31</v>
      </c>
      <c r="I14" s="307"/>
    </row>
    <row r="15" spans="2:9" ht="57.75" customHeight="1" x14ac:dyDescent="0.35">
      <c r="B15" s="291"/>
      <c r="C15" s="456" t="s">
        <v>1066</v>
      </c>
      <c r="D15" s="457" t="s">
        <v>1032</v>
      </c>
      <c r="E15" s="456" t="s">
        <v>1011</v>
      </c>
      <c r="F15" s="457">
        <v>0</v>
      </c>
      <c r="G15" s="459">
        <v>0.5</v>
      </c>
      <c r="H15" s="574" t="s">
        <v>1167</v>
      </c>
      <c r="I15" s="307"/>
    </row>
    <row r="16" spans="2:9" ht="30" customHeight="1" thickBot="1" x14ac:dyDescent="0.4">
      <c r="B16" s="291"/>
      <c r="C16" s="313"/>
      <c r="D16" s="312"/>
      <c r="E16" s="312"/>
      <c r="F16" s="312"/>
      <c r="G16" s="312"/>
      <c r="H16" s="311"/>
      <c r="I16" s="307"/>
    </row>
    <row r="17" spans="2:9" x14ac:dyDescent="0.35">
      <c r="B17" s="291"/>
      <c r="C17" s="308"/>
      <c r="D17" s="308"/>
      <c r="E17" s="308"/>
      <c r="F17" s="308"/>
      <c r="G17" s="308"/>
      <c r="H17" s="308"/>
      <c r="I17" s="307"/>
    </row>
    <row r="18" spans="2:9" x14ac:dyDescent="0.35">
      <c r="B18" s="291"/>
      <c r="C18" s="256"/>
      <c r="D18" s="308"/>
      <c r="E18" s="308"/>
      <c r="F18" s="308"/>
      <c r="G18" s="308"/>
      <c r="H18" s="308"/>
      <c r="I18" s="307"/>
    </row>
    <row r="19" spans="2:9" s="287" customFormat="1" x14ac:dyDescent="0.35">
      <c r="B19" s="291"/>
      <c r="C19" s="309" t="s">
        <v>734</v>
      </c>
      <c r="D19" s="308"/>
      <c r="E19" s="308"/>
      <c r="F19" s="308"/>
      <c r="G19" s="308"/>
      <c r="H19" s="308"/>
      <c r="I19" s="307"/>
    </row>
    <row r="20" spans="2:9" s="287" customFormat="1" ht="14.5" thickBot="1" x14ac:dyDescent="0.4">
      <c r="B20" s="291"/>
      <c r="C20" s="309"/>
      <c r="D20" s="308"/>
      <c r="E20" s="308"/>
      <c r="F20" s="308"/>
      <c r="G20" s="308"/>
      <c r="H20" s="308"/>
      <c r="I20" s="307"/>
    </row>
    <row r="21" spans="2:9" s="287" customFormat="1" ht="30" customHeight="1" x14ac:dyDescent="0.35">
      <c r="B21" s="291"/>
      <c r="C21" s="778" t="s">
        <v>754</v>
      </c>
      <c r="D21" s="779"/>
      <c r="E21" s="779"/>
      <c r="F21" s="779"/>
      <c r="G21" s="779"/>
      <c r="H21" s="780"/>
      <c r="I21" s="307"/>
    </row>
    <row r="22" spans="2:9" ht="30" customHeight="1" x14ac:dyDescent="0.3">
      <c r="B22" s="291"/>
      <c r="C22" s="781" t="s">
        <v>1035</v>
      </c>
      <c r="D22" s="755"/>
      <c r="E22" s="782" t="s">
        <v>1036</v>
      </c>
      <c r="F22" s="763"/>
      <c r="G22" s="763"/>
      <c r="H22" s="764"/>
      <c r="I22" s="307"/>
    </row>
    <row r="23" spans="2:9" ht="30" customHeight="1" thickBot="1" x14ac:dyDescent="0.4">
      <c r="B23" s="291"/>
      <c r="C23" s="777"/>
      <c r="D23" s="712"/>
      <c r="E23" s="744"/>
      <c r="F23" s="744"/>
      <c r="G23" s="744"/>
      <c r="H23" s="745"/>
      <c r="I23" s="307"/>
    </row>
    <row r="24" spans="2:9" x14ac:dyDescent="0.35">
      <c r="B24" s="291"/>
      <c r="C24" s="308"/>
      <c r="D24" s="308"/>
      <c r="E24" s="308"/>
      <c r="F24" s="308"/>
      <c r="G24" s="308"/>
      <c r="H24" s="308"/>
      <c r="I24" s="307"/>
    </row>
    <row r="25" spans="2:9" x14ac:dyDescent="0.35">
      <c r="B25" s="291"/>
      <c r="C25" s="308"/>
      <c r="D25" s="308"/>
      <c r="E25" s="308"/>
      <c r="F25" s="308"/>
      <c r="G25" s="308"/>
      <c r="H25" s="308"/>
      <c r="I25" s="307"/>
    </row>
    <row r="26" spans="2:9" x14ac:dyDescent="0.35">
      <c r="B26" s="291"/>
      <c r="C26" s="309" t="s">
        <v>673</v>
      </c>
      <c r="D26" s="309"/>
      <c r="E26" s="308"/>
      <c r="F26" s="308"/>
      <c r="G26" s="308"/>
      <c r="H26" s="308"/>
      <c r="I26" s="307"/>
    </row>
    <row r="27" spans="2:9" ht="14.5" thickBot="1" x14ac:dyDescent="0.4">
      <c r="B27" s="291"/>
      <c r="C27" s="310"/>
      <c r="D27" s="308"/>
      <c r="E27" s="308"/>
      <c r="F27" s="308"/>
      <c r="G27" s="308"/>
      <c r="H27" s="308"/>
      <c r="I27" s="307"/>
    </row>
    <row r="28" spans="2:9" ht="159.75" customHeight="1" x14ac:dyDescent="0.3">
      <c r="B28" s="291"/>
      <c r="C28" s="721" t="s">
        <v>672</v>
      </c>
      <c r="D28" s="722"/>
      <c r="E28" s="759" t="s">
        <v>1037</v>
      </c>
      <c r="F28" s="760"/>
      <c r="G28" s="760"/>
      <c r="H28" s="761"/>
      <c r="I28" s="307"/>
    </row>
    <row r="29" spans="2:9" ht="124.5" customHeight="1" x14ac:dyDescent="0.3">
      <c r="B29" s="291"/>
      <c r="C29" s="716" t="s">
        <v>671</v>
      </c>
      <c r="D29" s="717"/>
      <c r="E29" s="762" t="s">
        <v>1038</v>
      </c>
      <c r="F29" s="763"/>
      <c r="G29" s="763"/>
      <c r="H29" s="764"/>
      <c r="I29" s="307"/>
    </row>
    <row r="30" spans="2:9" ht="147" customHeight="1" x14ac:dyDescent="0.35">
      <c r="B30" s="291"/>
      <c r="C30" s="771" t="s">
        <v>755</v>
      </c>
      <c r="D30" s="772"/>
      <c r="E30" s="765" t="s">
        <v>1039</v>
      </c>
      <c r="F30" s="766"/>
      <c r="G30" s="766"/>
      <c r="H30" s="767"/>
      <c r="I30" s="307"/>
    </row>
    <row r="31" spans="2:9" ht="147" customHeight="1" x14ac:dyDescent="0.35">
      <c r="B31" s="291"/>
      <c r="C31" s="773"/>
      <c r="D31" s="774"/>
      <c r="E31" s="765" t="s">
        <v>1040</v>
      </c>
      <c r="F31" s="766"/>
      <c r="G31" s="766"/>
      <c r="H31" s="767"/>
      <c r="I31" s="307"/>
    </row>
    <row r="32" spans="2:9" ht="147" customHeight="1" x14ac:dyDescent="0.35">
      <c r="B32" s="291"/>
      <c r="C32" s="775"/>
      <c r="D32" s="776"/>
      <c r="E32" s="765" t="s">
        <v>1041</v>
      </c>
      <c r="F32" s="766"/>
      <c r="G32" s="766"/>
      <c r="H32" s="767"/>
      <c r="I32" s="307"/>
    </row>
    <row r="33" spans="2:9" ht="102.75" customHeight="1" x14ac:dyDescent="0.3">
      <c r="B33" s="291"/>
      <c r="C33" s="716" t="s">
        <v>756</v>
      </c>
      <c r="D33" s="717"/>
      <c r="E33" s="762" t="s">
        <v>1043</v>
      </c>
      <c r="F33" s="763"/>
      <c r="G33" s="763"/>
      <c r="H33" s="764"/>
      <c r="I33" s="307"/>
    </row>
    <row r="34" spans="2:9" ht="109.5" customHeight="1" thickBot="1" x14ac:dyDescent="0.35">
      <c r="B34" s="291"/>
      <c r="C34" s="718" t="s">
        <v>670</v>
      </c>
      <c r="D34" s="719"/>
      <c r="E34" s="768" t="s">
        <v>1042</v>
      </c>
      <c r="F34" s="769"/>
      <c r="G34" s="769"/>
      <c r="H34" s="770"/>
      <c r="I34" s="307"/>
    </row>
    <row r="35" spans="2:9" customFormat="1" ht="15" customHeight="1" x14ac:dyDescent="0.35">
      <c r="B35" s="82"/>
      <c r="C35" s="83"/>
      <c r="D35" s="83"/>
      <c r="E35" s="83"/>
      <c r="F35" s="83"/>
      <c r="G35" s="83"/>
      <c r="H35" s="83"/>
      <c r="I35" s="85"/>
    </row>
    <row r="36" spans="2:9" x14ac:dyDescent="0.35">
      <c r="B36" s="291"/>
      <c r="C36" s="256"/>
      <c r="D36" s="308"/>
      <c r="E36" s="308"/>
      <c r="F36" s="308"/>
      <c r="G36" s="308"/>
      <c r="H36" s="308"/>
      <c r="I36" s="307"/>
    </row>
    <row r="37" spans="2:9" x14ac:dyDescent="0.35">
      <c r="B37" s="291"/>
      <c r="C37" s="309" t="s">
        <v>669</v>
      </c>
      <c r="D37" s="308"/>
      <c r="E37" s="308"/>
      <c r="F37" s="308"/>
      <c r="G37" s="308"/>
      <c r="H37" s="308"/>
      <c r="I37" s="307"/>
    </row>
    <row r="38" spans="2:9" ht="14.5" thickBot="1" x14ac:dyDescent="0.4">
      <c r="B38" s="291"/>
      <c r="C38" s="309"/>
      <c r="D38" s="308"/>
      <c r="E38" s="308"/>
      <c r="F38" s="308"/>
      <c r="G38" s="308"/>
      <c r="H38" s="308"/>
      <c r="I38" s="307"/>
    </row>
    <row r="39" spans="2:9" ht="45" customHeight="1" x14ac:dyDescent="0.35">
      <c r="B39" s="291"/>
      <c r="C39" s="721" t="s">
        <v>732</v>
      </c>
      <c r="D39" s="722"/>
      <c r="E39" s="740"/>
      <c r="F39" s="740"/>
      <c r="G39" s="740"/>
      <c r="H39" s="741"/>
      <c r="I39" s="307"/>
    </row>
    <row r="40" spans="2:9" ht="45" customHeight="1" x14ac:dyDescent="0.35">
      <c r="B40" s="291"/>
      <c r="C40" s="748" t="s">
        <v>757</v>
      </c>
      <c r="D40" s="749"/>
      <c r="E40" s="749" t="s">
        <v>629</v>
      </c>
      <c r="F40" s="749"/>
      <c r="G40" s="749"/>
      <c r="H40" s="750"/>
      <c r="I40" s="307"/>
    </row>
    <row r="41" spans="2:9" ht="45" customHeight="1" x14ac:dyDescent="0.3">
      <c r="B41" s="291"/>
      <c r="C41" s="754" t="s">
        <v>1044</v>
      </c>
      <c r="D41" s="755"/>
      <c r="E41" s="756" t="s">
        <v>1044</v>
      </c>
      <c r="F41" s="757"/>
      <c r="G41" s="757"/>
      <c r="H41" s="758"/>
      <c r="I41" s="307"/>
    </row>
    <row r="42" spans="2:9" ht="45" customHeight="1" thickBot="1" x14ac:dyDescent="0.4">
      <c r="B42" s="291"/>
      <c r="C42" s="751"/>
      <c r="D42" s="752"/>
      <c r="E42" s="706"/>
      <c r="F42" s="753"/>
      <c r="G42" s="753"/>
      <c r="H42" s="707"/>
      <c r="I42" s="307"/>
    </row>
    <row r="43" spans="2:9" x14ac:dyDescent="0.35">
      <c r="B43" s="291"/>
      <c r="C43" s="308"/>
      <c r="D43" s="308"/>
      <c r="E43" s="308"/>
      <c r="F43" s="308"/>
      <c r="G43" s="308"/>
      <c r="H43" s="308"/>
      <c r="I43" s="307"/>
    </row>
    <row r="44" spans="2:9" ht="14.5" thickBot="1" x14ac:dyDescent="0.4">
      <c r="B44" s="306"/>
      <c r="C44" s="305"/>
      <c r="D44" s="305"/>
      <c r="E44" s="305"/>
      <c r="F44" s="305"/>
      <c r="G44" s="305"/>
      <c r="H44" s="305"/>
      <c r="I44" s="304"/>
    </row>
  </sheetData>
  <mergeCells count="33">
    <mergeCell ref="C11:H11"/>
    <mergeCell ref="C3:H3"/>
    <mergeCell ref="C8:D8"/>
    <mergeCell ref="C10:D10"/>
    <mergeCell ref="E8:H8"/>
    <mergeCell ref="E10:H10"/>
    <mergeCell ref="C9:D9"/>
    <mergeCell ref="E9:H9"/>
    <mergeCell ref="C23:D23"/>
    <mergeCell ref="E23:H23"/>
    <mergeCell ref="C21:H21"/>
    <mergeCell ref="C22:D22"/>
    <mergeCell ref="E22:H22"/>
    <mergeCell ref="C28:D28"/>
    <mergeCell ref="C29:D29"/>
    <mergeCell ref="C33:D33"/>
    <mergeCell ref="C34:D34"/>
    <mergeCell ref="C30:D32"/>
    <mergeCell ref="E28:H28"/>
    <mergeCell ref="E29:H29"/>
    <mergeCell ref="E30:H30"/>
    <mergeCell ref="E33:H33"/>
    <mergeCell ref="E34:H34"/>
    <mergeCell ref="E31:H31"/>
    <mergeCell ref="E32:H32"/>
    <mergeCell ref="C39:D39"/>
    <mergeCell ref="C40:D40"/>
    <mergeCell ref="E39:H39"/>
    <mergeCell ref="E40:H40"/>
    <mergeCell ref="C42:D42"/>
    <mergeCell ref="E42:H42"/>
    <mergeCell ref="C41:D41"/>
    <mergeCell ref="E41:H41"/>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679450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730250</xdr:colOff>
                    <xdr:row>38</xdr:row>
                    <xdr:rowOff>0</xdr:rowOff>
                  </from>
                  <to>
                    <xdr:col>4</xdr:col>
                    <xdr:colOff>1416050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1403350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3"/>
  <sheetViews>
    <sheetView workbookViewId="0">
      <selection activeCell="D16" sqref="D16"/>
    </sheetView>
  </sheetViews>
  <sheetFormatPr defaultColWidth="9.26953125" defaultRowHeight="14" x14ac:dyDescent="0.3"/>
  <cols>
    <col min="1" max="2" width="1.7265625" style="19" customWidth="1"/>
    <col min="3" max="3" width="11.453125" style="321" customWidth="1"/>
    <col min="4" max="4" width="116" style="320" customWidth="1"/>
    <col min="5" max="6" width="1.7265625" style="19" customWidth="1"/>
    <col min="7" max="16384" width="9.26953125" style="19"/>
  </cols>
  <sheetData>
    <row r="1" spans="2:6" ht="10.5" customHeight="1" thickBot="1" x14ac:dyDescent="0.35"/>
    <row r="2" spans="2:6" ht="14.5" thickBot="1" x14ac:dyDescent="0.35">
      <c r="B2" s="340"/>
      <c r="C2" s="339"/>
      <c r="D2" s="338"/>
      <c r="E2" s="337"/>
    </row>
    <row r="3" spans="2:6" ht="20.5" thickBot="1" x14ac:dyDescent="0.45">
      <c r="B3" s="329"/>
      <c r="C3" s="733" t="s">
        <v>701</v>
      </c>
      <c r="D3" s="735"/>
      <c r="E3" s="327"/>
    </row>
    <row r="4" spans="2:6" ht="20" x14ac:dyDescent="0.4">
      <c r="B4" s="329"/>
      <c r="C4" s="336"/>
      <c r="D4" s="336"/>
      <c r="E4" s="327"/>
    </row>
    <row r="5" spans="2:6" ht="20" x14ac:dyDescent="0.4">
      <c r="B5" s="329"/>
      <c r="C5" s="257" t="s">
        <v>700</v>
      </c>
      <c r="D5" s="336"/>
      <c r="E5" s="327"/>
    </row>
    <row r="6" spans="2:6" ht="14.5" thickBot="1" x14ac:dyDescent="0.35">
      <c r="B6" s="329"/>
      <c r="C6" s="334"/>
      <c r="D6" s="282"/>
      <c r="E6" s="327"/>
    </row>
    <row r="7" spans="2:6" ht="30" customHeight="1" x14ac:dyDescent="0.3">
      <c r="B7" s="329"/>
      <c r="C7" s="333" t="s">
        <v>687</v>
      </c>
      <c r="D7" s="332" t="s">
        <v>686</v>
      </c>
      <c r="E7" s="327"/>
    </row>
    <row r="8" spans="2:6" ht="42" x14ac:dyDescent="0.3">
      <c r="B8" s="329"/>
      <c r="C8" s="330">
        <v>1</v>
      </c>
      <c r="D8" s="263" t="s">
        <v>699</v>
      </c>
      <c r="E8" s="327"/>
      <c r="F8" s="322"/>
    </row>
    <row r="9" spans="2:6" x14ac:dyDescent="0.3">
      <c r="B9" s="329"/>
      <c r="C9" s="330">
        <v>2</v>
      </c>
      <c r="D9" s="263" t="s">
        <v>698</v>
      </c>
      <c r="E9" s="327"/>
    </row>
    <row r="10" spans="2:6" ht="42" x14ac:dyDescent="0.3">
      <c r="B10" s="329"/>
      <c r="C10" s="330">
        <v>3</v>
      </c>
      <c r="D10" s="263" t="s">
        <v>697</v>
      </c>
      <c r="E10" s="327"/>
    </row>
    <row r="11" spans="2:6" x14ac:dyDescent="0.3">
      <c r="B11" s="329"/>
      <c r="C11" s="330">
        <v>4</v>
      </c>
      <c r="D11" s="263" t="s">
        <v>696</v>
      </c>
      <c r="E11" s="327"/>
    </row>
    <row r="12" spans="2:6" ht="28" x14ac:dyDescent="0.3">
      <c r="B12" s="329"/>
      <c r="C12" s="330">
        <v>5</v>
      </c>
      <c r="D12" s="263" t="s">
        <v>695</v>
      </c>
      <c r="E12" s="327"/>
    </row>
    <row r="13" spans="2:6" x14ac:dyDescent="0.3">
      <c r="B13" s="329"/>
      <c r="C13" s="330">
        <v>6</v>
      </c>
      <c r="D13" s="263" t="s">
        <v>694</v>
      </c>
      <c r="E13" s="327"/>
    </row>
    <row r="14" spans="2:6" ht="28" x14ac:dyDescent="0.3">
      <c r="B14" s="329"/>
      <c r="C14" s="330">
        <v>7</v>
      </c>
      <c r="D14" s="263" t="s">
        <v>693</v>
      </c>
      <c r="E14" s="327"/>
    </row>
    <row r="15" spans="2:6" ht="57.75" customHeight="1" x14ac:dyDescent="0.3">
      <c r="B15" s="329"/>
      <c r="C15" s="330">
        <v>8</v>
      </c>
      <c r="D15" s="263" t="s">
        <v>692</v>
      </c>
      <c r="E15" s="327"/>
    </row>
    <row r="16" spans="2:6" x14ac:dyDescent="0.3">
      <c r="B16" s="329"/>
      <c r="C16" s="330">
        <v>9</v>
      </c>
      <c r="D16" s="263" t="s">
        <v>691</v>
      </c>
      <c r="E16" s="327"/>
    </row>
    <row r="17" spans="2:5" x14ac:dyDescent="0.3">
      <c r="B17" s="329"/>
      <c r="C17" s="330">
        <v>10</v>
      </c>
      <c r="D17" s="331" t="s">
        <v>690</v>
      </c>
      <c r="E17" s="327"/>
    </row>
    <row r="18" spans="2:5" ht="28.5" thickBot="1" x14ac:dyDescent="0.35">
      <c r="B18" s="329"/>
      <c r="C18" s="328">
        <v>11</v>
      </c>
      <c r="D18" s="292" t="s">
        <v>689</v>
      </c>
      <c r="E18" s="327"/>
    </row>
    <row r="19" spans="2:5" x14ac:dyDescent="0.3">
      <c r="B19" s="329"/>
      <c r="C19" s="335"/>
      <c r="D19" s="277"/>
      <c r="E19" s="327"/>
    </row>
    <row r="20" spans="2:5" x14ac:dyDescent="0.3">
      <c r="B20" s="329"/>
      <c r="C20" s="257" t="s">
        <v>688</v>
      </c>
      <c r="D20" s="277"/>
      <c r="E20" s="327"/>
    </row>
    <row r="21" spans="2:5" x14ac:dyDescent="0.3">
      <c r="B21" s="329"/>
      <c r="C21" s="334"/>
      <c r="D21" s="277"/>
      <c r="E21" s="327"/>
    </row>
    <row r="22" spans="2:5" x14ac:dyDescent="0.3">
      <c r="B22" s="329"/>
      <c r="C22" s="330">
        <v>1</v>
      </c>
      <c r="D22" s="331" t="s">
        <v>685</v>
      </c>
      <c r="E22" s="327"/>
    </row>
    <row r="23" spans="2:5" x14ac:dyDescent="0.3">
      <c r="B23" s="329"/>
      <c r="C23" s="330">
        <v>2</v>
      </c>
      <c r="D23" s="263" t="s">
        <v>684</v>
      </c>
      <c r="E23" s="327"/>
    </row>
    <row r="24" spans="2:5" x14ac:dyDescent="0.3">
      <c r="B24" s="329"/>
      <c r="C24" s="330">
        <v>3</v>
      </c>
      <c r="D24" s="263" t="s">
        <v>683</v>
      </c>
      <c r="E24" s="327"/>
    </row>
    <row r="25" spans="2:5" x14ac:dyDescent="0.3">
      <c r="B25" s="329"/>
      <c r="C25" s="330">
        <v>4</v>
      </c>
      <c r="D25" s="263" t="s">
        <v>682</v>
      </c>
      <c r="E25" s="327"/>
    </row>
    <row r="26" spans="2:5" x14ac:dyDescent="0.3">
      <c r="B26" s="329"/>
      <c r="C26" s="330">
        <v>5</v>
      </c>
      <c r="D26" s="263" t="s">
        <v>681</v>
      </c>
      <c r="E26" s="327"/>
    </row>
    <row r="27" spans="2:5" ht="42.5" thickBot="1" x14ac:dyDescent="0.35">
      <c r="B27" s="329"/>
      <c r="C27" s="328">
        <v>6</v>
      </c>
      <c r="D27" s="292" t="s">
        <v>680</v>
      </c>
      <c r="E27" s="327"/>
    </row>
    <row r="28" spans="2:5" ht="14.5" thickBot="1" x14ac:dyDescent="0.35">
      <c r="B28" s="326"/>
      <c r="C28" s="325"/>
      <c r="D28" s="324"/>
      <c r="E28" s="323"/>
    </row>
    <row r="29" spans="2:5" x14ac:dyDescent="0.3">
      <c r="D29" s="322"/>
    </row>
    <row r="30" spans="2:5" x14ac:dyDescent="0.3">
      <c r="D30" s="322"/>
    </row>
    <row r="31" spans="2:5" x14ac:dyDescent="0.3">
      <c r="D31" s="322"/>
    </row>
    <row r="32" spans="2:5" x14ac:dyDescent="0.3">
      <c r="D32" s="322"/>
    </row>
    <row r="33" spans="4:4" x14ac:dyDescent="0.3">
      <c r="D33" s="322"/>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56"/>
  <sheetViews>
    <sheetView topLeftCell="I1" zoomScale="70" zoomScaleNormal="70" zoomScalePageLayoutView="80" workbookViewId="0">
      <selection activeCell="F64" sqref="F64:G64"/>
    </sheetView>
  </sheetViews>
  <sheetFormatPr defaultColWidth="8.7265625" defaultRowHeight="14.5" x14ac:dyDescent="0.35"/>
  <cols>
    <col min="1" max="2" width="2.26953125" customWidth="1"/>
    <col min="3" max="3" width="41.453125" style="9" customWidth="1"/>
    <col min="4" max="4" width="15.453125" customWidth="1"/>
    <col min="5" max="5" width="15" customWidth="1"/>
    <col min="6" max="6" width="20" customWidth="1"/>
    <col min="7" max="7" width="42.54296875" customWidth="1"/>
    <col min="8" max="8" width="18.7265625" customWidth="1"/>
    <col min="9" max="9" width="35" customWidth="1"/>
    <col min="10" max="10" width="127" customWidth="1"/>
    <col min="11" max="11" width="13.7265625" customWidth="1"/>
    <col min="12" max="12" width="2.7265625" customWidth="1"/>
    <col min="13" max="13" width="2" customWidth="1"/>
    <col min="14" max="14" width="5.81640625" customWidth="1"/>
  </cols>
  <sheetData>
    <row r="1" spans="1:54" ht="15" thickBot="1" x14ac:dyDescent="0.4">
      <c r="A1" s="18"/>
      <c r="B1" s="18"/>
      <c r="C1" s="17"/>
      <c r="D1" s="18"/>
      <c r="E1" s="18"/>
      <c r="F1" s="18"/>
      <c r="G1" s="18"/>
      <c r="H1" s="18"/>
      <c r="I1" s="18"/>
      <c r="J1" s="89"/>
      <c r="K1" s="89"/>
      <c r="L1" s="18"/>
      <c r="N1" s="89"/>
      <c r="O1" s="89"/>
      <c r="P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row>
    <row r="2" spans="1:54" ht="15" thickBot="1" x14ac:dyDescent="0.4">
      <c r="A2" s="18"/>
      <c r="B2" s="31"/>
      <c r="C2" s="32"/>
      <c r="D2" s="33"/>
      <c r="E2" s="33"/>
      <c r="F2" s="33"/>
      <c r="G2" s="33"/>
      <c r="H2" s="33"/>
      <c r="I2" s="33"/>
      <c r="J2" s="96"/>
      <c r="K2" s="96"/>
      <c r="L2" s="34"/>
      <c r="N2" s="89"/>
      <c r="O2" s="89"/>
      <c r="P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row>
    <row r="3" spans="1:54" ht="20.5" thickBot="1" x14ac:dyDescent="0.45">
      <c r="A3" s="18"/>
      <c r="B3" s="82"/>
      <c r="C3" s="660" t="s">
        <v>230</v>
      </c>
      <c r="D3" s="661"/>
      <c r="E3" s="661"/>
      <c r="F3" s="661"/>
      <c r="G3" s="661"/>
      <c r="H3" s="661"/>
      <c r="I3" s="661"/>
      <c r="J3" s="661"/>
      <c r="K3" s="662"/>
      <c r="L3" s="84"/>
      <c r="N3" s="89"/>
      <c r="O3" s="89"/>
      <c r="P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row>
    <row r="4" spans="1:54" ht="15" customHeight="1" x14ac:dyDescent="0.35">
      <c r="A4" s="18"/>
      <c r="B4" s="35"/>
      <c r="C4" s="844" t="s">
        <v>758</v>
      </c>
      <c r="D4" s="844"/>
      <c r="E4" s="844"/>
      <c r="F4" s="844"/>
      <c r="G4" s="844"/>
      <c r="H4" s="844"/>
      <c r="I4" s="844"/>
      <c r="J4" s="844"/>
      <c r="K4" s="844"/>
      <c r="L4" s="36"/>
      <c r="N4" s="89"/>
      <c r="O4" s="89"/>
      <c r="P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row>
    <row r="5" spans="1:54" ht="15" customHeight="1" x14ac:dyDescent="0.35">
      <c r="A5" s="18"/>
      <c r="B5" s="35"/>
      <c r="C5" s="849" t="s">
        <v>775</v>
      </c>
      <c r="D5" s="849"/>
      <c r="E5" s="849"/>
      <c r="F5" s="849"/>
      <c r="G5" s="849"/>
      <c r="H5" s="849"/>
      <c r="I5" s="849"/>
      <c r="J5" s="849"/>
      <c r="K5" s="849"/>
      <c r="L5" s="36"/>
      <c r="N5" s="89"/>
      <c r="O5" s="89"/>
      <c r="P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row>
    <row r="6" spans="1:54" x14ac:dyDescent="0.35">
      <c r="A6" s="18"/>
      <c r="B6" s="35"/>
      <c r="C6" s="37"/>
      <c r="D6" s="38"/>
      <c r="E6" s="38"/>
      <c r="F6" s="38"/>
      <c r="G6" s="38"/>
      <c r="H6" s="38"/>
      <c r="I6" s="38"/>
      <c r="J6" s="97"/>
      <c r="K6" s="97"/>
      <c r="L6" s="36"/>
      <c r="N6" s="89"/>
      <c r="O6" s="89"/>
      <c r="P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row>
    <row r="7" spans="1:54" ht="28.9" customHeight="1" thickBot="1" x14ac:dyDescent="0.4">
      <c r="A7" s="18"/>
      <c r="B7" s="35"/>
      <c r="C7" s="37"/>
      <c r="D7" s="845" t="s">
        <v>783</v>
      </c>
      <c r="E7" s="845"/>
      <c r="F7" s="845" t="s">
        <v>740</v>
      </c>
      <c r="G7" s="845"/>
      <c r="H7" s="846" t="s">
        <v>234</v>
      </c>
      <c r="I7" s="846"/>
      <c r="J7" s="95" t="s">
        <v>235</v>
      </c>
      <c r="K7" s="95" t="s">
        <v>216</v>
      </c>
      <c r="L7" s="36"/>
      <c r="N7" s="89"/>
      <c r="O7" s="89"/>
      <c r="P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row>
    <row r="8" spans="1:54" s="9" customFormat="1" ht="136.5" customHeight="1" x14ac:dyDescent="0.35">
      <c r="A8" s="17"/>
      <c r="B8" s="40"/>
      <c r="C8" s="498" t="s">
        <v>1103</v>
      </c>
      <c r="D8" s="854" t="s">
        <v>1118</v>
      </c>
      <c r="E8" s="855"/>
      <c r="F8" s="517" t="s">
        <v>762</v>
      </c>
      <c r="G8" s="512" t="s">
        <v>767</v>
      </c>
      <c r="H8" s="847" t="s">
        <v>1116</v>
      </c>
      <c r="I8" s="848"/>
      <c r="J8" s="511" t="s">
        <v>1196</v>
      </c>
      <c r="K8" s="510" t="s">
        <v>921</v>
      </c>
      <c r="L8" s="41"/>
      <c r="N8" s="89"/>
      <c r="O8" s="89"/>
      <c r="P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row>
    <row r="9" spans="1:54" s="9" customFormat="1" ht="60" customHeight="1" x14ac:dyDescent="0.35">
      <c r="A9" s="17"/>
      <c r="B9" s="40"/>
      <c r="C9" s="498"/>
      <c r="D9" s="856"/>
      <c r="E9" s="857"/>
      <c r="F9" s="518" t="s">
        <v>763</v>
      </c>
      <c r="G9" s="513" t="s">
        <v>768</v>
      </c>
      <c r="H9" s="860" t="s">
        <v>1117</v>
      </c>
      <c r="I9" s="861"/>
      <c r="J9" s="850" t="s">
        <v>1197</v>
      </c>
      <c r="K9" s="852" t="s">
        <v>921</v>
      </c>
      <c r="L9" s="41"/>
      <c r="N9" s="89"/>
      <c r="O9" s="89"/>
      <c r="P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row>
    <row r="10" spans="1:54" s="9" customFormat="1" ht="28" x14ac:dyDescent="0.35">
      <c r="A10" s="17"/>
      <c r="B10" s="40"/>
      <c r="C10" s="498"/>
      <c r="D10" s="856"/>
      <c r="E10" s="857"/>
      <c r="F10" s="518" t="s">
        <v>765</v>
      </c>
      <c r="G10" s="513" t="s">
        <v>770</v>
      </c>
      <c r="H10" s="860"/>
      <c r="I10" s="861"/>
      <c r="J10" s="851"/>
      <c r="K10" s="853"/>
      <c r="L10" s="41"/>
      <c r="N10" s="89"/>
      <c r="O10" s="89"/>
      <c r="P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row>
    <row r="11" spans="1:54" s="9" customFormat="1" ht="54.75" customHeight="1" thickBot="1" x14ac:dyDescent="0.4">
      <c r="A11" s="17"/>
      <c r="B11" s="40"/>
      <c r="C11" s="382"/>
      <c r="D11" s="858"/>
      <c r="E11" s="859"/>
      <c r="F11" s="519" t="s">
        <v>772</v>
      </c>
      <c r="G11" s="514" t="s">
        <v>774</v>
      </c>
      <c r="H11" s="862"/>
      <c r="I11" s="863"/>
      <c r="J11" s="515" t="s">
        <v>1198</v>
      </c>
      <c r="K11" s="516" t="s">
        <v>20</v>
      </c>
      <c r="L11" s="41"/>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row>
    <row r="12" spans="1:54" s="9" customFormat="1" ht="118.5" customHeight="1" x14ac:dyDescent="0.35">
      <c r="A12" s="17"/>
      <c r="B12" s="40"/>
      <c r="C12" s="498"/>
      <c r="D12" s="821" t="s">
        <v>1119</v>
      </c>
      <c r="E12" s="822"/>
      <c r="F12" s="517" t="s">
        <v>762</v>
      </c>
      <c r="G12" s="512" t="s">
        <v>767</v>
      </c>
      <c r="H12" s="847" t="s">
        <v>1120</v>
      </c>
      <c r="I12" s="848"/>
      <c r="J12" s="579" t="s">
        <v>1199</v>
      </c>
      <c r="K12" s="599" t="s">
        <v>1205</v>
      </c>
      <c r="L12" s="41"/>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row>
    <row r="13" spans="1:54" s="9" customFormat="1" ht="96" customHeight="1" x14ac:dyDescent="0.35">
      <c r="A13" s="17"/>
      <c r="B13" s="40"/>
      <c r="C13" s="497"/>
      <c r="D13" s="823"/>
      <c r="E13" s="824"/>
      <c r="F13" s="518" t="s">
        <v>763</v>
      </c>
      <c r="G13" s="513" t="s">
        <v>768</v>
      </c>
      <c r="H13" s="860"/>
      <c r="I13" s="861"/>
      <c r="J13" s="580" t="s">
        <v>1200</v>
      </c>
      <c r="K13" s="582" t="s">
        <v>20</v>
      </c>
      <c r="L13" s="41"/>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row>
    <row r="14" spans="1:54" s="9" customFormat="1" ht="66.75" customHeight="1" thickBot="1" x14ac:dyDescent="0.4">
      <c r="A14" s="17"/>
      <c r="B14" s="40"/>
      <c r="C14" s="497"/>
      <c r="D14" s="823"/>
      <c r="E14" s="824"/>
      <c r="F14" s="519" t="s">
        <v>764</v>
      </c>
      <c r="G14" s="514" t="s">
        <v>769</v>
      </c>
      <c r="H14" s="862"/>
      <c r="I14" s="863"/>
      <c r="J14" s="581" t="s">
        <v>1201</v>
      </c>
      <c r="K14" s="583" t="s">
        <v>20</v>
      </c>
      <c r="L14" s="41"/>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row>
    <row r="15" spans="1:54" s="9" customFormat="1" ht="126.75" customHeight="1" thickBot="1" x14ac:dyDescent="0.4">
      <c r="A15" s="17"/>
      <c r="B15" s="522"/>
      <c r="C15" s="523"/>
      <c r="D15" s="821" t="s">
        <v>1121</v>
      </c>
      <c r="E15" s="822"/>
      <c r="F15" s="517" t="s">
        <v>762</v>
      </c>
      <c r="G15" s="512" t="s">
        <v>767</v>
      </c>
      <c r="H15" s="869" t="s">
        <v>1135</v>
      </c>
      <c r="I15" s="870"/>
      <c r="J15" s="524" t="s">
        <v>1202</v>
      </c>
      <c r="K15" s="525" t="s">
        <v>20</v>
      </c>
      <c r="L15" s="41"/>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row>
    <row r="16" spans="1:54" s="9" customFormat="1" ht="45.75" customHeight="1" thickBot="1" x14ac:dyDescent="0.4">
      <c r="A16" s="17"/>
      <c r="B16" s="40"/>
      <c r="C16" s="94"/>
      <c r="D16" s="823"/>
      <c r="E16" s="824"/>
      <c r="F16" s="517" t="s">
        <v>766</v>
      </c>
      <c r="G16" s="512" t="s">
        <v>1123</v>
      </c>
      <c r="H16" s="871"/>
      <c r="I16" s="872"/>
      <c r="J16" s="597" t="s">
        <v>1203</v>
      </c>
      <c r="K16" s="832" t="s">
        <v>20</v>
      </c>
      <c r="L16" s="41"/>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row>
    <row r="17" spans="1:54" s="9" customFormat="1" ht="51.75" customHeight="1" thickBot="1" x14ac:dyDescent="0.4">
      <c r="A17" s="17"/>
      <c r="B17" s="40"/>
      <c r="C17" s="509"/>
      <c r="D17" s="823"/>
      <c r="E17" s="824"/>
      <c r="F17" s="517" t="s">
        <v>772</v>
      </c>
      <c r="G17" s="512" t="s">
        <v>774</v>
      </c>
      <c r="H17" s="827" t="s">
        <v>769</v>
      </c>
      <c r="I17" s="828"/>
      <c r="J17" s="598" t="s">
        <v>1204</v>
      </c>
      <c r="K17" s="833"/>
      <c r="L17" s="41"/>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row>
    <row r="18" spans="1:54" s="9" customFormat="1" ht="18.75" customHeight="1" thickBot="1" x14ac:dyDescent="0.4">
      <c r="A18" s="17"/>
      <c r="B18" s="40"/>
      <c r="C18" s="470"/>
      <c r="D18" s="42"/>
      <c r="E18" s="42"/>
      <c r="F18" s="42"/>
      <c r="G18" s="42"/>
      <c r="H18" s="42"/>
      <c r="I18" s="42"/>
      <c r="J18" s="520" t="s">
        <v>231</v>
      </c>
      <c r="K18" s="526" t="s">
        <v>20</v>
      </c>
      <c r="L18" s="41"/>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row>
    <row r="19" spans="1:54" s="9" customFormat="1" ht="15" thickBot="1" x14ac:dyDescent="0.4">
      <c r="A19" s="17"/>
      <c r="B19" s="40"/>
      <c r="C19" s="470"/>
      <c r="D19" s="873" t="s">
        <v>1124</v>
      </c>
      <c r="E19" s="873"/>
      <c r="F19" s="873"/>
      <c r="G19" s="873"/>
      <c r="H19" s="873"/>
      <c r="I19" s="873"/>
      <c r="J19" s="873"/>
      <c r="K19" s="873"/>
      <c r="L19" s="41"/>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row>
    <row r="20" spans="1:54" s="9" customFormat="1" ht="15" thickBot="1" x14ac:dyDescent="0.4">
      <c r="A20" s="17"/>
      <c r="B20" s="40"/>
      <c r="C20" s="470"/>
      <c r="D20" s="76" t="s">
        <v>54</v>
      </c>
      <c r="E20" s="834" t="s">
        <v>1074</v>
      </c>
      <c r="F20" s="835"/>
      <c r="G20" s="835"/>
      <c r="H20" s="835"/>
      <c r="I20" s="835"/>
      <c r="J20" s="836"/>
      <c r="K20" s="42"/>
      <c r="L20" s="41"/>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row>
    <row r="21" spans="1:54" s="9" customFormat="1" ht="15" thickBot="1" x14ac:dyDescent="0.4">
      <c r="A21" s="17"/>
      <c r="B21" s="40"/>
      <c r="C21" s="470"/>
      <c r="D21" s="76" t="s">
        <v>56</v>
      </c>
      <c r="E21" s="807" t="s">
        <v>1071</v>
      </c>
      <c r="F21" s="808"/>
      <c r="G21" s="808"/>
      <c r="H21" s="808"/>
      <c r="I21" s="808"/>
      <c r="J21" s="809"/>
      <c r="K21" s="42"/>
      <c r="L21" s="41"/>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row>
    <row r="22" spans="1:54" s="9" customFormat="1" ht="13.5" customHeight="1" x14ac:dyDescent="0.35">
      <c r="A22" s="17"/>
      <c r="B22" s="40"/>
      <c r="C22" s="470"/>
      <c r="D22" s="42"/>
      <c r="E22" s="42"/>
      <c r="F22" s="42"/>
      <c r="G22" s="42"/>
      <c r="H22" s="42"/>
      <c r="I22" s="42"/>
      <c r="J22" s="42"/>
      <c r="K22" s="42"/>
      <c r="L22" s="41"/>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row>
    <row r="23" spans="1:54" s="9" customFormat="1" ht="30.75" customHeight="1" thickBot="1" x14ac:dyDescent="0.4">
      <c r="A23" s="17"/>
      <c r="B23" s="40"/>
      <c r="C23" s="656" t="s">
        <v>735</v>
      </c>
      <c r="D23" s="656"/>
      <c r="E23" s="656"/>
      <c r="F23" s="656"/>
      <c r="G23" s="656"/>
      <c r="H23" s="656"/>
      <c r="I23" s="656"/>
      <c r="J23" s="656"/>
      <c r="K23" s="97"/>
      <c r="L23" s="41"/>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row>
    <row r="24" spans="1:54" s="9" customFormat="1" ht="30.75" customHeight="1" x14ac:dyDescent="0.35">
      <c r="A24" s="17"/>
      <c r="B24" s="40"/>
      <c r="C24" s="471"/>
      <c r="D24" s="837" t="s">
        <v>1206</v>
      </c>
      <c r="E24" s="838"/>
      <c r="F24" s="838"/>
      <c r="G24" s="838"/>
      <c r="H24" s="838"/>
      <c r="I24" s="838"/>
      <c r="J24" s="838"/>
      <c r="K24" s="839"/>
      <c r="L24" s="41"/>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row>
    <row r="25" spans="1:54" s="9" customFormat="1" ht="30.75" customHeight="1" x14ac:dyDescent="0.35">
      <c r="A25" s="17"/>
      <c r="B25" s="40"/>
      <c r="C25" s="471"/>
      <c r="D25" s="840"/>
      <c r="E25" s="841"/>
      <c r="F25" s="841"/>
      <c r="G25" s="841"/>
      <c r="H25" s="841"/>
      <c r="I25" s="841"/>
      <c r="J25" s="841"/>
      <c r="K25" s="842"/>
      <c r="L25" s="41"/>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row>
    <row r="26" spans="1:54" s="9" customFormat="1" ht="30.75" customHeight="1" x14ac:dyDescent="0.35">
      <c r="A26" s="17"/>
      <c r="B26" s="40"/>
      <c r="C26" s="471"/>
      <c r="D26" s="840"/>
      <c r="E26" s="841"/>
      <c r="F26" s="841"/>
      <c r="G26" s="841"/>
      <c r="H26" s="841"/>
      <c r="I26" s="841"/>
      <c r="J26" s="841"/>
      <c r="K26" s="842"/>
      <c r="L26" s="41"/>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row>
    <row r="27" spans="1:54" s="9" customFormat="1" ht="28.5" customHeight="1" thickBot="1" x14ac:dyDescent="0.4">
      <c r="A27" s="17"/>
      <c r="B27" s="40"/>
      <c r="C27" s="471"/>
      <c r="D27" s="840"/>
      <c r="E27" s="841"/>
      <c r="F27" s="841"/>
      <c r="G27" s="841"/>
      <c r="H27" s="841"/>
      <c r="I27" s="841"/>
      <c r="J27" s="841"/>
      <c r="K27" s="842"/>
      <c r="L27" s="41"/>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row>
    <row r="28" spans="1:54" s="9" customFormat="1" ht="9.75" customHeight="1" thickBot="1" x14ac:dyDescent="0.4">
      <c r="A28" s="17"/>
      <c r="B28" s="487"/>
      <c r="C28" s="488"/>
      <c r="D28" s="488"/>
      <c r="E28" s="488"/>
      <c r="F28" s="488"/>
      <c r="G28" s="488"/>
      <c r="H28" s="488"/>
      <c r="I28" s="488"/>
      <c r="J28" s="489"/>
      <c r="K28" s="489"/>
      <c r="L28" s="490"/>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row>
    <row r="29" spans="1:54" ht="34.5" customHeight="1" thickBot="1" x14ac:dyDescent="0.4">
      <c r="A29" s="18"/>
      <c r="B29" s="40"/>
      <c r="C29" s="43"/>
      <c r="D29" s="825" t="s">
        <v>783</v>
      </c>
      <c r="E29" s="825"/>
      <c r="F29" s="825" t="s">
        <v>740</v>
      </c>
      <c r="G29" s="825"/>
      <c r="H29" s="795" t="s">
        <v>234</v>
      </c>
      <c r="I29" s="795"/>
      <c r="J29" s="95" t="s">
        <v>235</v>
      </c>
      <c r="K29" s="95" t="s">
        <v>216</v>
      </c>
      <c r="L29" s="41"/>
      <c r="M29" s="6"/>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row>
    <row r="30" spans="1:54" ht="409.5" customHeight="1" thickBot="1" x14ac:dyDescent="0.4">
      <c r="A30" s="18"/>
      <c r="B30" s="40"/>
      <c r="C30" s="393" t="s">
        <v>1104</v>
      </c>
      <c r="D30" s="798" t="s">
        <v>911</v>
      </c>
      <c r="E30" s="799"/>
      <c r="F30" s="796" t="s">
        <v>761</v>
      </c>
      <c r="G30" s="797"/>
      <c r="H30" s="798" t="s">
        <v>913</v>
      </c>
      <c r="I30" s="799"/>
      <c r="J30" s="483" t="s">
        <v>1207</v>
      </c>
      <c r="K30" s="427" t="s">
        <v>921</v>
      </c>
      <c r="L30" s="41"/>
      <c r="M30" s="6"/>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row>
    <row r="31" spans="1:54" ht="176.25" customHeight="1" thickBot="1" x14ac:dyDescent="0.4">
      <c r="A31" s="18"/>
      <c r="B31" s="40"/>
      <c r="C31" s="393"/>
      <c r="D31" s="800" t="s">
        <v>912</v>
      </c>
      <c r="E31" s="801"/>
      <c r="F31" s="796" t="s">
        <v>762</v>
      </c>
      <c r="G31" s="797"/>
      <c r="H31" s="798" t="s">
        <v>914</v>
      </c>
      <c r="I31" s="799"/>
      <c r="J31" s="483" t="s">
        <v>1208</v>
      </c>
      <c r="K31" s="427" t="s">
        <v>921</v>
      </c>
      <c r="L31" s="41"/>
      <c r="M31" s="6"/>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row>
    <row r="32" spans="1:54" ht="90" customHeight="1" thickBot="1" x14ac:dyDescent="0.4">
      <c r="A32" s="18"/>
      <c r="B32" s="40"/>
      <c r="C32" s="94"/>
      <c r="D32" s="802"/>
      <c r="E32" s="803"/>
      <c r="F32" s="796" t="s">
        <v>764</v>
      </c>
      <c r="G32" s="797"/>
      <c r="H32" s="798" t="s">
        <v>960</v>
      </c>
      <c r="I32" s="799"/>
      <c r="J32" s="483" t="s">
        <v>1209</v>
      </c>
      <c r="K32" s="427" t="s">
        <v>921</v>
      </c>
      <c r="L32" s="41"/>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row>
    <row r="33" spans="1:54" ht="90" customHeight="1" thickBot="1" x14ac:dyDescent="0.4">
      <c r="A33" s="18"/>
      <c r="B33" s="40"/>
      <c r="C33" s="94"/>
      <c r="D33" s="800" t="s">
        <v>915</v>
      </c>
      <c r="E33" s="801"/>
      <c r="F33" s="821" t="s">
        <v>920</v>
      </c>
      <c r="G33" s="822"/>
      <c r="H33" s="798" t="s">
        <v>916</v>
      </c>
      <c r="I33" s="799"/>
      <c r="J33" s="483" t="s">
        <v>1210</v>
      </c>
      <c r="K33" s="427" t="s">
        <v>20</v>
      </c>
      <c r="L33" s="41"/>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row>
    <row r="34" spans="1:54" ht="218.25" customHeight="1" thickBot="1" x14ac:dyDescent="0.4">
      <c r="A34" s="18"/>
      <c r="B34" s="40"/>
      <c r="C34" s="94"/>
      <c r="D34" s="819"/>
      <c r="E34" s="820"/>
      <c r="F34" s="823"/>
      <c r="G34" s="824"/>
      <c r="H34" s="798" t="s">
        <v>917</v>
      </c>
      <c r="I34" s="799"/>
      <c r="J34" s="483" t="s">
        <v>1211</v>
      </c>
      <c r="K34" s="427" t="s">
        <v>20</v>
      </c>
      <c r="L34" s="41"/>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row>
    <row r="35" spans="1:54" ht="248.25" customHeight="1" thickBot="1" x14ac:dyDescent="0.4">
      <c r="A35" s="18"/>
      <c r="B35" s="40"/>
      <c r="C35" s="94"/>
      <c r="D35" s="819"/>
      <c r="E35" s="820"/>
      <c r="F35" s="823"/>
      <c r="G35" s="824"/>
      <c r="H35" s="798" t="s">
        <v>918</v>
      </c>
      <c r="I35" s="799"/>
      <c r="J35" s="484" t="s">
        <v>1212</v>
      </c>
      <c r="K35" s="427" t="s">
        <v>20</v>
      </c>
      <c r="L35" s="41"/>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row>
    <row r="36" spans="1:54" ht="90" customHeight="1" thickBot="1" x14ac:dyDescent="0.4">
      <c r="A36" s="18"/>
      <c r="B36" s="40"/>
      <c r="C36" s="94"/>
      <c r="D36" s="802"/>
      <c r="E36" s="803"/>
      <c r="F36" s="867"/>
      <c r="G36" s="868"/>
      <c r="H36" s="796" t="s">
        <v>919</v>
      </c>
      <c r="I36" s="797"/>
      <c r="J36" s="483" t="s">
        <v>1213</v>
      </c>
      <c r="K36" s="427" t="s">
        <v>20</v>
      </c>
      <c r="L36" s="41"/>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row>
    <row r="37" spans="1:54" ht="18.75" customHeight="1" thickBot="1" x14ac:dyDescent="0.4">
      <c r="A37" s="18"/>
      <c r="B37" s="40"/>
      <c r="C37" s="37"/>
      <c r="D37" s="37"/>
      <c r="E37" s="37"/>
      <c r="F37" s="37"/>
      <c r="G37" s="37"/>
      <c r="H37" s="37"/>
      <c r="I37" s="37"/>
      <c r="J37" s="100" t="s">
        <v>231</v>
      </c>
      <c r="K37" s="428" t="s">
        <v>921</v>
      </c>
      <c r="L37" s="41"/>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row>
    <row r="38" spans="1:54" ht="15" thickBot="1" x14ac:dyDescent="0.4">
      <c r="A38" s="18"/>
      <c r="B38" s="40"/>
      <c r="C38" s="37"/>
      <c r="D38" s="134" t="s">
        <v>1124</v>
      </c>
      <c r="E38" s="136"/>
      <c r="F38" s="136"/>
      <c r="G38" s="136"/>
      <c r="H38" s="37"/>
      <c r="I38" s="37"/>
      <c r="J38" s="101"/>
      <c r="K38" s="37"/>
      <c r="L38" s="41"/>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row>
    <row r="39" spans="1:54" ht="15" thickBot="1" x14ac:dyDescent="0.4">
      <c r="A39" s="18"/>
      <c r="B39" s="40"/>
      <c r="C39" s="37"/>
      <c r="D39" s="76" t="s">
        <v>54</v>
      </c>
      <c r="E39" s="843" t="s">
        <v>1067</v>
      </c>
      <c r="F39" s="808"/>
      <c r="G39" s="808"/>
      <c r="H39" s="808"/>
      <c r="I39" s="808"/>
      <c r="J39" s="809"/>
      <c r="K39" s="37"/>
      <c r="L39" s="41"/>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row>
    <row r="40" spans="1:54" ht="15" thickBot="1" x14ac:dyDescent="0.4">
      <c r="A40" s="18"/>
      <c r="B40" s="40"/>
      <c r="C40" s="37"/>
      <c r="D40" s="76" t="s">
        <v>56</v>
      </c>
      <c r="E40" s="807" t="s">
        <v>905</v>
      </c>
      <c r="F40" s="808"/>
      <c r="G40" s="808"/>
      <c r="H40" s="808"/>
      <c r="I40" s="808"/>
      <c r="J40" s="809"/>
      <c r="K40" s="37"/>
      <c r="L40" s="41"/>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row>
    <row r="41" spans="1:54" x14ac:dyDescent="0.35">
      <c r="A41" s="18"/>
      <c r="B41" s="40"/>
      <c r="C41" s="37"/>
      <c r="D41" s="37"/>
      <c r="E41" s="37"/>
      <c r="F41" s="37"/>
      <c r="G41" s="37"/>
      <c r="H41" s="37"/>
      <c r="I41" s="37"/>
      <c r="J41" s="101"/>
      <c r="K41" s="37"/>
      <c r="L41" s="41"/>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row>
    <row r="42" spans="1:54" ht="32.65" customHeight="1" thickBot="1" x14ac:dyDescent="0.4">
      <c r="A42" s="18"/>
      <c r="B42" s="40"/>
      <c r="C42" s="656" t="s">
        <v>735</v>
      </c>
      <c r="D42" s="656"/>
      <c r="E42" s="656"/>
      <c r="F42" s="656"/>
      <c r="G42" s="656"/>
      <c r="H42" s="656"/>
      <c r="I42" s="656"/>
      <c r="J42" s="656"/>
      <c r="K42" s="97"/>
      <c r="L42" s="41"/>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row>
    <row r="43" spans="1:54" ht="15" customHeight="1" x14ac:dyDescent="0.35">
      <c r="A43" s="18"/>
      <c r="B43" s="40"/>
      <c r="C43" s="471"/>
      <c r="D43" s="812" t="s">
        <v>1214</v>
      </c>
      <c r="E43" s="813"/>
      <c r="F43" s="813"/>
      <c r="G43" s="813"/>
      <c r="H43" s="813"/>
      <c r="I43" s="813"/>
      <c r="J43" s="813"/>
      <c r="K43" s="814"/>
      <c r="L43" s="41"/>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row>
    <row r="44" spans="1:54" ht="59.25" customHeight="1" x14ac:dyDescent="0.35">
      <c r="A44" s="18"/>
      <c r="B44" s="40"/>
      <c r="C44" s="471"/>
      <c r="D44" s="874"/>
      <c r="E44" s="875"/>
      <c r="F44" s="875"/>
      <c r="G44" s="875"/>
      <c r="H44" s="875"/>
      <c r="I44" s="875"/>
      <c r="J44" s="875"/>
      <c r="K44" s="876"/>
      <c r="L44" s="41"/>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row>
    <row r="45" spans="1:54" ht="59.25" customHeight="1" x14ac:dyDescent="0.35">
      <c r="A45" s="18"/>
      <c r="B45" s="40"/>
      <c r="C45" s="471"/>
      <c r="D45" s="874"/>
      <c r="E45" s="875"/>
      <c r="F45" s="875"/>
      <c r="G45" s="875"/>
      <c r="H45" s="875"/>
      <c r="I45" s="875"/>
      <c r="J45" s="875"/>
      <c r="K45" s="876"/>
      <c r="L45" s="41"/>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row>
    <row r="46" spans="1:54" ht="59.25" customHeight="1" x14ac:dyDescent="0.35">
      <c r="A46" s="18"/>
      <c r="B46" s="40"/>
      <c r="C46" s="471"/>
      <c r="D46" s="874"/>
      <c r="E46" s="875"/>
      <c r="F46" s="875"/>
      <c r="G46" s="875"/>
      <c r="H46" s="875"/>
      <c r="I46" s="875"/>
      <c r="J46" s="875"/>
      <c r="K46" s="876"/>
      <c r="L46" s="41"/>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row>
    <row r="47" spans="1:54" ht="59.25" customHeight="1" x14ac:dyDescent="0.35">
      <c r="A47" s="18"/>
      <c r="B47" s="40"/>
      <c r="C47" s="471"/>
      <c r="D47" s="874"/>
      <c r="E47" s="875"/>
      <c r="F47" s="875"/>
      <c r="G47" s="875"/>
      <c r="H47" s="875"/>
      <c r="I47" s="875"/>
      <c r="J47" s="875"/>
      <c r="K47" s="876"/>
      <c r="L47" s="41"/>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row>
    <row r="48" spans="1:54" ht="59.25" customHeight="1" x14ac:dyDescent="0.35">
      <c r="A48" s="18"/>
      <c r="B48" s="40"/>
      <c r="C48" s="471"/>
      <c r="D48" s="874"/>
      <c r="E48" s="875"/>
      <c r="F48" s="875"/>
      <c r="G48" s="875"/>
      <c r="H48" s="875"/>
      <c r="I48" s="875"/>
      <c r="J48" s="875"/>
      <c r="K48" s="876"/>
      <c r="L48" s="41"/>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row>
    <row r="49" spans="1:54" x14ac:dyDescent="0.35">
      <c r="A49" s="18"/>
      <c r="B49" s="40"/>
      <c r="C49" s="471"/>
      <c r="D49" s="874"/>
      <c r="E49" s="875"/>
      <c r="F49" s="875"/>
      <c r="G49" s="875"/>
      <c r="H49" s="875"/>
      <c r="I49" s="875"/>
      <c r="J49" s="875"/>
      <c r="K49" s="876"/>
      <c r="L49" s="41"/>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row>
    <row r="50" spans="1:54" ht="96.75" customHeight="1" thickBot="1" x14ac:dyDescent="0.4">
      <c r="A50" s="18"/>
      <c r="B50" s="40"/>
      <c r="C50" s="471"/>
      <c r="D50" s="874"/>
      <c r="E50" s="875"/>
      <c r="F50" s="875"/>
      <c r="G50" s="875"/>
      <c r="H50" s="875"/>
      <c r="I50" s="875"/>
      <c r="J50" s="875"/>
      <c r="K50" s="876"/>
      <c r="L50" s="41"/>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row>
    <row r="51" spans="1:54" ht="7.5" customHeight="1" thickBot="1" x14ac:dyDescent="0.4">
      <c r="A51" s="18"/>
      <c r="B51" s="487"/>
      <c r="C51" s="491"/>
      <c r="D51" s="491"/>
      <c r="E51" s="491"/>
      <c r="F51" s="491"/>
      <c r="G51" s="491"/>
      <c r="H51" s="491"/>
      <c r="I51" s="491"/>
      <c r="J51" s="492"/>
      <c r="K51" s="491"/>
      <c r="L51" s="490"/>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row>
    <row r="52" spans="1:54" ht="8.5" customHeight="1" x14ac:dyDescent="0.35">
      <c r="A52" s="18"/>
      <c r="B52" s="40"/>
      <c r="C52" s="37"/>
      <c r="D52" s="37"/>
      <c r="E52" s="37"/>
      <c r="F52" s="37"/>
      <c r="G52" s="37"/>
      <c r="H52" s="37"/>
      <c r="I52" s="37"/>
      <c r="J52" s="101"/>
      <c r="K52" s="37"/>
      <c r="L52" s="41"/>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row>
    <row r="53" spans="1:54" ht="35.25" customHeight="1" thickBot="1" x14ac:dyDescent="0.4">
      <c r="A53" s="18"/>
      <c r="B53" s="40"/>
      <c r="C53" s="43"/>
      <c r="D53" s="825" t="s">
        <v>783</v>
      </c>
      <c r="E53" s="825"/>
      <c r="F53" s="825" t="s">
        <v>740</v>
      </c>
      <c r="G53" s="825"/>
      <c r="H53" s="826" t="s">
        <v>234</v>
      </c>
      <c r="I53" s="826"/>
      <c r="J53" s="95" t="s">
        <v>235</v>
      </c>
      <c r="K53" s="95" t="s">
        <v>216</v>
      </c>
      <c r="L53" s="41"/>
      <c r="M53" s="6"/>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row>
    <row r="54" spans="1:54" ht="333" customHeight="1" thickBot="1" x14ac:dyDescent="0.4">
      <c r="A54" s="18"/>
      <c r="B54" s="40"/>
      <c r="C54" s="818" t="s">
        <v>1105</v>
      </c>
      <c r="D54" s="798" t="s">
        <v>911</v>
      </c>
      <c r="E54" s="799"/>
      <c r="F54" s="796" t="s">
        <v>761</v>
      </c>
      <c r="G54" s="797"/>
      <c r="H54" s="798" t="s">
        <v>913</v>
      </c>
      <c r="I54" s="799"/>
      <c r="J54" s="483" t="s">
        <v>1215</v>
      </c>
      <c r="K54" s="429" t="s">
        <v>20</v>
      </c>
      <c r="L54" s="41"/>
      <c r="M54" s="6"/>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row>
    <row r="55" spans="1:54" ht="24" customHeight="1" thickBot="1" x14ac:dyDescent="0.4">
      <c r="A55" s="18"/>
      <c r="B55" s="40"/>
      <c r="C55" s="818"/>
      <c r="D55" s="37"/>
      <c r="E55" s="37"/>
      <c r="F55" s="37"/>
      <c r="G55" s="37"/>
      <c r="H55" s="37"/>
      <c r="I55" s="37"/>
      <c r="J55" s="100" t="s">
        <v>231</v>
      </c>
      <c r="K55" s="428" t="s">
        <v>20</v>
      </c>
      <c r="L55" s="41"/>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row>
    <row r="56" spans="1:54" ht="15" thickBot="1" x14ac:dyDescent="0.4">
      <c r="A56" s="18"/>
      <c r="B56" s="40"/>
      <c r="C56" s="37"/>
      <c r="D56" s="134" t="s">
        <v>1124</v>
      </c>
      <c r="E56" s="136"/>
      <c r="F56" s="136"/>
      <c r="G56" s="136"/>
      <c r="H56" s="37"/>
      <c r="I56" s="37"/>
      <c r="J56" s="101"/>
      <c r="K56" s="37"/>
      <c r="L56" s="41"/>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row>
    <row r="57" spans="1:54" ht="15" thickBot="1" x14ac:dyDescent="0.4">
      <c r="A57" s="18"/>
      <c r="B57" s="40"/>
      <c r="C57" s="37"/>
      <c r="D57" s="76" t="s">
        <v>54</v>
      </c>
      <c r="E57" s="843" t="s">
        <v>1068</v>
      </c>
      <c r="F57" s="808"/>
      <c r="G57" s="808"/>
      <c r="H57" s="808"/>
      <c r="I57" s="808"/>
      <c r="J57" s="809"/>
      <c r="K57" s="37"/>
      <c r="L57" s="41"/>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row>
    <row r="58" spans="1:54" ht="15" thickBot="1" x14ac:dyDescent="0.4">
      <c r="A58" s="18"/>
      <c r="B58" s="40"/>
      <c r="C58" s="37"/>
      <c r="D58" s="76" t="s">
        <v>56</v>
      </c>
      <c r="E58" s="807" t="s">
        <v>907</v>
      </c>
      <c r="F58" s="808"/>
      <c r="G58" s="808"/>
      <c r="H58" s="808"/>
      <c r="I58" s="808"/>
      <c r="J58" s="809"/>
      <c r="K58" s="37"/>
      <c r="L58" s="41"/>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row>
    <row r="59" spans="1:54" ht="15" thickBot="1" x14ac:dyDescent="0.4">
      <c r="A59" s="18"/>
      <c r="B59" s="40"/>
      <c r="C59" s="37"/>
      <c r="D59" s="76"/>
      <c r="E59" s="37"/>
      <c r="F59" s="37"/>
      <c r="G59" s="37"/>
      <c r="H59" s="37"/>
      <c r="I59" s="37"/>
      <c r="J59" s="37"/>
      <c r="K59" s="37"/>
      <c r="L59" s="41"/>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row>
    <row r="60" spans="1:54" ht="190.9" customHeight="1" thickBot="1" x14ac:dyDescent="0.4">
      <c r="A60" s="18"/>
      <c r="B60" s="40"/>
      <c r="C60" s="810" t="s">
        <v>236</v>
      </c>
      <c r="D60" s="810"/>
      <c r="E60" s="811"/>
      <c r="F60" s="829" t="s">
        <v>1216</v>
      </c>
      <c r="G60" s="830"/>
      <c r="H60" s="830"/>
      <c r="I60" s="830"/>
      <c r="J60" s="830"/>
      <c r="K60" s="831"/>
      <c r="L60" s="41"/>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row>
    <row r="61" spans="1:54" s="9" customFormat="1" ht="8.25" customHeight="1" thickBot="1" x14ac:dyDescent="0.4">
      <c r="A61" s="17"/>
      <c r="B61" s="495"/>
      <c r="C61" s="493"/>
      <c r="D61" s="493"/>
      <c r="E61" s="493"/>
      <c r="F61" s="493"/>
      <c r="G61" s="493"/>
      <c r="H61" s="493"/>
      <c r="I61" s="493"/>
      <c r="J61" s="489"/>
      <c r="K61" s="489"/>
      <c r="L61" s="494"/>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s="9" customFormat="1" ht="18.75" customHeight="1" x14ac:dyDescent="0.35">
      <c r="A62" s="17"/>
      <c r="B62" s="40"/>
      <c r="C62" s="44"/>
      <c r="D62" s="44"/>
      <c r="E62" s="44"/>
      <c r="F62" s="44"/>
      <c r="G62" s="44"/>
      <c r="H62" s="44"/>
      <c r="I62" s="44"/>
      <c r="J62" s="97"/>
      <c r="K62" s="97"/>
      <c r="L62" s="41"/>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35.25" customHeight="1" thickBot="1" x14ac:dyDescent="0.4">
      <c r="A63" s="18"/>
      <c r="B63" s="40"/>
      <c r="C63" s="43"/>
      <c r="D63" s="825" t="s">
        <v>783</v>
      </c>
      <c r="E63" s="825"/>
      <c r="F63" s="825" t="s">
        <v>740</v>
      </c>
      <c r="G63" s="825"/>
      <c r="H63" s="826" t="s">
        <v>234</v>
      </c>
      <c r="I63" s="826"/>
      <c r="J63" s="95" t="s">
        <v>235</v>
      </c>
      <c r="K63" s="95" t="s">
        <v>216</v>
      </c>
      <c r="L63" s="41"/>
      <c r="M63" s="6"/>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48.5" customHeight="1" thickBot="1" x14ac:dyDescent="0.4">
      <c r="A64" s="18"/>
      <c r="B64" s="40"/>
      <c r="C64" s="818" t="s">
        <v>1106</v>
      </c>
      <c r="D64" s="800" t="s">
        <v>912</v>
      </c>
      <c r="E64" s="801"/>
      <c r="F64" s="796" t="s">
        <v>762</v>
      </c>
      <c r="G64" s="797"/>
      <c r="H64" s="798" t="s">
        <v>914</v>
      </c>
      <c r="I64" s="799"/>
      <c r="J64" s="483" t="s">
        <v>1217</v>
      </c>
      <c r="K64" s="485" t="s">
        <v>20</v>
      </c>
      <c r="L64" s="41"/>
      <c r="M64" s="6"/>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21.5" customHeight="1" thickBot="1" x14ac:dyDescent="0.4">
      <c r="A65" s="18"/>
      <c r="B65" s="40"/>
      <c r="C65" s="818"/>
      <c r="D65" s="802"/>
      <c r="E65" s="803"/>
      <c r="F65" s="796" t="s">
        <v>764</v>
      </c>
      <c r="G65" s="797"/>
      <c r="H65" s="798" t="s">
        <v>960</v>
      </c>
      <c r="I65" s="799"/>
      <c r="J65" s="483" t="s">
        <v>1279</v>
      </c>
      <c r="K65" s="485" t="s">
        <v>20</v>
      </c>
      <c r="L65" s="41"/>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25.9" customHeight="1" thickBot="1" x14ac:dyDescent="0.4">
      <c r="A66" s="18"/>
      <c r="B66" s="40"/>
      <c r="C66" s="496"/>
      <c r="D66" s="37"/>
      <c r="E66" s="37"/>
      <c r="F66" s="37"/>
      <c r="G66" s="37"/>
      <c r="H66" s="37"/>
      <c r="I66" s="37"/>
      <c r="J66" s="100" t="s">
        <v>231</v>
      </c>
      <c r="K66" s="428" t="s">
        <v>20</v>
      </c>
      <c r="L66" s="41"/>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5" thickBot="1" x14ac:dyDescent="0.4">
      <c r="A67" s="18"/>
      <c r="B67" s="40"/>
      <c r="C67" s="37"/>
      <c r="D67" s="134" t="s">
        <v>1124</v>
      </c>
      <c r="E67" s="136"/>
      <c r="F67" s="136"/>
      <c r="G67" s="136"/>
      <c r="H67" s="37"/>
      <c r="I67" s="37"/>
      <c r="J67" s="101"/>
      <c r="K67" s="37"/>
      <c r="L67" s="41"/>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5" thickBot="1" x14ac:dyDescent="0.4">
      <c r="A68" s="18"/>
      <c r="B68" s="40"/>
      <c r="C68" s="37"/>
      <c r="D68" s="76" t="s">
        <v>54</v>
      </c>
      <c r="E68" s="843" t="s">
        <v>1075</v>
      </c>
      <c r="F68" s="808"/>
      <c r="G68" s="808"/>
      <c r="H68" s="808"/>
      <c r="I68" s="808"/>
      <c r="J68" s="809"/>
      <c r="K68" s="37"/>
      <c r="L68" s="41"/>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5" thickBot="1" x14ac:dyDescent="0.4">
      <c r="A69" s="18"/>
      <c r="B69" s="40"/>
      <c r="C69" s="37"/>
      <c r="D69" s="76" t="s">
        <v>56</v>
      </c>
      <c r="E69" s="807" t="s">
        <v>1076</v>
      </c>
      <c r="F69" s="808"/>
      <c r="G69" s="808"/>
      <c r="H69" s="808"/>
      <c r="I69" s="808"/>
      <c r="J69" s="809"/>
      <c r="K69" s="37"/>
      <c r="L69" s="41"/>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x14ac:dyDescent="0.35">
      <c r="A70" s="18"/>
      <c r="B70" s="40"/>
      <c r="C70" s="37"/>
      <c r="D70" s="76"/>
      <c r="E70" s="37"/>
      <c r="F70" s="37"/>
      <c r="G70" s="37"/>
      <c r="H70" s="37"/>
      <c r="I70" s="37"/>
      <c r="J70" s="37"/>
      <c r="K70" s="37"/>
      <c r="L70" s="41"/>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90.9" customHeight="1" thickBot="1" x14ac:dyDescent="0.4">
      <c r="A71" s="18"/>
      <c r="B71" s="40"/>
      <c r="C71" s="810" t="s">
        <v>236</v>
      </c>
      <c r="D71" s="810"/>
      <c r="E71" s="811"/>
      <c r="F71" s="877" t="s">
        <v>1284</v>
      </c>
      <c r="G71" s="878"/>
      <c r="H71" s="878"/>
      <c r="I71" s="878"/>
      <c r="J71" s="878"/>
      <c r="K71" s="878"/>
      <c r="L71" s="87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s="9" customFormat="1" ht="8.25" customHeight="1" thickBot="1" x14ac:dyDescent="0.4">
      <c r="A72" s="17"/>
      <c r="B72" s="487"/>
      <c r="C72" s="493"/>
      <c r="D72" s="493"/>
      <c r="E72" s="493"/>
      <c r="F72" s="493"/>
      <c r="G72" s="493"/>
      <c r="H72" s="493"/>
      <c r="I72" s="493"/>
      <c r="J72" s="489"/>
      <c r="K72" s="489"/>
      <c r="L72" s="490"/>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s="9" customFormat="1" ht="18.75" customHeight="1" x14ac:dyDescent="0.35">
      <c r="A73" s="17"/>
      <c r="B73" s="40"/>
      <c r="C73" s="44"/>
      <c r="D73" s="44"/>
      <c r="E73" s="44"/>
      <c r="F73" s="44"/>
      <c r="G73" s="44"/>
      <c r="H73" s="44"/>
      <c r="I73" s="44"/>
      <c r="J73" s="97"/>
      <c r="K73" s="97"/>
      <c r="L73" s="41"/>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35.25" customHeight="1" thickBot="1" x14ac:dyDescent="0.4">
      <c r="A74" s="18"/>
      <c r="B74" s="40"/>
      <c r="C74" s="43"/>
      <c r="D74" s="825" t="s">
        <v>783</v>
      </c>
      <c r="E74" s="825"/>
      <c r="F74" s="825" t="s">
        <v>740</v>
      </c>
      <c r="G74" s="825"/>
      <c r="H74" s="826" t="s">
        <v>234</v>
      </c>
      <c r="I74" s="826"/>
      <c r="J74" s="95" t="s">
        <v>235</v>
      </c>
      <c r="K74" s="95" t="s">
        <v>216</v>
      </c>
      <c r="L74" s="41"/>
      <c r="M74" s="6"/>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01.25" customHeight="1" thickBot="1" x14ac:dyDescent="0.4">
      <c r="A75" s="18"/>
      <c r="B75" s="40"/>
      <c r="C75" s="818" t="s">
        <v>1107</v>
      </c>
      <c r="D75" s="800" t="s">
        <v>915</v>
      </c>
      <c r="E75" s="801"/>
      <c r="F75" s="821" t="s">
        <v>920</v>
      </c>
      <c r="G75" s="822"/>
      <c r="H75" s="798" t="s">
        <v>916</v>
      </c>
      <c r="I75" s="799"/>
      <c r="J75" s="483" t="s">
        <v>1218</v>
      </c>
      <c r="K75" s="485" t="s">
        <v>922</v>
      </c>
      <c r="L75" s="41"/>
      <c r="M75" s="6"/>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01.25" customHeight="1" thickBot="1" x14ac:dyDescent="0.4">
      <c r="A76" s="18"/>
      <c r="B76" s="40"/>
      <c r="C76" s="818"/>
      <c r="D76" s="819"/>
      <c r="E76" s="820"/>
      <c r="F76" s="823"/>
      <c r="G76" s="824"/>
      <c r="H76" s="798" t="s">
        <v>917</v>
      </c>
      <c r="I76" s="799"/>
      <c r="J76" s="483" t="s">
        <v>1219</v>
      </c>
      <c r="K76" s="485" t="s">
        <v>921</v>
      </c>
      <c r="L76" s="41"/>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01.25" customHeight="1" thickBot="1" x14ac:dyDescent="0.4">
      <c r="A77" s="18"/>
      <c r="B77" s="40"/>
      <c r="C77" s="818"/>
      <c r="D77" s="819"/>
      <c r="E77" s="820"/>
      <c r="F77" s="823"/>
      <c r="G77" s="824"/>
      <c r="H77" s="798" t="s">
        <v>990</v>
      </c>
      <c r="I77" s="799"/>
      <c r="J77" s="483" t="s">
        <v>1220</v>
      </c>
      <c r="K77" s="485" t="s">
        <v>921</v>
      </c>
      <c r="L77" s="41"/>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01.25" customHeight="1" thickBot="1" x14ac:dyDescent="0.4">
      <c r="A78" s="18"/>
      <c r="B78" s="40"/>
      <c r="C78" s="818"/>
      <c r="D78" s="819"/>
      <c r="E78" s="820"/>
      <c r="F78" s="823"/>
      <c r="G78" s="824"/>
      <c r="H78" s="798" t="s">
        <v>992</v>
      </c>
      <c r="I78" s="799"/>
      <c r="J78" s="483" t="s">
        <v>1221</v>
      </c>
      <c r="K78" s="485" t="s">
        <v>922</v>
      </c>
      <c r="L78" s="41"/>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row>
    <row r="79" spans="1:54" ht="101.25" customHeight="1" thickBot="1" x14ac:dyDescent="0.4">
      <c r="A79" s="18"/>
      <c r="B79" s="40"/>
      <c r="C79" s="818"/>
      <c r="D79" s="819"/>
      <c r="E79" s="820"/>
      <c r="F79" s="821" t="s">
        <v>1100</v>
      </c>
      <c r="G79" s="822"/>
      <c r="H79" s="796" t="s">
        <v>1101</v>
      </c>
      <c r="I79" s="797"/>
      <c r="J79" s="483" t="s">
        <v>1222</v>
      </c>
      <c r="K79" s="485" t="s">
        <v>922</v>
      </c>
      <c r="L79" s="41"/>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01.25" customHeight="1" thickBot="1" x14ac:dyDescent="0.4">
      <c r="A80" s="18"/>
      <c r="B80" s="40"/>
      <c r="C80" s="818"/>
      <c r="D80" s="819"/>
      <c r="E80" s="820"/>
      <c r="F80" s="823"/>
      <c r="G80" s="824"/>
      <c r="H80" s="796" t="s">
        <v>917</v>
      </c>
      <c r="I80" s="797"/>
      <c r="J80" s="483" t="s">
        <v>1223</v>
      </c>
      <c r="K80" s="485" t="s">
        <v>20</v>
      </c>
      <c r="L80" s="41"/>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01.25" customHeight="1" thickBot="1" x14ac:dyDescent="0.4">
      <c r="A81" s="18"/>
      <c r="B81" s="40"/>
      <c r="C81" s="818"/>
      <c r="D81" s="802"/>
      <c r="E81" s="803"/>
      <c r="F81" s="867"/>
      <c r="G81" s="868"/>
      <c r="H81" s="798" t="s">
        <v>1102</v>
      </c>
      <c r="I81" s="799"/>
      <c r="J81" s="486" t="s">
        <v>1224</v>
      </c>
      <c r="K81" s="485" t="s">
        <v>20</v>
      </c>
      <c r="L81" s="41"/>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25.9" customHeight="1" thickBot="1" x14ac:dyDescent="0.4">
      <c r="A82" s="18"/>
      <c r="B82" s="40"/>
      <c r="C82" s="818"/>
      <c r="D82" s="37"/>
      <c r="E82" s="37"/>
      <c r="F82" s="37"/>
      <c r="G82" s="37"/>
      <c r="H82" s="37"/>
      <c r="I82" s="37"/>
      <c r="J82" s="100" t="s">
        <v>231</v>
      </c>
      <c r="K82" s="428" t="s">
        <v>20</v>
      </c>
      <c r="L82" s="41"/>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5" thickBot="1" x14ac:dyDescent="0.4">
      <c r="A83" s="18"/>
      <c r="B83" s="40"/>
      <c r="C83" s="37"/>
      <c r="D83" s="134" t="s">
        <v>1124</v>
      </c>
      <c r="E83" s="136"/>
      <c r="F83" s="136"/>
      <c r="G83" s="136"/>
      <c r="H83" s="37"/>
      <c r="I83" s="37"/>
      <c r="J83" s="101"/>
      <c r="K83" s="37"/>
      <c r="L83" s="41"/>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5" thickBot="1" x14ac:dyDescent="0.4">
      <c r="A84" s="18"/>
      <c r="B84" s="40"/>
      <c r="C84" s="37"/>
      <c r="D84" s="76" t="s">
        <v>54</v>
      </c>
      <c r="E84" s="843" t="s">
        <v>1069</v>
      </c>
      <c r="F84" s="808"/>
      <c r="G84" s="808"/>
      <c r="H84" s="808"/>
      <c r="I84" s="808"/>
      <c r="J84" s="809"/>
      <c r="K84" s="37"/>
      <c r="L84" s="41"/>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5" thickBot="1" x14ac:dyDescent="0.4">
      <c r="A85" s="18"/>
      <c r="B85" s="40"/>
      <c r="C85" s="37"/>
      <c r="D85" s="76" t="s">
        <v>56</v>
      </c>
      <c r="E85" s="807" t="s">
        <v>910</v>
      </c>
      <c r="F85" s="808"/>
      <c r="G85" s="808"/>
      <c r="H85" s="808"/>
      <c r="I85" s="808"/>
      <c r="J85" s="809"/>
      <c r="K85" s="37"/>
      <c r="L85" s="41"/>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5" thickBot="1" x14ac:dyDescent="0.4">
      <c r="A86" s="18"/>
      <c r="B86" s="40"/>
      <c r="C86" s="37"/>
      <c r="D86" s="76"/>
      <c r="E86" s="37"/>
      <c r="F86" s="37"/>
      <c r="G86" s="37"/>
      <c r="H86" s="37"/>
      <c r="I86" s="37"/>
      <c r="J86" s="37"/>
      <c r="K86" s="37"/>
      <c r="L86" s="41"/>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200.25" customHeight="1" thickBot="1" x14ac:dyDescent="0.4">
      <c r="A87" s="18"/>
      <c r="B87" s="40"/>
      <c r="C87" s="810" t="s">
        <v>236</v>
      </c>
      <c r="D87" s="810"/>
      <c r="E87" s="811"/>
      <c r="F87" s="812" t="s">
        <v>1225</v>
      </c>
      <c r="G87" s="813"/>
      <c r="H87" s="813"/>
      <c r="I87" s="813"/>
      <c r="J87" s="813"/>
      <c r="K87" s="814"/>
      <c r="L87" s="41"/>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s="9" customFormat="1" ht="9" customHeight="1" thickBot="1" x14ac:dyDescent="0.4">
      <c r="A88" s="17"/>
      <c r="B88" s="487"/>
      <c r="C88" s="493"/>
      <c r="D88" s="493"/>
      <c r="E88" s="493"/>
      <c r="F88" s="493"/>
      <c r="G88" s="493"/>
      <c r="H88" s="493"/>
      <c r="I88" s="493"/>
      <c r="J88" s="489"/>
      <c r="K88" s="489"/>
      <c r="L88" s="490"/>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s="9" customFormat="1" ht="18.75" customHeight="1" x14ac:dyDescent="0.35">
      <c r="A89" s="17"/>
      <c r="B89" s="40"/>
      <c r="C89" s="44"/>
      <c r="D89" s="44"/>
      <c r="E89" s="44"/>
      <c r="F89" s="44"/>
      <c r="G89" s="44"/>
      <c r="H89" s="44"/>
      <c r="I89" s="44"/>
      <c r="J89" s="97"/>
      <c r="K89" s="97"/>
      <c r="L89" s="41"/>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s="9" customFormat="1" ht="15.75" customHeight="1" thickBot="1" x14ac:dyDescent="0.4">
      <c r="A90" s="17"/>
      <c r="B90" s="40"/>
      <c r="C90" s="37"/>
      <c r="D90" s="381" t="s">
        <v>759</v>
      </c>
      <c r="E90" s="38"/>
      <c r="F90" s="38"/>
      <c r="G90" s="38"/>
      <c r="H90" s="38"/>
      <c r="I90" s="75" t="s">
        <v>210</v>
      </c>
      <c r="J90" s="97"/>
      <c r="K90" s="97"/>
      <c r="L90" s="41"/>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s="9" customFormat="1" ht="78" customHeight="1" x14ac:dyDescent="0.35">
      <c r="A91" s="17"/>
      <c r="B91" s="40"/>
      <c r="C91" s="394" t="s">
        <v>761</v>
      </c>
      <c r="D91" s="815" t="s">
        <v>760</v>
      </c>
      <c r="E91" s="816"/>
      <c r="F91" s="817"/>
      <c r="G91" s="38"/>
      <c r="H91" s="26" t="s">
        <v>211</v>
      </c>
      <c r="I91" s="815" t="s">
        <v>1136</v>
      </c>
      <c r="J91" s="816"/>
      <c r="K91" s="817"/>
      <c r="L91" s="41"/>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s="9" customFormat="1" ht="54.75" customHeight="1" x14ac:dyDescent="0.35">
      <c r="A92" s="17"/>
      <c r="B92" s="40"/>
      <c r="C92" s="395" t="s">
        <v>762</v>
      </c>
      <c r="D92" s="804" t="s">
        <v>767</v>
      </c>
      <c r="E92" s="805"/>
      <c r="F92" s="806"/>
      <c r="G92" s="38"/>
      <c r="H92" s="27" t="s">
        <v>212</v>
      </c>
      <c r="I92" s="804" t="s">
        <v>261</v>
      </c>
      <c r="J92" s="805"/>
      <c r="K92" s="806"/>
      <c r="L92" s="41"/>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row>
    <row r="93" spans="1:54" s="9" customFormat="1" ht="58.5" customHeight="1" x14ac:dyDescent="0.35">
      <c r="A93" s="17"/>
      <c r="B93" s="40"/>
      <c r="C93" s="395" t="s">
        <v>763</v>
      </c>
      <c r="D93" s="804" t="s">
        <v>768</v>
      </c>
      <c r="E93" s="805"/>
      <c r="F93" s="806"/>
      <c r="G93" s="38"/>
      <c r="H93" s="27" t="s">
        <v>213</v>
      </c>
      <c r="I93" s="804" t="s">
        <v>262</v>
      </c>
      <c r="J93" s="805"/>
      <c r="K93" s="806"/>
      <c r="L93" s="41"/>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row>
    <row r="94" spans="1:54" ht="60" customHeight="1" x14ac:dyDescent="0.35">
      <c r="A94" s="18"/>
      <c r="B94" s="40"/>
      <c r="C94" s="395" t="s">
        <v>764</v>
      </c>
      <c r="D94" s="804" t="s">
        <v>769</v>
      </c>
      <c r="E94" s="805"/>
      <c r="F94" s="806"/>
      <c r="G94" s="38"/>
      <c r="H94" s="27" t="s">
        <v>214</v>
      </c>
      <c r="I94" s="804" t="s">
        <v>263</v>
      </c>
      <c r="J94" s="805"/>
      <c r="K94" s="806"/>
      <c r="L94" s="41"/>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row>
    <row r="95" spans="1:54" ht="54" customHeight="1" x14ac:dyDescent="0.35">
      <c r="A95" s="18"/>
      <c r="B95" s="35"/>
      <c r="C95" s="395" t="s">
        <v>765</v>
      </c>
      <c r="D95" s="804" t="s">
        <v>770</v>
      </c>
      <c r="E95" s="805"/>
      <c r="F95" s="806"/>
      <c r="G95" s="38"/>
      <c r="H95" s="27" t="s">
        <v>215</v>
      </c>
      <c r="I95" s="804" t="s">
        <v>264</v>
      </c>
      <c r="J95" s="805"/>
      <c r="K95" s="806"/>
      <c r="L95" s="36"/>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ht="61.5" customHeight="1" thickBot="1" x14ac:dyDescent="0.4">
      <c r="A96" s="18"/>
      <c r="B96" s="35"/>
      <c r="C96" s="395" t="s">
        <v>766</v>
      </c>
      <c r="D96" s="804" t="s">
        <v>1123</v>
      </c>
      <c r="E96" s="805"/>
      <c r="F96" s="806"/>
      <c r="G96" s="38"/>
      <c r="H96" s="28" t="s">
        <v>1088</v>
      </c>
      <c r="I96" s="864" t="s">
        <v>265</v>
      </c>
      <c r="J96" s="865"/>
      <c r="K96" s="866"/>
      <c r="L96" s="36"/>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row>
    <row r="97" spans="1:54" ht="61.5" customHeight="1" x14ac:dyDescent="0.35">
      <c r="A97" s="18"/>
      <c r="B97" s="35"/>
      <c r="C97" s="396" t="s">
        <v>771</v>
      </c>
      <c r="D97" s="804" t="s">
        <v>773</v>
      </c>
      <c r="E97" s="805"/>
      <c r="F97" s="806"/>
      <c r="G97" s="35"/>
      <c r="H97" s="135"/>
      <c r="I97" s="382"/>
      <c r="J97" s="382"/>
      <c r="K97" s="382"/>
      <c r="L97" s="36"/>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c r="AY97" s="89"/>
      <c r="AZ97" s="89"/>
      <c r="BA97" s="89"/>
      <c r="BB97" s="89"/>
    </row>
    <row r="98" spans="1:54" ht="61.5" customHeight="1" thickBot="1" x14ac:dyDescent="0.4">
      <c r="A98" s="18"/>
      <c r="B98" s="369"/>
      <c r="C98" s="397" t="s">
        <v>772</v>
      </c>
      <c r="D98" s="864" t="s">
        <v>774</v>
      </c>
      <c r="E98" s="865"/>
      <c r="F98" s="866"/>
      <c r="G98" s="35"/>
      <c r="H98" s="135"/>
      <c r="I98" s="382"/>
      <c r="J98" s="382"/>
      <c r="K98" s="382"/>
      <c r="L98" s="36"/>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1:54" ht="15" thickBot="1" x14ac:dyDescent="0.4">
      <c r="A99" s="18"/>
      <c r="B99" s="45"/>
      <c r="C99" s="46"/>
      <c r="D99" s="47"/>
      <c r="E99" s="47"/>
      <c r="F99" s="47"/>
      <c r="G99" s="47"/>
      <c r="H99" s="47"/>
      <c r="I99" s="47"/>
      <c r="J99" s="98"/>
      <c r="K99" s="98"/>
      <c r="L99" s="48"/>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row>
    <row r="100" spans="1:54" ht="49.9" customHeight="1" x14ac:dyDescent="0.35">
      <c r="A100" s="18"/>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row>
    <row r="101" spans="1:54" ht="49.9" customHeight="1" x14ac:dyDescent="0.35">
      <c r="A101" s="18"/>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row>
    <row r="102" spans="1:54" ht="49.5" customHeight="1" x14ac:dyDescent="0.35">
      <c r="A102" s="18"/>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row>
    <row r="103" spans="1:54" ht="49.9" customHeight="1" x14ac:dyDescent="0.35">
      <c r="A103" s="18"/>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row>
    <row r="104" spans="1:54" ht="49.9" customHeight="1" x14ac:dyDescent="0.35">
      <c r="A104" s="18"/>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row>
    <row r="105" spans="1:54" ht="49.9" customHeight="1" x14ac:dyDescent="0.35">
      <c r="A105" s="18"/>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row>
    <row r="106" spans="1:54" x14ac:dyDescent="0.35">
      <c r="A106" s="18"/>
      <c r="C106" s="89" t="s">
        <v>759</v>
      </c>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row>
    <row r="107" spans="1:54" x14ac:dyDescent="0.35">
      <c r="A107" s="18"/>
      <c r="C107" s="89" t="s">
        <v>295</v>
      </c>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row>
    <row r="108" spans="1:54" x14ac:dyDescent="0.35">
      <c r="A108" s="89"/>
      <c r="C108" s="89" t="s">
        <v>1113</v>
      </c>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x14ac:dyDescent="0.35">
      <c r="A109" s="89"/>
      <c r="B109" s="89"/>
      <c r="C109" s="89" t="s">
        <v>1114</v>
      </c>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x14ac:dyDescent="0.35">
      <c r="A110" s="89"/>
      <c r="B110" s="89"/>
      <c r="C110" s="89" t="s">
        <v>329</v>
      </c>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x14ac:dyDescent="0.35">
      <c r="A111" s="89"/>
      <c r="B111" s="89"/>
      <c r="C111" s="89" t="s">
        <v>1115</v>
      </c>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x14ac:dyDescent="0.35">
      <c r="A112" s="89"/>
      <c r="B112" s="89"/>
      <c r="C112" s="89" t="s">
        <v>1137</v>
      </c>
      <c r="D112" s="89"/>
      <c r="E112" s="89"/>
      <c r="F112" s="89"/>
      <c r="G112" s="89"/>
      <c r="H112" s="89"/>
      <c r="I112" s="89"/>
      <c r="J112" s="89"/>
      <c r="K112" s="89"/>
      <c r="L112" s="89"/>
      <c r="M112" s="89"/>
    </row>
    <row r="113" spans="1:13" x14ac:dyDescent="0.35">
      <c r="A113" s="89"/>
      <c r="B113" s="89"/>
      <c r="C113" s="89" t="s">
        <v>364</v>
      </c>
      <c r="D113" s="89"/>
      <c r="E113" s="89"/>
      <c r="F113" s="89"/>
      <c r="G113" s="89"/>
      <c r="H113" s="89"/>
      <c r="I113" s="89"/>
      <c r="J113" s="89"/>
      <c r="K113" s="89"/>
      <c r="L113" s="89"/>
      <c r="M113" s="89"/>
    </row>
    <row r="114" spans="1:13" x14ac:dyDescent="0.35">
      <c r="A114" s="89"/>
      <c r="B114" s="89"/>
      <c r="C114" s="89" t="s">
        <v>710</v>
      </c>
      <c r="D114" s="89"/>
      <c r="E114" s="89"/>
      <c r="F114" s="89"/>
      <c r="G114" s="89"/>
      <c r="H114" s="89"/>
      <c r="I114" s="89"/>
      <c r="J114" s="89"/>
      <c r="K114" s="89"/>
      <c r="L114" s="89"/>
      <c r="M114" s="89"/>
    </row>
    <row r="115" spans="1:13" x14ac:dyDescent="0.35">
      <c r="A115" s="89"/>
      <c r="B115" s="89"/>
      <c r="C115" s="89"/>
      <c r="D115" s="89"/>
      <c r="E115" s="89"/>
      <c r="F115" s="89"/>
      <c r="G115" s="89"/>
      <c r="H115" s="89"/>
      <c r="I115" s="89"/>
      <c r="J115" s="89"/>
      <c r="K115" s="89"/>
      <c r="L115" s="89"/>
      <c r="M115" s="89"/>
    </row>
    <row r="116" spans="1:13" x14ac:dyDescent="0.35">
      <c r="A116" s="89"/>
      <c r="B116" s="89"/>
      <c r="C116" s="89"/>
      <c r="D116" s="89"/>
      <c r="E116" s="89"/>
      <c r="F116" s="89"/>
      <c r="G116" s="89"/>
      <c r="H116" s="89"/>
      <c r="I116" s="89"/>
      <c r="J116" s="89"/>
      <c r="K116" s="89"/>
      <c r="L116" s="89"/>
      <c r="M116" s="89"/>
    </row>
    <row r="117" spans="1:13" x14ac:dyDescent="0.35">
      <c r="A117" s="89"/>
      <c r="B117" s="89"/>
      <c r="C117" s="89"/>
      <c r="D117" s="89"/>
      <c r="E117" s="89"/>
      <c r="F117" s="89"/>
      <c r="G117" s="89"/>
      <c r="H117" s="89"/>
      <c r="I117" s="89"/>
      <c r="J117" s="89"/>
      <c r="K117" s="89"/>
      <c r="L117" s="89"/>
      <c r="M117" s="89"/>
    </row>
    <row r="118" spans="1:13" x14ac:dyDescent="0.35">
      <c r="A118" s="89"/>
      <c r="B118" s="89"/>
      <c r="C118" s="89"/>
      <c r="D118" s="89"/>
      <c r="E118" s="89"/>
      <c r="F118" s="89"/>
      <c r="G118" s="89"/>
      <c r="H118" s="89"/>
      <c r="I118" s="89"/>
      <c r="J118" s="89"/>
      <c r="K118" s="89"/>
      <c r="L118" s="89"/>
      <c r="M118" s="89"/>
    </row>
    <row r="119" spans="1:13" x14ac:dyDescent="0.35">
      <c r="A119" s="89"/>
      <c r="B119" s="89"/>
      <c r="C119" s="89"/>
      <c r="D119" s="89"/>
      <c r="E119" s="89"/>
      <c r="F119" s="89"/>
      <c r="G119" s="89"/>
      <c r="H119" s="89"/>
      <c r="I119" s="89"/>
      <c r="J119" s="89"/>
      <c r="K119" s="89"/>
      <c r="L119" s="89"/>
      <c r="M119" s="89"/>
    </row>
    <row r="120" spans="1:13" x14ac:dyDescent="0.35">
      <c r="A120" s="89"/>
      <c r="B120" s="89"/>
      <c r="C120" s="89"/>
      <c r="D120" s="89"/>
      <c r="E120" s="89"/>
      <c r="F120" s="89"/>
      <c r="G120" s="89"/>
      <c r="H120" s="89"/>
      <c r="I120" s="89"/>
      <c r="J120" s="89"/>
      <c r="K120" s="89"/>
      <c r="L120" s="89"/>
      <c r="M120" s="89"/>
    </row>
    <row r="121" spans="1:13" x14ac:dyDescent="0.35">
      <c r="A121" s="89"/>
      <c r="B121" s="89"/>
      <c r="C121" s="89"/>
      <c r="D121" s="89"/>
      <c r="E121" s="89"/>
      <c r="F121" s="89"/>
      <c r="G121" s="89"/>
      <c r="H121" s="89"/>
      <c r="I121" s="89"/>
      <c r="J121" s="89"/>
      <c r="K121" s="89"/>
      <c r="L121" s="89"/>
      <c r="M121" s="89"/>
    </row>
    <row r="122" spans="1:13" x14ac:dyDescent="0.35">
      <c r="A122" s="89"/>
      <c r="B122" s="89"/>
      <c r="C122" s="89"/>
      <c r="D122" s="89"/>
      <c r="E122" s="89"/>
      <c r="F122" s="89"/>
      <c r="G122" s="89"/>
      <c r="H122" s="89"/>
      <c r="I122" s="89"/>
      <c r="J122" s="89"/>
      <c r="K122" s="89"/>
      <c r="L122" s="89"/>
      <c r="M122" s="89"/>
    </row>
    <row r="123" spans="1:13" x14ac:dyDescent="0.35">
      <c r="A123" s="89"/>
      <c r="B123" s="89"/>
      <c r="C123" s="89"/>
      <c r="D123" s="89"/>
      <c r="E123" s="89"/>
      <c r="F123" s="89"/>
      <c r="G123" s="89"/>
      <c r="H123" s="89"/>
      <c r="I123" s="89"/>
      <c r="J123" s="89"/>
      <c r="K123" s="89"/>
      <c r="L123" s="89"/>
      <c r="M123" s="89"/>
    </row>
    <row r="124" spans="1:13" x14ac:dyDescent="0.35">
      <c r="A124" s="89"/>
      <c r="B124" s="89"/>
      <c r="C124" s="89"/>
      <c r="D124" s="89"/>
      <c r="E124" s="89"/>
      <c r="F124" s="89"/>
      <c r="G124" s="89"/>
      <c r="H124" s="89"/>
      <c r="I124" s="89"/>
      <c r="J124" s="89"/>
      <c r="K124" s="89"/>
      <c r="L124" s="89"/>
      <c r="M124" s="89"/>
    </row>
    <row r="125" spans="1:13" x14ac:dyDescent="0.35">
      <c r="A125" s="89"/>
      <c r="B125" s="89"/>
      <c r="C125" s="89"/>
      <c r="D125" s="89"/>
      <c r="E125" s="89"/>
      <c r="F125" s="89"/>
      <c r="G125" s="89"/>
      <c r="H125" s="89"/>
      <c r="I125" s="89"/>
      <c r="J125" s="89"/>
      <c r="K125" s="89"/>
      <c r="L125" s="89"/>
      <c r="M125" s="89"/>
    </row>
    <row r="126" spans="1:13" x14ac:dyDescent="0.35">
      <c r="A126" s="89"/>
      <c r="B126" s="89"/>
      <c r="C126" s="89"/>
      <c r="D126" s="89"/>
      <c r="E126" s="89"/>
      <c r="F126" s="89"/>
      <c r="G126" s="89"/>
      <c r="H126" s="89"/>
      <c r="I126" s="89"/>
      <c r="J126" s="89"/>
      <c r="K126" s="89"/>
      <c r="L126" s="89"/>
      <c r="M126" s="89"/>
    </row>
    <row r="127" spans="1:13" x14ac:dyDescent="0.35">
      <c r="A127" s="89"/>
      <c r="B127" s="89"/>
      <c r="C127" s="89"/>
      <c r="D127" s="89"/>
      <c r="E127" s="89"/>
      <c r="F127" s="89"/>
      <c r="G127" s="89"/>
      <c r="H127" s="89"/>
      <c r="I127" s="89"/>
      <c r="J127" s="89"/>
      <c r="K127" s="89"/>
      <c r="L127" s="89"/>
      <c r="M127" s="89"/>
    </row>
    <row r="128" spans="1:13" x14ac:dyDescent="0.35">
      <c r="A128" s="89"/>
      <c r="B128" s="89"/>
      <c r="C128" s="89"/>
      <c r="D128" s="89"/>
      <c r="E128" s="89"/>
      <c r="F128" s="89"/>
      <c r="G128" s="89"/>
      <c r="H128" s="89"/>
      <c r="I128" s="89"/>
      <c r="J128" s="89"/>
      <c r="K128" s="89"/>
      <c r="L128" s="89"/>
      <c r="M128" s="89"/>
    </row>
    <row r="129" spans="1:13" x14ac:dyDescent="0.35">
      <c r="A129" s="89"/>
      <c r="B129" s="89"/>
      <c r="C129" s="89"/>
      <c r="D129" s="89"/>
      <c r="E129" s="89"/>
      <c r="F129" s="89"/>
      <c r="G129" s="89"/>
      <c r="H129" s="89"/>
      <c r="I129" s="89"/>
      <c r="J129" s="89"/>
      <c r="K129" s="89"/>
      <c r="L129" s="89"/>
      <c r="M129" s="89"/>
    </row>
    <row r="130" spans="1:13" x14ac:dyDescent="0.35">
      <c r="A130" s="89"/>
      <c r="B130" s="89"/>
      <c r="C130" s="89"/>
      <c r="D130" s="89"/>
      <c r="E130" s="89"/>
      <c r="F130" s="89"/>
      <c r="G130" s="89"/>
      <c r="H130" s="89"/>
      <c r="I130" s="89"/>
      <c r="J130" s="89"/>
      <c r="K130" s="89"/>
      <c r="L130" s="89"/>
      <c r="M130" s="89"/>
    </row>
    <row r="131" spans="1:13" x14ac:dyDescent="0.35">
      <c r="A131" s="89"/>
      <c r="B131" s="89"/>
      <c r="C131" s="89"/>
      <c r="D131" s="89"/>
      <c r="E131" s="89"/>
      <c r="F131" s="89"/>
      <c r="G131" s="89"/>
      <c r="H131" s="89"/>
      <c r="I131" s="89"/>
      <c r="J131" s="89"/>
      <c r="K131" s="89"/>
      <c r="L131" s="89"/>
      <c r="M131" s="89"/>
    </row>
    <row r="132" spans="1:13" x14ac:dyDescent="0.35">
      <c r="A132" s="89"/>
      <c r="B132" s="89"/>
      <c r="C132" s="89"/>
      <c r="D132" s="89"/>
      <c r="E132" s="89"/>
      <c r="F132" s="89"/>
      <c r="G132" s="89"/>
      <c r="H132" s="89"/>
      <c r="I132" s="89"/>
      <c r="J132" s="89"/>
      <c r="K132" s="89"/>
      <c r="L132" s="89"/>
      <c r="M132" s="89"/>
    </row>
    <row r="133" spans="1:13" x14ac:dyDescent="0.35">
      <c r="A133" s="89"/>
      <c r="B133" s="89"/>
      <c r="C133" s="89"/>
      <c r="D133" s="89"/>
      <c r="E133" s="89"/>
      <c r="F133" s="89"/>
      <c r="G133" s="89"/>
      <c r="H133" s="89"/>
      <c r="I133" s="89"/>
      <c r="J133" s="89"/>
      <c r="K133" s="89"/>
      <c r="L133" s="89"/>
      <c r="M133" s="89"/>
    </row>
    <row r="134" spans="1:13" x14ac:dyDescent="0.35">
      <c r="A134" s="89"/>
      <c r="B134" s="89"/>
      <c r="C134" s="89"/>
      <c r="D134" s="89"/>
      <c r="E134" s="89"/>
      <c r="F134" s="89"/>
      <c r="G134" s="89"/>
      <c r="H134" s="89"/>
      <c r="I134" s="89"/>
      <c r="J134" s="89"/>
      <c r="K134" s="89"/>
      <c r="L134" s="89"/>
      <c r="M134" s="89"/>
    </row>
    <row r="135" spans="1:13" x14ac:dyDescent="0.35">
      <c r="A135" s="89"/>
      <c r="B135" s="89"/>
      <c r="C135" s="89"/>
      <c r="D135" s="89"/>
      <c r="E135" s="89"/>
      <c r="F135" s="89"/>
      <c r="G135" s="89"/>
      <c r="H135" s="89"/>
      <c r="I135" s="89"/>
      <c r="J135" s="89"/>
      <c r="K135" s="89"/>
      <c r="L135" s="89"/>
      <c r="M135" s="89"/>
    </row>
    <row r="136" spans="1:13" x14ac:dyDescent="0.35">
      <c r="A136" s="89"/>
      <c r="B136" s="89"/>
      <c r="C136" s="89"/>
      <c r="D136" s="89"/>
      <c r="E136" s="89"/>
      <c r="F136" s="89"/>
      <c r="G136" s="89"/>
      <c r="H136" s="89"/>
      <c r="I136" s="89"/>
      <c r="J136" s="89"/>
      <c r="K136" s="89"/>
      <c r="L136" s="89"/>
      <c r="M136" s="89"/>
    </row>
    <row r="137" spans="1:13" x14ac:dyDescent="0.35">
      <c r="A137" s="89"/>
      <c r="B137" s="89"/>
      <c r="C137" s="89"/>
      <c r="D137" s="89"/>
      <c r="E137" s="89"/>
      <c r="F137" s="89"/>
      <c r="G137" s="89"/>
      <c r="H137" s="89"/>
      <c r="I137" s="89"/>
      <c r="J137" s="89"/>
      <c r="K137" s="89"/>
      <c r="L137" s="89"/>
      <c r="M137" s="89"/>
    </row>
    <row r="138" spans="1:13" x14ac:dyDescent="0.35">
      <c r="A138" s="89"/>
      <c r="B138" s="89"/>
      <c r="C138" s="89"/>
      <c r="D138" s="89"/>
      <c r="E138" s="89"/>
      <c r="F138" s="89"/>
      <c r="G138" s="89"/>
      <c r="H138" s="89"/>
      <c r="I138" s="89"/>
      <c r="J138" s="89"/>
      <c r="K138" s="89"/>
      <c r="L138" s="89"/>
      <c r="M138" s="89"/>
    </row>
    <row r="139" spans="1:13" x14ac:dyDescent="0.35">
      <c r="A139" s="89"/>
      <c r="B139" s="89"/>
      <c r="C139" s="89"/>
      <c r="D139" s="89"/>
      <c r="E139" s="89"/>
      <c r="F139" s="89"/>
      <c r="G139" s="89"/>
      <c r="H139" s="89"/>
      <c r="I139" s="89"/>
      <c r="J139" s="89"/>
      <c r="K139" s="89"/>
      <c r="L139" s="89"/>
      <c r="M139" s="89"/>
    </row>
    <row r="140" spans="1:13" x14ac:dyDescent="0.35">
      <c r="A140" s="89"/>
      <c r="B140" s="89"/>
      <c r="C140" s="89"/>
      <c r="D140" s="89"/>
      <c r="E140" s="89"/>
      <c r="F140" s="89"/>
      <c r="G140" s="89"/>
      <c r="H140" s="89"/>
      <c r="I140" s="89"/>
      <c r="J140" s="89"/>
      <c r="K140" s="89"/>
      <c r="L140" s="89"/>
      <c r="M140" s="89"/>
    </row>
    <row r="141" spans="1:13" x14ac:dyDescent="0.35">
      <c r="A141" s="89"/>
      <c r="B141" s="89"/>
      <c r="C141" s="89"/>
      <c r="D141" s="89"/>
      <c r="E141" s="89"/>
      <c r="F141" s="89"/>
      <c r="G141" s="89"/>
      <c r="H141" s="89"/>
      <c r="I141" s="89"/>
      <c r="J141" s="89"/>
      <c r="K141" s="89"/>
      <c r="L141" s="89"/>
      <c r="M141" s="89"/>
    </row>
    <row r="142" spans="1:13" x14ac:dyDescent="0.35">
      <c r="A142" s="89"/>
      <c r="B142" s="89"/>
      <c r="C142" s="89"/>
      <c r="D142" s="89"/>
      <c r="E142" s="89"/>
      <c r="F142" s="89"/>
      <c r="G142" s="89"/>
      <c r="H142" s="89"/>
      <c r="I142" s="89"/>
      <c r="J142" s="89"/>
      <c r="K142" s="89"/>
      <c r="L142" s="89"/>
      <c r="M142" s="89"/>
    </row>
    <row r="143" spans="1:13" x14ac:dyDescent="0.35">
      <c r="A143" s="89"/>
      <c r="B143" s="89"/>
      <c r="C143" s="89"/>
      <c r="D143" s="89"/>
      <c r="E143" s="89"/>
      <c r="F143" s="89"/>
      <c r="G143" s="89"/>
      <c r="H143" s="89"/>
      <c r="I143" s="89"/>
      <c r="J143" s="89"/>
      <c r="K143" s="89"/>
      <c r="L143" s="89"/>
      <c r="M143" s="89"/>
    </row>
    <row r="144" spans="1:13" x14ac:dyDescent="0.35">
      <c r="A144" s="89"/>
      <c r="B144" s="89"/>
      <c r="C144" s="89"/>
      <c r="D144" s="89"/>
      <c r="E144" s="89"/>
      <c r="F144" s="89"/>
      <c r="G144" s="89"/>
      <c r="H144" s="89"/>
      <c r="I144" s="89"/>
      <c r="J144" s="89"/>
      <c r="K144" s="89"/>
      <c r="L144" s="89"/>
      <c r="M144" s="89"/>
    </row>
    <row r="145" spans="1:13" x14ac:dyDescent="0.35">
      <c r="A145" s="89"/>
      <c r="B145" s="89"/>
      <c r="C145" s="89"/>
      <c r="D145" s="89"/>
      <c r="E145" s="89"/>
      <c r="F145" s="89"/>
      <c r="G145" s="89"/>
      <c r="H145" s="89"/>
      <c r="I145" s="89"/>
      <c r="J145" s="89"/>
      <c r="K145" s="89"/>
      <c r="L145" s="89"/>
      <c r="M145" s="89"/>
    </row>
    <row r="146" spans="1:13" x14ac:dyDescent="0.35">
      <c r="A146" s="89"/>
      <c r="B146" s="89"/>
      <c r="C146" s="89"/>
      <c r="D146" s="89"/>
      <c r="E146" s="89"/>
      <c r="F146" s="89"/>
      <c r="G146" s="89"/>
      <c r="H146" s="89"/>
      <c r="I146" s="89"/>
      <c r="J146" s="89"/>
      <c r="K146" s="89"/>
      <c r="L146" s="89"/>
      <c r="M146" s="89"/>
    </row>
    <row r="147" spans="1:13" x14ac:dyDescent="0.35">
      <c r="A147" s="89"/>
      <c r="B147" s="89"/>
      <c r="J147" s="89"/>
      <c r="K147" s="89"/>
      <c r="L147" s="89"/>
      <c r="M147" s="89"/>
    </row>
    <row r="148" spans="1:13" x14ac:dyDescent="0.35">
      <c r="A148" s="89"/>
      <c r="B148" s="89"/>
      <c r="J148" s="89"/>
      <c r="K148" s="89"/>
      <c r="L148" s="89"/>
      <c r="M148" s="89"/>
    </row>
    <row r="149" spans="1:13" x14ac:dyDescent="0.35">
      <c r="A149" s="89"/>
      <c r="B149" s="89"/>
      <c r="J149" s="89"/>
      <c r="K149" s="89"/>
      <c r="L149" s="89"/>
      <c r="M149" s="89"/>
    </row>
    <row r="150" spans="1:13" x14ac:dyDescent="0.35">
      <c r="A150" s="89"/>
      <c r="B150" s="89"/>
      <c r="J150" s="89"/>
      <c r="K150" s="89"/>
      <c r="L150" s="89"/>
      <c r="M150" s="89"/>
    </row>
    <row r="151" spans="1:13" x14ac:dyDescent="0.35">
      <c r="A151" s="89"/>
      <c r="B151" s="89"/>
      <c r="J151" s="89"/>
      <c r="K151" s="89"/>
      <c r="L151" s="89"/>
      <c r="M151" s="89"/>
    </row>
    <row r="152" spans="1:13" x14ac:dyDescent="0.35">
      <c r="A152" s="89"/>
      <c r="B152" s="89"/>
      <c r="J152" s="89"/>
      <c r="K152" s="89"/>
      <c r="L152" s="89"/>
      <c r="M152" s="89"/>
    </row>
    <row r="153" spans="1:13" x14ac:dyDescent="0.35">
      <c r="A153" s="89"/>
      <c r="B153" s="89"/>
      <c r="J153" s="89"/>
      <c r="K153" s="89"/>
      <c r="L153" s="89"/>
      <c r="M153" s="89"/>
    </row>
    <row r="154" spans="1:13" x14ac:dyDescent="0.35">
      <c r="A154" s="89"/>
      <c r="B154" s="89"/>
      <c r="J154" s="89"/>
      <c r="K154" s="89"/>
      <c r="L154" s="89"/>
      <c r="M154" s="89"/>
    </row>
    <row r="155" spans="1:13" x14ac:dyDescent="0.35">
      <c r="A155" s="89"/>
      <c r="B155" s="89"/>
      <c r="J155" s="89"/>
      <c r="K155" s="89"/>
      <c r="L155" s="89"/>
      <c r="M155" s="89"/>
    </row>
    <row r="156" spans="1:13" x14ac:dyDescent="0.35">
      <c r="B156" s="89"/>
      <c r="L156" s="89"/>
    </row>
  </sheetData>
  <mergeCells count="99">
    <mergeCell ref="D93:F93"/>
    <mergeCell ref="I93:K93"/>
    <mergeCell ref="E84:J84"/>
    <mergeCell ref="D53:E53"/>
    <mergeCell ref="F53:G53"/>
    <mergeCell ref="H53:I53"/>
    <mergeCell ref="E69:J69"/>
    <mergeCell ref="C71:E71"/>
    <mergeCell ref="F71:L71"/>
    <mergeCell ref="C64:C65"/>
    <mergeCell ref="D64:E65"/>
    <mergeCell ref="F65:G65"/>
    <mergeCell ref="H65:I65"/>
    <mergeCell ref="E68:J68"/>
    <mergeCell ref="C54:C55"/>
    <mergeCell ref="D54:E54"/>
    <mergeCell ref="F79:G81"/>
    <mergeCell ref="H79:I79"/>
    <mergeCell ref="H15:I16"/>
    <mergeCell ref="C42:J42"/>
    <mergeCell ref="D19:K19"/>
    <mergeCell ref="D43:K50"/>
    <mergeCell ref="H36:I36"/>
    <mergeCell ref="D33:E36"/>
    <mergeCell ref="F33:G36"/>
    <mergeCell ref="E39:J39"/>
    <mergeCell ref="H33:I33"/>
    <mergeCell ref="H34:I34"/>
    <mergeCell ref="H35:I35"/>
    <mergeCell ref="F64:G64"/>
    <mergeCell ref="H64:I64"/>
    <mergeCell ref="D98:F98"/>
    <mergeCell ref="D94:F94"/>
    <mergeCell ref="I94:K94"/>
    <mergeCell ref="I95:K95"/>
    <mergeCell ref="I96:K96"/>
    <mergeCell ref="D97:F97"/>
    <mergeCell ref="D95:F95"/>
    <mergeCell ref="D96:F96"/>
    <mergeCell ref="F54:G54"/>
    <mergeCell ref="H54:I54"/>
    <mergeCell ref="E57:J57"/>
    <mergeCell ref="E58:J58"/>
    <mergeCell ref="C3:K3"/>
    <mergeCell ref="C4:K4"/>
    <mergeCell ref="D7:E7"/>
    <mergeCell ref="H7:I7"/>
    <mergeCell ref="H8:I8"/>
    <mergeCell ref="F7:G7"/>
    <mergeCell ref="C5:K5"/>
    <mergeCell ref="J9:J10"/>
    <mergeCell ref="K9:K10"/>
    <mergeCell ref="D8:E11"/>
    <mergeCell ref="H9:I11"/>
    <mergeCell ref="H12:I14"/>
    <mergeCell ref="D12:E14"/>
    <mergeCell ref="D15:E17"/>
    <mergeCell ref="H17:I17"/>
    <mergeCell ref="C60:E60"/>
    <mergeCell ref="F60:K60"/>
    <mergeCell ref="D30:E30"/>
    <mergeCell ref="F30:G30"/>
    <mergeCell ref="H30:I30"/>
    <mergeCell ref="E40:J40"/>
    <mergeCell ref="K16:K17"/>
    <mergeCell ref="E20:J20"/>
    <mergeCell ref="E21:J21"/>
    <mergeCell ref="C23:J23"/>
    <mergeCell ref="D24:K27"/>
    <mergeCell ref="D29:E29"/>
    <mergeCell ref="F29:G29"/>
    <mergeCell ref="D63:E63"/>
    <mergeCell ref="F63:G63"/>
    <mergeCell ref="H63:I63"/>
    <mergeCell ref="D74:E74"/>
    <mergeCell ref="F74:G74"/>
    <mergeCell ref="H74:I74"/>
    <mergeCell ref="D92:F92"/>
    <mergeCell ref="I92:K92"/>
    <mergeCell ref="H81:I81"/>
    <mergeCell ref="H80:I80"/>
    <mergeCell ref="H77:I77"/>
    <mergeCell ref="E85:J85"/>
    <mergeCell ref="C87:E87"/>
    <mergeCell ref="F87:K87"/>
    <mergeCell ref="D91:F91"/>
    <mergeCell ref="I91:K91"/>
    <mergeCell ref="C75:C82"/>
    <mergeCell ref="D75:E81"/>
    <mergeCell ref="H75:I75"/>
    <mergeCell ref="H76:I76"/>
    <mergeCell ref="H78:I78"/>
    <mergeCell ref="F75:G78"/>
    <mergeCell ref="H29:I29"/>
    <mergeCell ref="F32:G32"/>
    <mergeCell ref="H32:I32"/>
    <mergeCell ref="D31:E32"/>
    <mergeCell ref="F31:G31"/>
    <mergeCell ref="H31:I31"/>
  </mergeCells>
  <dataValidations count="8">
    <dataValidation type="list" allowBlank="1" showInputMessage="1" showErrorMessage="1" sqref="F75 F31:F33 F64:F65"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9 J53 J63 J74" xr:uid="{00000000-0002-0000-0700-000001000000}"/>
    <dataValidation allowBlank="1" showInputMessage="1" showErrorMessage="1" prompt="Refers to the progress expected to be reached at project finalization. " sqref="H7:I7 H29:I29 H53:I53 H63:I63 H74:I74" xr:uid="{00000000-0002-0000-0700-000002000000}"/>
    <dataValidation allowBlank="1" showInputMessage="1" showErrorMessage="1" prompt="Please use the drop-down menu to fill this section" sqref="F7:G7 F29:G29 F53:G53 F63:G63 F74:G74" xr:uid="{00000000-0002-0000-0700-000003000000}"/>
    <dataValidation allowBlank="1" showInputMessage="1" showErrorMessage="1" prompt="Report the project components/outcomes as in the project document " sqref="D7:E7 D29:E29 D53:E53 D63:E63 D74:E74" xr:uid="{00000000-0002-0000-0700-000004000000}"/>
    <dataValidation type="list" allowBlank="1" showInputMessage="1" showErrorMessage="1" prompt="Please use drop down menu to enter data " sqref="F54:G54 F30:G30" xr:uid="{00000000-0002-0000-0700-000005000000}">
      <formula1>"Outcome 1, Outcome 2, Outcome 3, Outcome 4, Outcome 5, Outcome 6, Outcome 7, Outcome 8"</formula1>
    </dataValidation>
    <dataValidation allowBlank="1" showInputMessage="1" sqref="C106:C113" xr:uid="{00000000-0002-0000-0700-000006000000}"/>
    <dataValidation type="list" showInputMessage="1" showErrorMessage="1" sqref="F8:F17" xr:uid="{00000000-0002-0000-0700-000007000000}">
      <formula1>$C$91:$C$98</formula1>
    </dataValidation>
  </dataValidations>
  <hyperlinks>
    <hyperlink ref="E21" r:id="rId1" xr:uid="{00000000-0004-0000-0700-000000000000}"/>
    <hyperlink ref="E40" r:id="rId2" xr:uid="{00000000-0004-0000-0700-000001000000}"/>
    <hyperlink ref="E58" r:id="rId3" xr:uid="{00000000-0004-0000-0700-000002000000}"/>
    <hyperlink ref="E69" r:id="rId4" xr:uid="{00000000-0004-0000-0700-000003000000}"/>
    <hyperlink ref="E85" r:id="rId5" xr:uid="{00000000-0004-0000-0700-000004000000}"/>
  </hyperlinks>
  <pageMargins left="0.2" right="0.21" top="0.17" bottom="0.17" header="0.17" footer="0.17"/>
  <pageSetup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6"/>
  <sheetViews>
    <sheetView zoomScale="70" zoomScaleNormal="70" workbookViewId="0">
      <selection activeCell="G28" sqref="G28"/>
    </sheetView>
  </sheetViews>
  <sheetFormatPr defaultColWidth="8.7265625" defaultRowHeight="14.5" x14ac:dyDescent="0.35"/>
  <cols>
    <col min="1" max="1" width="1.453125" customWidth="1"/>
    <col min="2" max="2" width="1.7265625" customWidth="1"/>
    <col min="3" max="3" width="29" customWidth="1"/>
    <col min="4" max="5" width="19.7265625" customWidth="1"/>
    <col min="6" max="6" width="21.81640625" customWidth="1"/>
    <col min="7" max="7" width="51.26953125" style="447" customWidth="1"/>
    <col min="8" max="8" width="39.54296875" customWidth="1"/>
    <col min="9" max="10" width="1.7265625" customWidth="1"/>
  </cols>
  <sheetData>
    <row r="1" spans="2:9" ht="15" thickBot="1" x14ac:dyDescent="0.4"/>
    <row r="2" spans="2:9" ht="15" thickBot="1" x14ac:dyDescent="0.4">
      <c r="B2" s="31"/>
      <c r="C2" s="32"/>
      <c r="D2" s="33"/>
      <c r="E2" s="33"/>
      <c r="F2" s="33"/>
      <c r="G2" s="448"/>
      <c r="H2" s="33"/>
      <c r="I2" s="34"/>
    </row>
    <row r="3" spans="2:9" ht="20.5" thickBot="1" x14ac:dyDescent="0.45">
      <c r="B3" s="82"/>
      <c r="C3" s="660" t="s">
        <v>225</v>
      </c>
      <c r="D3" s="908"/>
      <c r="E3" s="908"/>
      <c r="F3" s="908"/>
      <c r="G3" s="908"/>
      <c r="H3" s="909"/>
      <c r="I3" s="84"/>
    </row>
    <row r="4" spans="2:9" x14ac:dyDescent="0.35">
      <c r="B4" s="35"/>
      <c r="C4" s="910" t="s">
        <v>226</v>
      </c>
      <c r="D4" s="910"/>
      <c r="E4" s="910"/>
      <c r="F4" s="910"/>
      <c r="G4" s="910"/>
      <c r="H4" s="910"/>
      <c r="I4" s="36"/>
    </row>
    <row r="5" spans="2:9" x14ac:dyDescent="0.35">
      <c r="B5" s="35"/>
      <c r="C5" s="849"/>
      <c r="D5" s="849"/>
      <c r="E5" s="849"/>
      <c r="F5" s="849"/>
      <c r="G5" s="849"/>
      <c r="H5" s="849"/>
      <c r="I5" s="36"/>
    </row>
    <row r="6" spans="2:9" ht="46.15" customHeight="1" thickBot="1" x14ac:dyDescent="0.4">
      <c r="B6" s="35"/>
      <c r="C6" s="915" t="s">
        <v>227</v>
      </c>
      <c r="D6" s="915"/>
      <c r="E6" s="38"/>
      <c r="F6" s="38"/>
      <c r="G6" s="449"/>
      <c r="H6" s="38"/>
      <c r="I6" s="36"/>
    </row>
    <row r="7" spans="2:9" s="467" customFormat="1" ht="30" customHeight="1" thickBot="1" x14ac:dyDescent="0.4">
      <c r="B7" s="465"/>
      <c r="C7" s="137" t="s">
        <v>224</v>
      </c>
      <c r="D7" s="911" t="s">
        <v>223</v>
      </c>
      <c r="E7" s="912"/>
      <c r="F7" s="90" t="s">
        <v>222</v>
      </c>
      <c r="G7" s="545" t="s">
        <v>1141</v>
      </c>
      <c r="H7" s="468" t="s">
        <v>255</v>
      </c>
      <c r="I7" s="466"/>
    </row>
    <row r="8" spans="2:9" ht="169.5" customHeight="1" thickBot="1" x14ac:dyDescent="0.4">
      <c r="B8" s="40"/>
      <c r="C8" s="430" t="s">
        <v>923</v>
      </c>
      <c r="D8" s="913" t="s">
        <v>913</v>
      </c>
      <c r="E8" s="914"/>
      <c r="F8" s="431" t="s">
        <v>924</v>
      </c>
      <c r="G8" s="469" t="s">
        <v>1229</v>
      </c>
      <c r="H8" s="431" t="s">
        <v>925</v>
      </c>
      <c r="I8" s="41"/>
    </row>
    <row r="9" spans="2:9" ht="207.75" customHeight="1" x14ac:dyDescent="0.35">
      <c r="B9" s="40"/>
      <c r="C9" s="880" t="s">
        <v>926</v>
      </c>
      <c r="D9" s="899" t="s">
        <v>927</v>
      </c>
      <c r="E9" s="900"/>
      <c r="F9" s="903" t="s">
        <v>928</v>
      </c>
      <c r="G9" s="439" t="s">
        <v>1226</v>
      </c>
      <c r="H9" s="432" t="s">
        <v>929</v>
      </c>
      <c r="I9" s="41"/>
    </row>
    <row r="10" spans="2:9" ht="318.75" customHeight="1" x14ac:dyDescent="0.35">
      <c r="B10" s="40"/>
      <c r="C10" s="881"/>
      <c r="D10" s="901"/>
      <c r="E10" s="902"/>
      <c r="F10" s="904"/>
      <c r="G10" s="440" t="s">
        <v>1227</v>
      </c>
      <c r="H10" s="433" t="s">
        <v>930</v>
      </c>
      <c r="I10" s="41"/>
    </row>
    <row r="11" spans="2:9" ht="126.75" customHeight="1" thickBot="1" x14ac:dyDescent="0.4">
      <c r="B11" s="40"/>
      <c r="C11" s="882"/>
      <c r="D11" s="905" t="s">
        <v>931</v>
      </c>
      <c r="E11" s="886"/>
      <c r="F11" s="434" t="s">
        <v>932</v>
      </c>
      <c r="G11" s="441" t="s">
        <v>1228</v>
      </c>
      <c r="H11" s="434" t="s">
        <v>933</v>
      </c>
      <c r="I11" s="41"/>
    </row>
    <row r="12" spans="2:9" ht="170.25" customHeight="1" x14ac:dyDescent="0.35">
      <c r="B12" s="40"/>
      <c r="C12" s="880" t="s">
        <v>934</v>
      </c>
      <c r="D12" s="906" t="s">
        <v>935</v>
      </c>
      <c r="E12" s="884"/>
      <c r="F12" s="432" t="s">
        <v>936</v>
      </c>
      <c r="G12" s="439" t="s">
        <v>1089</v>
      </c>
      <c r="H12" s="432" t="s">
        <v>937</v>
      </c>
      <c r="I12" s="41"/>
    </row>
    <row r="13" spans="2:9" ht="409.5" x14ac:dyDescent="0.35">
      <c r="B13" s="40"/>
      <c r="C13" s="881"/>
      <c r="D13" s="907" t="s">
        <v>938</v>
      </c>
      <c r="E13" s="888"/>
      <c r="F13" s="433" t="s">
        <v>939</v>
      </c>
      <c r="G13" s="440" t="s">
        <v>1230</v>
      </c>
      <c r="H13" s="433" t="s">
        <v>940</v>
      </c>
      <c r="I13" s="41"/>
    </row>
    <row r="14" spans="2:9" ht="235.5" customHeight="1" x14ac:dyDescent="0.35">
      <c r="B14" s="40"/>
      <c r="C14" s="881"/>
      <c r="D14" s="907" t="s">
        <v>941</v>
      </c>
      <c r="E14" s="888"/>
      <c r="F14" s="433" t="s">
        <v>942</v>
      </c>
      <c r="G14" s="433" t="s">
        <v>1231</v>
      </c>
      <c r="H14" s="433" t="s">
        <v>943</v>
      </c>
      <c r="I14" s="41"/>
    </row>
    <row r="15" spans="2:9" ht="196.5" thickBot="1" x14ac:dyDescent="0.4">
      <c r="B15" s="40"/>
      <c r="C15" s="882"/>
      <c r="D15" s="905" t="s">
        <v>944</v>
      </c>
      <c r="E15" s="886"/>
      <c r="F15" s="434" t="s">
        <v>945</v>
      </c>
      <c r="G15" s="441" t="s">
        <v>1232</v>
      </c>
      <c r="H15" s="434" t="s">
        <v>946</v>
      </c>
      <c r="I15" s="41"/>
    </row>
    <row r="16" spans="2:9" ht="127.5" customHeight="1" x14ac:dyDescent="0.35">
      <c r="B16" s="40"/>
      <c r="C16" s="880" t="s">
        <v>947</v>
      </c>
      <c r="D16" s="906" t="s">
        <v>948</v>
      </c>
      <c r="E16" s="884"/>
      <c r="F16" s="432" t="s">
        <v>949</v>
      </c>
      <c r="G16" s="439" t="s">
        <v>1233</v>
      </c>
      <c r="H16" s="432" t="s">
        <v>950</v>
      </c>
      <c r="I16" s="41"/>
    </row>
    <row r="17" spans="2:9" ht="320.25" customHeight="1" x14ac:dyDescent="0.35">
      <c r="B17" s="40"/>
      <c r="C17" s="881"/>
      <c r="D17" s="907" t="s">
        <v>951</v>
      </c>
      <c r="E17" s="888"/>
      <c r="F17" s="433" t="s">
        <v>952</v>
      </c>
      <c r="G17" s="440" t="s">
        <v>1234</v>
      </c>
      <c r="H17" s="433" t="s">
        <v>953</v>
      </c>
      <c r="I17" s="41"/>
    </row>
    <row r="18" spans="2:9" ht="192.75" customHeight="1" thickBot="1" x14ac:dyDescent="0.4">
      <c r="B18" s="40"/>
      <c r="C18" s="882"/>
      <c r="D18" s="905" t="s">
        <v>954</v>
      </c>
      <c r="E18" s="886"/>
      <c r="F18" s="434" t="s">
        <v>955</v>
      </c>
      <c r="G18" s="441" t="s">
        <v>1235</v>
      </c>
      <c r="H18" s="434" t="s">
        <v>956</v>
      </c>
      <c r="I18" s="41"/>
    </row>
    <row r="19" spans="2:9" ht="171.75" customHeight="1" x14ac:dyDescent="0.35">
      <c r="B19" s="40"/>
      <c r="C19" s="880" t="s">
        <v>957</v>
      </c>
      <c r="D19" s="891" t="s">
        <v>914</v>
      </c>
      <c r="E19" s="892"/>
      <c r="F19" s="916" t="s">
        <v>958</v>
      </c>
      <c r="G19" s="442" t="s">
        <v>1236</v>
      </c>
      <c r="H19" s="916" t="s">
        <v>959</v>
      </c>
      <c r="I19" s="41"/>
    </row>
    <row r="20" spans="2:9" ht="162.75" customHeight="1" thickBot="1" x14ac:dyDescent="0.4">
      <c r="B20" s="40"/>
      <c r="C20" s="882"/>
      <c r="D20" s="895" t="s">
        <v>960</v>
      </c>
      <c r="E20" s="896"/>
      <c r="F20" s="917"/>
      <c r="G20" s="443" t="s">
        <v>1237</v>
      </c>
      <c r="H20" s="917"/>
      <c r="I20" s="41"/>
    </row>
    <row r="21" spans="2:9" ht="84.5" thickBot="1" x14ac:dyDescent="0.4">
      <c r="B21" s="40"/>
      <c r="C21" s="880" t="s">
        <v>961</v>
      </c>
      <c r="D21" s="883" t="s">
        <v>962</v>
      </c>
      <c r="E21" s="884"/>
      <c r="F21" s="432" t="s">
        <v>963</v>
      </c>
      <c r="G21" s="478" t="s">
        <v>1238</v>
      </c>
      <c r="H21" s="432" t="s">
        <v>964</v>
      </c>
      <c r="I21" s="41"/>
    </row>
    <row r="22" spans="2:9" s="564" customFormat="1" ht="106.5" customHeight="1" x14ac:dyDescent="0.35">
      <c r="B22" s="565"/>
      <c r="C22" s="881"/>
      <c r="D22" s="883" t="s">
        <v>1168</v>
      </c>
      <c r="E22" s="884"/>
      <c r="F22" s="432" t="s">
        <v>1169</v>
      </c>
      <c r="G22" s="478" t="s">
        <v>1239</v>
      </c>
      <c r="H22" s="432" t="s">
        <v>965</v>
      </c>
      <c r="I22" s="566"/>
    </row>
    <row r="23" spans="2:9" ht="171.75" customHeight="1" x14ac:dyDescent="0.35">
      <c r="B23" s="40"/>
      <c r="C23" s="881"/>
      <c r="D23" s="887" t="s">
        <v>966</v>
      </c>
      <c r="E23" s="888"/>
      <c r="F23" s="433" t="s">
        <v>967</v>
      </c>
      <c r="G23" s="480" t="s">
        <v>1240</v>
      </c>
      <c r="H23" s="433" t="s">
        <v>965</v>
      </c>
      <c r="I23" s="41"/>
    </row>
    <row r="24" spans="2:9" ht="254.25" customHeight="1" thickBot="1" x14ac:dyDescent="0.4">
      <c r="B24" s="40"/>
      <c r="C24" s="882"/>
      <c r="D24" s="885" t="s">
        <v>968</v>
      </c>
      <c r="E24" s="886"/>
      <c r="F24" s="434" t="s">
        <v>967</v>
      </c>
      <c r="G24" s="480" t="s">
        <v>1241</v>
      </c>
      <c r="H24" s="434" t="s">
        <v>969</v>
      </c>
      <c r="I24" s="41"/>
    </row>
    <row r="25" spans="2:9" ht="204" customHeight="1" x14ac:dyDescent="0.35">
      <c r="B25" s="40"/>
      <c r="C25" s="880" t="s">
        <v>970</v>
      </c>
      <c r="D25" s="883" t="s">
        <v>971</v>
      </c>
      <c r="E25" s="884"/>
      <c r="F25" s="432" t="s">
        <v>967</v>
      </c>
      <c r="G25" s="478" t="s">
        <v>1242</v>
      </c>
      <c r="H25" s="432" t="s">
        <v>972</v>
      </c>
      <c r="I25" s="41"/>
    </row>
    <row r="26" spans="2:9" ht="153" customHeight="1" x14ac:dyDescent="0.35">
      <c r="B26" s="40"/>
      <c r="C26" s="881"/>
      <c r="D26" s="887" t="s">
        <v>973</v>
      </c>
      <c r="E26" s="888"/>
      <c r="F26" s="433" t="s">
        <v>967</v>
      </c>
      <c r="G26" s="480" t="s">
        <v>1243</v>
      </c>
      <c r="H26" s="433" t="s">
        <v>974</v>
      </c>
      <c r="I26" s="41"/>
    </row>
    <row r="27" spans="2:9" ht="195" customHeight="1" x14ac:dyDescent="0.35">
      <c r="B27" s="40"/>
      <c r="C27" s="881"/>
      <c r="D27" s="887" t="s">
        <v>975</v>
      </c>
      <c r="E27" s="888"/>
      <c r="F27" s="433" t="s">
        <v>967</v>
      </c>
      <c r="G27" s="480" t="s">
        <v>1244</v>
      </c>
      <c r="H27" s="433" t="s">
        <v>976</v>
      </c>
      <c r="I27" s="41"/>
    </row>
    <row r="28" spans="2:9" ht="405" customHeight="1" thickBot="1" x14ac:dyDescent="0.4">
      <c r="B28" s="40"/>
      <c r="C28" s="882"/>
      <c r="D28" s="885" t="s">
        <v>977</v>
      </c>
      <c r="E28" s="886"/>
      <c r="F28" s="434" t="s">
        <v>978</v>
      </c>
      <c r="G28" s="479" t="s">
        <v>1245</v>
      </c>
      <c r="H28" s="434" t="s">
        <v>979</v>
      </c>
      <c r="I28" s="41"/>
    </row>
    <row r="29" spans="2:9" ht="178.5" customHeight="1" thickBot="1" x14ac:dyDescent="0.4">
      <c r="B29" s="40"/>
      <c r="C29" s="430" t="s">
        <v>980</v>
      </c>
      <c r="D29" s="897" t="s">
        <v>981</v>
      </c>
      <c r="E29" s="898"/>
      <c r="F29" s="437" t="s">
        <v>982</v>
      </c>
      <c r="G29" s="481" t="s">
        <v>1246</v>
      </c>
      <c r="H29" s="437" t="s">
        <v>983</v>
      </c>
      <c r="I29" s="41"/>
    </row>
    <row r="30" spans="2:9" ht="105.75" customHeight="1" x14ac:dyDescent="0.35">
      <c r="B30" s="40"/>
      <c r="C30" s="880" t="s">
        <v>984</v>
      </c>
      <c r="D30" s="891" t="s">
        <v>985</v>
      </c>
      <c r="E30" s="892"/>
      <c r="F30" s="435" t="s">
        <v>986</v>
      </c>
      <c r="G30" s="442" t="s">
        <v>1142</v>
      </c>
      <c r="H30" s="435" t="s">
        <v>987</v>
      </c>
      <c r="I30" s="41"/>
    </row>
    <row r="31" spans="2:9" ht="115.5" customHeight="1" x14ac:dyDescent="0.35">
      <c r="B31" s="40"/>
      <c r="C31" s="881"/>
      <c r="D31" s="893" t="s">
        <v>988</v>
      </c>
      <c r="E31" s="894"/>
      <c r="F31" s="438" t="s">
        <v>986</v>
      </c>
      <c r="G31" s="444" t="s">
        <v>1143</v>
      </c>
      <c r="H31" s="438" t="s">
        <v>989</v>
      </c>
      <c r="I31" s="41"/>
    </row>
    <row r="32" spans="2:9" ht="174" customHeight="1" x14ac:dyDescent="0.35">
      <c r="B32" s="40"/>
      <c r="C32" s="881"/>
      <c r="D32" s="893" t="s">
        <v>990</v>
      </c>
      <c r="E32" s="894"/>
      <c r="F32" s="438" t="s">
        <v>986</v>
      </c>
      <c r="G32" s="444" t="s">
        <v>1247</v>
      </c>
      <c r="H32" s="438" t="s">
        <v>991</v>
      </c>
      <c r="I32" s="41"/>
    </row>
    <row r="33" spans="2:9" ht="115.5" customHeight="1" thickBot="1" x14ac:dyDescent="0.4">
      <c r="B33" s="40"/>
      <c r="C33" s="882"/>
      <c r="D33" s="895" t="s">
        <v>992</v>
      </c>
      <c r="E33" s="896"/>
      <c r="F33" s="436" t="s">
        <v>986</v>
      </c>
      <c r="G33" s="443" t="s">
        <v>1144</v>
      </c>
      <c r="H33" s="436" t="s">
        <v>993</v>
      </c>
      <c r="I33" s="41"/>
    </row>
    <row r="34" spans="2:9" ht="105" customHeight="1" thickBot="1" x14ac:dyDescent="0.4">
      <c r="B34" s="40"/>
      <c r="C34" s="880" t="s">
        <v>994</v>
      </c>
      <c r="D34" s="883" t="s">
        <v>995</v>
      </c>
      <c r="E34" s="884"/>
      <c r="F34" s="432" t="s">
        <v>996</v>
      </c>
      <c r="G34" s="439" t="s">
        <v>1248</v>
      </c>
      <c r="H34" s="432" t="s">
        <v>997</v>
      </c>
      <c r="I34" s="41"/>
    </row>
    <row r="35" spans="2:9" ht="105" customHeight="1" x14ac:dyDescent="0.35">
      <c r="B35" s="40"/>
      <c r="C35" s="881"/>
      <c r="D35" s="887" t="s">
        <v>998</v>
      </c>
      <c r="E35" s="888"/>
      <c r="F35" s="433" t="s">
        <v>967</v>
      </c>
      <c r="G35" s="439" t="s">
        <v>1249</v>
      </c>
      <c r="H35" s="433" t="s">
        <v>999</v>
      </c>
      <c r="I35" s="41"/>
    </row>
    <row r="36" spans="2:9" ht="135" customHeight="1" x14ac:dyDescent="0.35">
      <c r="B36" s="40"/>
      <c r="C36" s="881"/>
      <c r="D36" s="887" t="s">
        <v>1000</v>
      </c>
      <c r="E36" s="888"/>
      <c r="F36" s="433" t="s">
        <v>1001</v>
      </c>
      <c r="G36" s="440" t="s">
        <v>1090</v>
      </c>
      <c r="H36" s="433" t="s">
        <v>1002</v>
      </c>
      <c r="I36" s="41"/>
    </row>
    <row r="37" spans="2:9" ht="105" customHeight="1" thickBot="1" x14ac:dyDescent="0.4">
      <c r="B37" s="40"/>
      <c r="C37" s="882"/>
      <c r="D37" s="885" t="s">
        <v>1003</v>
      </c>
      <c r="E37" s="886"/>
      <c r="F37" s="434" t="s">
        <v>1004</v>
      </c>
      <c r="G37" s="441" t="s">
        <v>1005</v>
      </c>
      <c r="H37" s="434" t="s">
        <v>1006</v>
      </c>
      <c r="I37" s="41"/>
    </row>
    <row r="38" spans="2:9" ht="204.75" customHeight="1" x14ac:dyDescent="0.35">
      <c r="B38" s="40"/>
      <c r="C38" s="880" t="s">
        <v>1007</v>
      </c>
      <c r="D38" s="883" t="s">
        <v>1008</v>
      </c>
      <c r="E38" s="884"/>
      <c r="F38" s="432" t="s">
        <v>1009</v>
      </c>
      <c r="G38" s="439" t="s">
        <v>1250</v>
      </c>
      <c r="H38" s="432" t="s">
        <v>1010</v>
      </c>
      <c r="I38" s="41"/>
    </row>
    <row r="39" spans="2:9" ht="173.25" customHeight="1" thickBot="1" x14ac:dyDescent="0.4">
      <c r="B39" s="40"/>
      <c r="C39" s="882"/>
      <c r="D39" s="885" t="s">
        <v>1011</v>
      </c>
      <c r="E39" s="886"/>
      <c r="F39" s="434" t="s">
        <v>967</v>
      </c>
      <c r="G39" s="441" t="s">
        <v>1251</v>
      </c>
      <c r="H39" s="434" t="s">
        <v>1012</v>
      </c>
      <c r="I39" s="41"/>
    </row>
    <row r="40" spans="2:9" ht="160.5" customHeight="1" x14ac:dyDescent="0.35">
      <c r="B40" s="40"/>
      <c r="C40" s="880" t="s">
        <v>1013</v>
      </c>
      <c r="D40" s="883" t="s">
        <v>1014</v>
      </c>
      <c r="E40" s="884"/>
      <c r="F40" s="432" t="s">
        <v>1009</v>
      </c>
      <c r="G40" s="439" t="s">
        <v>1252</v>
      </c>
      <c r="H40" s="432" t="s">
        <v>1015</v>
      </c>
      <c r="I40" s="41"/>
    </row>
    <row r="41" spans="2:9" ht="129.75" customHeight="1" x14ac:dyDescent="0.35">
      <c r="B41" s="40"/>
      <c r="C41" s="881"/>
      <c r="D41" s="887" t="s">
        <v>1016</v>
      </c>
      <c r="E41" s="888"/>
      <c r="F41" s="433" t="s">
        <v>967</v>
      </c>
      <c r="G41" s="440" t="s">
        <v>1253</v>
      </c>
      <c r="H41" s="433" t="s">
        <v>1017</v>
      </c>
      <c r="I41" s="41"/>
    </row>
    <row r="42" spans="2:9" ht="303.75" customHeight="1" thickBot="1" x14ac:dyDescent="0.4">
      <c r="B42" s="40"/>
      <c r="C42" s="882"/>
      <c r="D42" s="885" t="s">
        <v>1018</v>
      </c>
      <c r="E42" s="886"/>
      <c r="F42" s="434" t="s">
        <v>1019</v>
      </c>
      <c r="G42" s="441" t="s">
        <v>1254</v>
      </c>
      <c r="H42" s="434" t="s">
        <v>1020</v>
      </c>
      <c r="I42" s="41"/>
    </row>
    <row r="43" spans="2:9" ht="225" customHeight="1" x14ac:dyDescent="0.35">
      <c r="B43" s="40"/>
      <c r="C43" s="880" t="s">
        <v>1021</v>
      </c>
      <c r="D43" s="883" t="s">
        <v>1022</v>
      </c>
      <c r="E43" s="884"/>
      <c r="F43" s="432" t="s">
        <v>982</v>
      </c>
      <c r="G43" s="439" t="s">
        <v>1255</v>
      </c>
      <c r="H43" s="432" t="s">
        <v>1023</v>
      </c>
      <c r="I43" s="41"/>
    </row>
    <row r="44" spans="2:9" ht="250.5" customHeight="1" thickBot="1" x14ac:dyDescent="0.4">
      <c r="B44" s="40"/>
      <c r="C44" s="882"/>
      <c r="D44" s="885" t="s">
        <v>1024</v>
      </c>
      <c r="E44" s="886"/>
      <c r="F44" s="434" t="s">
        <v>982</v>
      </c>
      <c r="G44" s="441" t="s">
        <v>1256</v>
      </c>
      <c r="H44" s="434" t="s">
        <v>1025</v>
      </c>
      <c r="I44" s="41"/>
    </row>
    <row r="45" spans="2:9" ht="140.25" customHeight="1" thickBot="1" x14ac:dyDescent="0.4">
      <c r="B45" s="40"/>
      <c r="C45" s="445" t="s">
        <v>1026</v>
      </c>
      <c r="D45" s="889" t="s">
        <v>981</v>
      </c>
      <c r="E45" s="890"/>
      <c r="F45" s="446" t="s">
        <v>982</v>
      </c>
      <c r="G45" s="450" t="s">
        <v>1257</v>
      </c>
      <c r="H45" s="446" t="s">
        <v>983</v>
      </c>
      <c r="I45" s="41"/>
    </row>
    <row r="46" spans="2:9" ht="15" thickBot="1" x14ac:dyDescent="0.4">
      <c r="B46" s="91"/>
      <c r="C46" s="92"/>
      <c r="D46" s="92"/>
      <c r="E46" s="92"/>
      <c r="F46" s="92"/>
      <c r="G46" s="451"/>
      <c r="H46" s="92"/>
      <c r="I46" s="93"/>
    </row>
  </sheetData>
  <mergeCells count="56">
    <mergeCell ref="D16:E16"/>
    <mergeCell ref="D21:E21"/>
    <mergeCell ref="C3:H3"/>
    <mergeCell ref="C4:H4"/>
    <mergeCell ref="C5:H5"/>
    <mergeCell ref="D7:E7"/>
    <mergeCell ref="D8:E8"/>
    <mergeCell ref="C6:D6"/>
    <mergeCell ref="C19:C20"/>
    <mergeCell ref="F19:F20"/>
    <mergeCell ref="H19:H20"/>
    <mergeCell ref="C21:C24"/>
    <mergeCell ref="D24:E24"/>
    <mergeCell ref="D22:E22"/>
    <mergeCell ref="D29:E29"/>
    <mergeCell ref="C9:C11"/>
    <mergeCell ref="D9:E10"/>
    <mergeCell ref="F9:F10"/>
    <mergeCell ref="C12:C15"/>
    <mergeCell ref="C16:C18"/>
    <mergeCell ref="D20:E20"/>
    <mergeCell ref="D11:E11"/>
    <mergeCell ref="D12:E12"/>
    <mergeCell ref="D14:E14"/>
    <mergeCell ref="D15:E15"/>
    <mergeCell ref="D17:E17"/>
    <mergeCell ref="D19:E19"/>
    <mergeCell ref="D13:E13"/>
    <mergeCell ref="D23:E23"/>
    <mergeCell ref="D18:E18"/>
    <mergeCell ref="C30:C33"/>
    <mergeCell ref="D30:E30"/>
    <mergeCell ref="D31:E31"/>
    <mergeCell ref="D32:E32"/>
    <mergeCell ref="D33:E33"/>
    <mergeCell ref="C25:C28"/>
    <mergeCell ref="D25:E25"/>
    <mergeCell ref="D26:E26"/>
    <mergeCell ref="D27:E27"/>
    <mergeCell ref="D28:E28"/>
    <mergeCell ref="D45:E45"/>
    <mergeCell ref="D38:E38"/>
    <mergeCell ref="D39:E39"/>
    <mergeCell ref="D40:E40"/>
    <mergeCell ref="D41:E41"/>
    <mergeCell ref="D42:E42"/>
    <mergeCell ref="C34:C37"/>
    <mergeCell ref="C38:C39"/>
    <mergeCell ref="C40:C42"/>
    <mergeCell ref="C43:C44"/>
    <mergeCell ref="D43:E43"/>
    <mergeCell ref="D44:E44"/>
    <mergeCell ref="D35:E35"/>
    <mergeCell ref="D34:E34"/>
    <mergeCell ref="D36:E36"/>
    <mergeCell ref="D37:E37"/>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1"/>
  <sheetViews>
    <sheetView zoomScale="80" zoomScaleNormal="80" workbookViewId="0">
      <selection activeCell="D24" sqref="D24"/>
    </sheetView>
  </sheetViews>
  <sheetFormatPr defaultColWidth="8.7265625" defaultRowHeight="14.5" x14ac:dyDescent="0.35"/>
  <cols>
    <col min="1" max="1" width="1.26953125" customWidth="1"/>
    <col min="2" max="2" width="1.1796875" customWidth="1"/>
    <col min="3" max="3" width="45.26953125" customWidth="1"/>
    <col min="4" max="4" width="64.1796875" customWidth="1"/>
    <col min="5" max="5" width="1.54296875" customWidth="1"/>
  </cols>
  <sheetData>
    <row r="1" spans="2:5" ht="15" thickBot="1" x14ac:dyDescent="0.4"/>
    <row r="2" spans="2:5" ht="15" thickBot="1" x14ac:dyDescent="0.4">
      <c r="B2" s="102"/>
      <c r="C2" s="57"/>
      <c r="D2" s="57"/>
      <c r="E2" s="58"/>
    </row>
    <row r="3" spans="2:5" ht="18" thickBot="1" x14ac:dyDescent="0.4">
      <c r="B3" s="103"/>
      <c r="C3" s="920" t="s">
        <v>237</v>
      </c>
      <c r="D3" s="921"/>
      <c r="E3" s="104"/>
    </row>
    <row r="4" spans="2:5" ht="7.5" customHeight="1" x14ac:dyDescent="0.35">
      <c r="B4" s="103"/>
      <c r="C4" s="105"/>
      <c r="D4" s="105"/>
      <c r="E4" s="104"/>
    </row>
    <row r="5" spans="2:5" ht="30.75" customHeight="1" thickBot="1" x14ac:dyDescent="0.4">
      <c r="B5" s="103"/>
      <c r="C5" s="922" t="s">
        <v>1145</v>
      </c>
      <c r="D5" s="922"/>
      <c r="E5" s="104"/>
    </row>
    <row r="6" spans="2:5" ht="15" thickBot="1" x14ac:dyDescent="0.4">
      <c r="B6" s="103"/>
      <c r="C6" s="111" t="s">
        <v>238</v>
      </c>
      <c r="D6" s="112" t="s">
        <v>239</v>
      </c>
      <c r="E6" s="104"/>
    </row>
    <row r="7" spans="2:5" ht="211.5" customHeight="1" thickBot="1" x14ac:dyDescent="0.4">
      <c r="B7" s="103"/>
      <c r="C7" s="106" t="s">
        <v>270</v>
      </c>
      <c r="D7" s="452" t="s">
        <v>1258</v>
      </c>
      <c r="E7" s="104"/>
    </row>
    <row r="8" spans="2:5" ht="229.5" customHeight="1" thickBot="1" x14ac:dyDescent="0.4">
      <c r="B8" s="103"/>
      <c r="C8" s="107" t="s">
        <v>271</v>
      </c>
      <c r="D8" s="453" t="s">
        <v>1259</v>
      </c>
      <c r="E8" s="104"/>
    </row>
    <row r="9" spans="2:5" ht="409.6" thickBot="1" x14ac:dyDescent="0.4">
      <c r="B9" s="103"/>
      <c r="C9" s="400" t="s">
        <v>727</v>
      </c>
      <c r="D9" s="454" t="s">
        <v>1260</v>
      </c>
      <c r="E9" s="104"/>
    </row>
    <row r="10" spans="2:5" ht="193.5" customHeight="1" thickBot="1" x14ac:dyDescent="0.4">
      <c r="B10" s="103"/>
      <c r="C10" s="366" t="s">
        <v>720</v>
      </c>
      <c r="D10" s="452" t="s">
        <v>1261</v>
      </c>
      <c r="E10" s="104"/>
    </row>
    <row r="11" spans="2:5" ht="409.6" customHeight="1" thickBot="1" x14ac:dyDescent="0.4">
      <c r="B11" s="103"/>
      <c r="C11" s="106" t="s">
        <v>721</v>
      </c>
      <c r="D11" s="452" t="s">
        <v>1262</v>
      </c>
      <c r="E11" s="104"/>
    </row>
    <row r="12" spans="2:5" ht="40.15" customHeight="1" x14ac:dyDescent="0.35">
      <c r="B12" s="103"/>
      <c r="C12" s="923" t="s">
        <v>728</v>
      </c>
      <c r="D12" s="923"/>
      <c r="E12" s="104"/>
    </row>
    <row r="13" spans="2:5" ht="15" thickBot="1" x14ac:dyDescent="0.4">
      <c r="B13" s="138"/>
      <c r="C13" s="508"/>
      <c r="D13" s="508"/>
      <c r="E13" s="139"/>
    </row>
    <row r="14" spans="2:5" ht="15" thickBot="1" x14ac:dyDescent="0.4">
      <c r="B14" s="103"/>
      <c r="C14" s="924" t="s">
        <v>268</v>
      </c>
      <c r="D14" s="924"/>
      <c r="E14" s="104"/>
    </row>
    <row r="15" spans="2:5" ht="57.75" customHeight="1" thickBot="1" x14ac:dyDescent="0.4">
      <c r="B15" s="103"/>
      <c r="C15" s="113" t="s">
        <v>240</v>
      </c>
      <c r="D15" s="113" t="s">
        <v>239</v>
      </c>
      <c r="E15" s="104"/>
    </row>
    <row r="16" spans="2:5" ht="15" thickBot="1" x14ac:dyDescent="0.4">
      <c r="B16" s="103"/>
      <c r="C16" s="918" t="s">
        <v>269</v>
      </c>
      <c r="D16" s="918"/>
      <c r="E16" s="104"/>
    </row>
    <row r="17" spans="2:5" ht="225" customHeight="1" thickBot="1" x14ac:dyDescent="0.4">
      <c r="B17" s="103"/>
      <c r="C17" s="108" t="s">
        <v>272</v>
      </c>
      <c r="D17" s="601" t="s">
        <v>1263</v>
      </c>
      <c r="E17" s="104"/>
    </row>
    <row r="18" spans="2:5" ht="213.75" customHeight="1" thickBot="1" x14ac:dyDescent="0.4">
      <c r="B18" s="103"/>
      <c r="C18" s="108" t="s">
        <v>273</v>
      </c>
      <c r="D18" s="601" t="s">
        <v>1264</v>
      </c>
      <c r="E18" s="104"/>
    </row>
    <row r="19" spans="2:5" ht="15" thickBot="1" x14ac:dyDescent="0.4">
      <c r="B19" s="103"/>
      <c r="C19" s="919" t="s">
        <v>628</v>
      </c>
      <c r="D19" s="919"/>
      <c r="E19" s="104"/>
    </row>
    <row r="20" spans="2:5" ht="75.75" customHeight="1" thickBot="1" x14ac:dyDescent="0.4">
      <c r="B20" s="103"/>
      <c r="C20" s="244" t="s">
        <v>626</v>
      </c>
      <c r="D20" s="577" t="s">
        <v>1179</v>
      </c>
      <c r="E20" s="104"/>
    </row>
    <row r="21" spans="2:5" ht="120.75" customHeight="1" thickBot="1" x14ac:dyDescent="0.4">
      <c r="B21" s="103"/>
      <c r="C21" s="244" t="s">
        <v>627</v>
      </c>
      <c r="D21" s="577" t="s">
        <v>1179</v>
      </c>
      <c r="E21" s="104"/>
    </row>
    <row r="22" spans="2:5" s="564" customFormat="1" ht="15.75" customHeight="1" thickBot="1" x14ac:dyDescent="0.4">
      <c r="B22" s="103"/>
      <c r="C22" s="918" t="s">
        <v>1265</v>
      </c>
      <c r="D22" s="918"/>
      <c r="E22" s="104"/>
    </row>
    <row r="23" spans="2:5" ht="101.25" customHeight="1" thickBot="1" x14ac:dyDescent="0.4">
      <c r="B23" s="103"/>
      <c r="C23" s="108" t="s">
        <v>274</v>
      </c>
      <c r="D23" s="602" t="s">
        <v>1266</v>
      </c>
      <c r="E23" s="104"/>
    </row>
    <row r="24" spans="2:5" ht="56.5" thickBot="1" x14ac:dyDescent="0.4">
      <c r="B24" s="103"/>
      <c r="C24" s="108" t="s">
        <v>267</v>
      </c>
      <c r="D24" s="602" t="s">
        <v>1267</v>
      </c>
      <c r="E24" s="104"/>
    </row>
    <row r="25" spans="2:5" ht="15" thickBot="1" x14ac:dyDescent="0.4">
      <c r="B25" s="103"/>
      <c r="C25" s="918" t="s">
        <v>241</v>
      </c>
      <c r="D25" s="918"/>
      <c r="E25" s="104"/>
    </row>
    <row r="26" spans="2:5" ht="54" customHeight="1" thickBot="1" x14ac:dyDescent="0.4">
      <c r="B26" s="103"/>
      <c r="C26" s="109" t="s">
        <v>242</v>
      </c>
      <c r="D26" s="109" t="s">
        <v>1268</v>
      </c>
      <c r="E26" s="104"/>
    </row>
    <row r="27" spans="2:5" ht="89.25" customHeight="1" thickBot="1" x14ac:dyDescent="0.4">
      <c r="B27" s="103"/>
      <c r="C27" s="109" t="s">
        <v>243</v>
      </c>
      <c r="D27" s="109" t="s">
        <v>1269</v>
      </c>
      <c r="E27" s="104"/>
    </row>
    <row r="28" spans="2:5" ht="95.25" customHeight="1" thickBot="1" x14ac:dyDescent="0.4">
      <c r="B28" s="103"/>
      <c r="C28" s="109" t="s">
        <v>244</v>
      </c>
      <c r="D28" s="109" t="s">
        <v>1270</v>
      </c>
      <c r="E28" s="104"/>
    </row>
    <row r="29" spans="2:5" ht="15" thickBot="1" x14ac:dyDescent="0.4">
      <c r="B29" s="103"/>
      <c r="C29" s="918" t="s">
        <v>245</v>
      </c>
      <c r="D29" s="918"/>
      <c r="E29" s="104"/>
    </row>
    <row r="30" spans="2:5" ht="280.5" thickBot="1" x14ac:dyDescent="0.4">
      <c r="B30" s="103"/>
      <c r="C30" s="108" t="s">
        <v>275</v>
      </c>
      <c r="D30" s="108" t="s">
        <v>1271</v>
      </c>
      <c r="E30" s="104"/>
    </row>
    <row r="31" spans="2:5" ht="117.75" customHeight="1" thickBot="1" x14ac:dyDescent="0.4">
      <c r="B31" s="103"/>
      <c r="C31" s="244" t="s">
        <v>722</v>
      </c>
      <c r="D31" s="108" t="s">
        <v>1272</v>
      </c>
      <c r="E31" s="104"/>
    </row>
    <row r="32" spans="2:5" ht="408.75" customHeight="1" thickBot="1" x14ac:dyDescent="0.4">
      <c r="B32" s="103"/>
      <c r="C32" s="244" t="s">
        <v>723</v>
      </c>
      <c r="D32" s="600" t="s">
        <v>1273</v>
      </c>
      <c r="E32" s="104"/>
    </row>
    <row r="33" spans="2:5" ht="127" thickBot="1" x14ac:dyDescent="0.4">
      <c r="B33" s="103"/>
      <c r="C33" s="108" t="s">
        <v>276</v>
      </c>
      <c r="D33" s="600" t="s">
        <v>1274</v>
      </c>
      <c r="E33" s="104"/>
    </row>
    <row r="34" spans="2:5" ht="70.5" thickBot="1" x14ac:dyDescent="0.4">
      <c r="B34" s="103"/>
      <c r="C34" s="108" t="s">
        <v>246</v>
      </c>
      <c r="D34" s="108" t="s">
        <v>1275</v>
      </c>
      <c r="E34" s="104"/>
    </row>
    <row r="35" spans="2:5" ht="70.5" thickBot="1" x14ac:dyDescent="0.4">
      <c r="B35" s="103"/>
      <c r="C35" s="108" t="s">
        <v>277</v>
      </c>
      <c r="D35" s="108" t="s">
        <v>1276</v>
      </c>
      <c r="E35" s="104"/>
    </row>
    <row r="36" spans="2:5" ht="15" thickBot="1" x14ac:dyDescent="0.4">
      <c r="B36" s="103"/>
      <c r="C36" s="918" t="s">
        <v>724</v>
      </c>
      <c r="D36" s="918"/>
      <c r="E36" s="104"/>
    </row>
    <row r="37" spans="2:5" ht="126.5" thickBot="1" x14ac:dyDescent="0.4">
      <c r="B37" s="371"/>
      <c r="C37" s="398" t="s">
        <v>725</v>
      </c>
      <c r="D37" s="108" t="s">
        <v>1277</v>
      </c>
      <c r="E37" s="371"/>
    </row>
    <row r="38" spans="2:5" ht="15" thickBot="1" x14ac:dyDescent="0.4">
      <c r="B38" s="103"/>
      <c r="C38" s="918" t="s">
        <v>726</v>
      </c>
      <c r="D38" s="918"/>
      <c r="E38" s="104"/>
    </row>
    <row r="39" spans="2:5" ht="45.4" customHeight="1" thickBot="1" x14ac:dyDescent="0.4">
      <c r="B39" s="103"/>
      <c r="C39" s="399" t="s">
        <v>786</v>
      </c>
      <c r="D39" s="603"/>
      <c r="E39" s="104"/>
    </row>
    <row r="40" spans="2:5" ht="28.5" thickBot="1" x14ac:dyDescent="0.4">
      <c r="B40" s="103"/>
      <c r="C40" s="399" t="s">
        <v>785</v>
      </c>
      <c r="D40" s="383" t="s">
        <v>1027</v>
      </c>
      <c r="E40" s="104"/>
    </row>
    <row r="41" spans="2:5" ht="15" thickBot="1" x14ac:dyDescent="0.4">
      <c r="B41" s="138"/>
      <c r="C41" s="110"/>
      <c r="D41" s="110"/>
      <c r="E41" s="139"/>
    </row>
  </sheetData>
  <mergeCells count="11">
    <mergeCell ref="C3:D3"/>
    <mergeCell ref="C5:D5"/>
    <mergeCell ref="C12:D12"/>
    <mergeCell ref="C14:D14"/>
    <mergeCell ref="C16:D16"/>
    <mergeCell ref="C38:D38"/>
    <mergeCell ref="C19:D19"/>
    <mergeCell ref="C25:D25"/>
    <mergeCell ref="C29:D29"/>
    <mergeCell ref="C36:D36"/>
    <mergeCell ref="C22:D22"/>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defaultSize="0" autoFill="0" autoLine="0" autoPict="0">
                <anchor moveWithCells="1" sizeWithCells="1">
                  <from>
                    <xdr:col>3</xdr:col>
                    <xdr:colOff>4483100</xdr:colOff>
                    <xdr:row>38</xdr:row>
                    <xdr:rowOff>336550</xdr:rowOff>
                  </from>
                  <to>
                    <xdr:col>4</xdr:col>
                    <xdr:colOff>0</xdr:colOff>
                    <xdr:row>38</xdr:row>
                    <xdr:rowOff>336550</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sizeWithCells="1">
                  <from>
                    <xdr:col>2</xdr:col>
                    <xdr:colOff>577850</xdr:colOff>
                    <xdr:row>38</xdr:row>
                    <xdr:rowOff>0</xdr:rowOff>
                  </from>
                  <to>
                    <xdr:col>2</xdr:col>
                    <xdr:colOff>584200</xdr:colOff>
                    <xdr:row>38</xdr:row>
                    <xdr:rowOff>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sizeWithCells="1">
                  <from>
                    <xdr:col>2</xdr:col>
                    <xdr:colOff>3016250</xdr:colOff>
                    <xdr:row>38</xdr:row>
                    <xdr:rowOff>0</xdr:rowOff>
                  </from>
                  <to>
                    <xdr:col>3</xdr:col>
                    <xdr:colOff>514350</xdr:colOff>
                    <xdr:row>38</xdr:row>
                    <xdr:rowOff>336550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sizeWithCells="1">
                  <from>
                    <xdr:col>3</xdr:col>
                    <xdr:colOff>565150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6531</ProjectId>
    <ReportingPeriod xmlns="dc9b7735-1e97-4a24-b7a2-47bf824ab39e" xsi:nil="true"/>
    <WBDocsDocURL xmlns="dc9b7735-1e97-4a24-b7a2-47bf824ab39e">https://spfilesapi.worldbank.org/services?I4_SERVICE=VC&amp;I4_KEY=TF069013&amp;I4_DOCID=51e3e1bf-37e3-4238-9fc0-1959d8a1610c</WBDocsDocURL>
    <WBDocsDocURLPublicOnly xmlns="dc9b7735-1e97-4a24-b7a2-47bf824ab39e">https://spxdocs.worldbank.org/en/081040005092210441/6531_web_3rd PPR_PEARL Project_endDec 2021.xlsx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86AE653B-5DE3-4324-ABE3-7E19AD1F6ED3}"/>
</file>

<file path=customXml/itemProps2.xml><?xml version="1.0" encoding="utf-8"?>
<ds:datastoreItem xmlns:ds="http://schemas.openxmlformats.org/officeDocument/2006/customXml" ds:itemID="{F80B3161-F806-45A7-A95B-7727264C12D4}"/>
</file>

<file path=customXml/itemProps3.xml><?xml version="1.0" encoding="utf-8"?>
<ds:datastoreItem xmlns:ds="http://schemas.openxmlformats.org/officeDocument/2006/customXml" ds:itemID="{058C0207-84C7-4674-BBCB-A03B2308E9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2022-05-10T00:24:02Z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