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Cuba\PPR 2016\"/>
    </mc:Choice>
  </mc:AlternateContent>
  <xr:revisionPtr revIDLastSave="0" documentId="8_{0C4BEB15-29D2-482E-A700-E2DF368EDCAD}" xr6:coauthVersionLast="31" xr6:coauthVersionMax="31" xr10:uidLastSave="{00000000-0000-0000-0000-000000000000}"/>
  <bookViews>
    <workbookView xWindow="0" yWindow="0" windowWidth="19200" windowHeight="6360" firstSheet="3" activeTab="3" xr2:uid="{00000000-000D-0000-FFFF-FFFF00000000}"/>
  </bookViews>
  <sheets>
    <sheet name="Overview" sheetId="1" r:id="rId1"/>
    <sheet name="FinancialData" sheetId="12" r:id="rId2"/>
    <sheet name="Procurement " sheetId="13" state="hidden" r:id="rId3"/>
    <sheet name="Risk Assesment" sheetId="4" r:id="rId4"/>
    <sheet name="Rating" sheetId="5" r:id="rId5"/>
    <sheet name="Project Indicators" sheetId="8" r:id="rId6"/>
    <sheet name="Lessons Learned" sheetId="9" r:id="rId7"/>
    <sheet name="Results Tracker " sheetId="14" r:id="rId8"/>
    <sheet name="Units for Indicators" sheetId="6" r:id="rId9"/>
  </sheets>
  <externalReferences>
    <externalReference r:id="rId10"/>
  </externalReferences>
  <definedNames>
    <definedName name="iincome" localSheetId="1">#REF!</definedName>
    <definedName name="iincome" localSheetId="2">#REF!</definedName>
    <definedName name="iincome" localSheetId="7">#REF!</definedName>
    <definedName name="iincome">#REF!</definedName>
    <definedName name="income" localSheetId="1">#REF!</definedName>
    <definedName name="income" localSheetId="2">#REF!</definedName>
    <definedName name="income" localSheetId="7">#REF!</definedName>
    <definedName name="income">#REF!</definedName>
    <definedName name="incomelevel" localSheetId="1">#REF!</definedName>
    <definedName name="incomelevel" localSheetId="2">#REF!</definedName>
    <definedName name="incomelevel" localSheetId="7">'Results Tracker '!$E$136:$E$138</definedName>
    <definedName name="incomelevel">#REF!</definedName>
    <definedName name="info" localSheetId="1">#REF!</definedName>
    <definedName name="info" localSheetId="2">#REF!</definedName>
    <definedName name="info" localSheetId="7">'Results Tracker '!$E$155:$E$157</definedName>
    <definedName name="info">#REF!</definedName>
    <definedName name="Month">[1]Dropdowns!$G$2:$G$13</definedName>
    <definedName name="overalleffect" localSheetId="1">#REF!</definedName>
    <definedName name="overalleffect" localSheetId="2">#REF!</definedName>
    <definedName name="overalleffect" localSheetId="7">'Results Tracker '!$D$155:$D$157</definedName>
    <definedName name="overalleffect">#REF!</definedName>
    <definedName name="physicalassets" localSheetId="1">#REF!</definedName>
    <definedName name="physicalassets" localSheetId="2">#REF!</definedName>
    <definedName name="physicalassets" localSheetId="7">'Results Tracker '!$J$155:$J$163</definedName>
    <definedName name="physicalassets">#REF!</definedName>
    <definedName name="quality" localSheetId="1">#REF!</definedName>
    <definedName name="quality" localSheetId="2">#REF!</definedName>
    <definedName name="quality" localSheetId="7">'Results Tracker '!$B$146:$B$150</definedName>
    <definedName name="quality">#REF!</definedName>
    <definedName name="question" localSheetId="1">#REF!</definedName>
    <definedName name="question" localSheetId="2">#REF!</definedName>
    <definedName name="question" localSheetId="7">'Results Tracker '!$F$146:$F$148</definedName>
    <definedName name="question">#REF!</definedName>
    <definedName name="responses" localSheetId="1">#REF!</definedName>
    <definedName name="responses" localSheetId="2">#REF!</definedName>
    <definedName name="responses" localSheetId="7">'Results Tracker '!$C$146:$C$150</definedName>
    <definedName name="responses">#REF!</definedName>
    <definedName name="state" localSheetId="1">#REF!</definedName>
    <definedName name="state" localSheetId="2">#REF!</definedName>
    <definedName name="state" localSheetId="7">'Results Tracker '!$I$150:$I$152</definedName>
    <definedName name="state">#REF!</definedName>
    <definedName name="type1" localSheetId="1">#REF!</definedName>
    <definedName name="type1" localSheetId="2">#REF!</definedName>
    <definedName name="type1" localSheetId="7">'Results Tracker '!$G$146:$G$149</definedName>
    <definedName name="type1">#REF!</definedName>
    <definedName name="Year">[1]Dropdowns!$H$2:$H$36</definedName>
    <definedName name="yesno" localSheetId="1">#REF!</definedName>
    <definedName name="yesno" localSheetId="2">#REF!</definedName>
    <definedName name="yesno" localSheetId="7">'Results Tracker '!$E$142:$E$143</definedName>
    <definedName name="yesno">#REF!</definedName>
  </definedNames>
  <calcPr calcId="179017"/>
</workbook>
</file>

<file path=xl/calcChain.xml><?xml version="1.0" encoding="utf-8"?>
<calcChain xmlns="http://schemas.openxmlformats.org/spreadsheetml/2006/main">
  <c r="H12" i="13" l="1"/>
  <c r="I54" i="13" l="1"/>
  <c r="F53" i="13"/>
  <c r="I53" i="13" s="1"/>
  <c r="I52" i="13"/>
  <c r="I51" i="13"/>
  <c r="I50" i="13"/>
  <c r="I49" i="13"/>
  <c r="I48" i="13"/>
  <c r="I47" i="13"/>
  <c r="I46" i="13"/>
  <c r="H45" i="13"/>
  <c r="I45" i="13" s="1"/>
  <c r="F44" i="13"/>
  <c r="I44" i="13" s="1"/>
  <c r="F43" i="13"/>
  <c r="I43" i="13" s="1"/>
  <c r="I42" i="13"/>
  <c r="I41" i="13"/>
  <c r="F40" i="13"/>
  <c r="I40" i="13" s="1"/>
  <c r="I39" i="13"/>
  <c r="I38" i="13"/>
  <c r="I37" i="13"/>
  <c r="I36" i="13"/>
  <c r="I35" i="13"/>
  <c r="I34" i="13"/>
  <c r="I33" i="13"/>
  <c r="F32" i="13"/>
  <c r="I32" i="13" s="1"/>
  <c r="I31" i="13"/>
  <c r="I30" i="13"/>
  <c r="I29" i="13"/>
  <c r="I28" i="13"/>
  <c r="I27" i="13"/>
  <c r="I26" i="13"/>
  <c r="I25" i="13"/>
  <c r="I24" i="13"/>
  <c r="I23" i="13"/>
  <c r="I22" i="13"/>
  <c r="I21" i="13"/>
  <c r="I20" i="13"/>
  <c r="I19" i="13"/>
  <c r="I18" i="13"/>
  <c r="I17" i="13"/>
  <c r="I16" i="13"/>
  <c r="I15" i="13"/>
  <c r="I14" i="13"/>
  <c r="I13" i="13"/>
  <c r="F12" i="13"/>
  <c r="I12" i="13" s="1"/>
  <c r="I11" i="13"/>
  <c r="G47" i="12"/>
  <c r="G44" i="12"/>
  <c r="G40" i="12"/>
  <c r="G28" i="12"/>
  <c r="G25" i="12"/>
  <c r="G21" i="12"/>
  <c r="I56" i="13" l="1"/>
  <c r="G31" i="12" s="1"/>
  <c r="G30" i="12"/>
  <c r="G49" i="12"/>
  <c r="G3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author>
    <author>Tomas Escobar</author>
  </authors>
  <commentList>
    <comment ref="E21" authorId="0" shapeId="0" xr:uid="{00000000-0006-0000-0700-000001000000}">
      <text>
        <r>
          <rPr>
            <sz val="10"/>
            <color indexed="81"/>
            <rFont val="Tahoma"/>
            <family val="2"/>
          </rPr>
          <t>Tomas Escobar:
Although the 2012 Census was used there were no significant changes, so data reported in the first PPR are maintained.</t>
        </r>
      </text>
    </comment>
    <comment ref="I21" authorId="1" shapeId="0" xr:uid="{00000000-0006-0000-0700-000002000000}">
      <text>
        <r>
          <rPr>
            <b/>
            <sz val="9"/>
            <color indexed="81"/>
            <rFont val="Tahoma"/>
            <family val="2"/>
          </rPr>
          <t>Tomas Escobar:</t>
        </r>
        <r>
          <rPr>
            <sz val="9"/>
            <color indexed="81"/>
            <rFont val="Tahoma"/>
            <family val="2"/>
          </rPr>
          <t xml:space="preserve">
</t>
        </r>
        <r>
          <rPr>
            <sz val="10"/>
            <color indexed="81"/>
            <rFont val="Tahoma"/>
            <family val="2"/>
          </rPr>
          <t>Although the 2012 Census was used there were no significant changes, so data reported in the first PPR are maintained.</t>
        </r>
      </text>
    </comment>
    <comment ref="I54" authorId="0" shapeId="0" xr:uid="{00000000-0006-0000-0700-000003000000}">
      <text>
        <r>
          <rPr>
            <sz val="10"/>
            <color indexed="81"/>
            <rFont val="Tahoma"/>
            <family val="2"/>
          </rPr>
          <t>8 groups of 10 people each one.</t>
        </r>
      </text>
    </comment>
    <comment ref="H57" authorId="0" shapeId="0" xr:uid="{00000000-0006-0000-0700-000004000000}">
      <text>
        <r>
          <rPr>
            <sz val="10"/>
            <color indexed="81"/>
            <rFont val="Tahoma"/>
            <family val="2"/>
          </rPr>
          <t>8 groups of 10 people each one.</t>
        </r>
      </text>
    </comment>
    <comment ref="E89" authorId="0" shapeId="0" xr:uid="{00000000-0006-0000-0700-000005000000}">
      <text>
        <r>
          <rPr>
            <b/>
            <i/>
            <sz val="9"/>
            <color indexed="81"/>
            <rFont val="Tahoma"/>
            <family val="2"/>
          </rPr>
          <t>000:
It was a mistake. Rectificated data 1616 ha.It is the sum of the indicators of Component 1 (533 ha of coastal belt between Batabanó and Punta Mora + 144 ha of coastal mangrove between Majana and Surgidero de Batabanó + 939 ha of land).</t>
        </r>
      </text>
    </comment>
    <comment ref="D103" authorId="0" shapeId="0" xr:uid="{00000000-0006-0000-0700-000006000000}">
      <text>
        <r>
          <rPr>
            <b/>
            <i/>
            <sz val="9"/>
            <color indexed="81"/>
            <rFont val="Tahoma"/>
            <family val="2"/>
          </rPr>
          <t xml:space="preserve">000:
It was a mistake. Rectificated data: 13 communities. </t>
        </r>
      </text>
    </comment>
    <comment ref="H103" authorId="0" shapeId="0" xr:uid="{00000000-0006-0000-0700-000007000000}">
      <text>
        <r>
          <rPr>
            <b/>
            <i/>
            <sz val="9"/>
            <color indexed="81"/>
            <rFont val="Tahoma"/>
            <family val="2"/>
          </rPr>
          <t xml:space="preserve">000:
It was a mistake. Rectificated data: 13 communities. </t>
        </r>
      </text>
    </comment>
  </commentList>
</comments>
</file>

<file path=xl/sharedStrings.xml><?xml version="1.0" encoding="utf-8"?>
<sst xmlns="http://schemas.openxmlformats.org/spreadsheetml/2006/main" count="1965" uniqueCount="1082">
  <si>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</si>
  <si>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</si>
  <si>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</si>
  <si>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</si>
  <si>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</si>
  <si>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</si>
  <si>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</si>
  <si>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</si>
  <si>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</si>
  <si>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</si>
  <si>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</si>
  <si>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</si>
  <si>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</si>
  <si>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</si>
  <si>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</si>
  <si>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</si>
  <si>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</si>
  <si>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</si>
  <si>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</si>
  <si>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</si>
  <si>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</si>
  <si>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</si>
  <si>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</si>
  <si>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</si>
  <si>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</si>
  <si>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</si>
  <si>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</si>
  <si>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</si>
  <si>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</si>
  <si>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</si>
  <si>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</si>
  <si>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</si>
  <si>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</si>
  <si>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</si>
  <si>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</si>
  <si>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</si>
  <si>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</si>
  <si>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</si>
  <si>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</si>
  <si>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</si>
  <si>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</si>
  <si>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</si>
  <si>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</si>
  <si>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</si>
  <si>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</si>
  <si>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</si>
  <si>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</si>
  <si>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</si>
  <si>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</si>
  <si>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</si>
  <si>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</si>
  <si>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</si>
  <si>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</si>
  <si>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</si>
  <si>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</si>
  <si>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</si>
  <si>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</si>
  <si>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</si>
  <si>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</si>
  <si>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</si>
  <si>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</si>
  <si>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</si>
  <si>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</si>
  <si>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</si>
  <si>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</si>
  <si>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</si>
  <si>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</si>
  <si>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</si>
  <si>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</si>
  <si>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</si>
  <si>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</si>
  <si>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</si>
  <si>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</si>
  <si>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</si>
  <si>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</si>
  <si>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</si>
  <si>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</si>
  <si>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</si>
  <si>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</si>
  <si>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</si>
  <si>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</si>
  <si>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</si>
  <si>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</si>
  <si>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</si>
  <si>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</si>
  <si>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</si>
  <si>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</si>
  <si>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</si>
  <si>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</si>
  <si>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</si>
  <si>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</si>
  <si>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</si>
  <si>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</si>
  <si>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</si>
  <si>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</si>
  <si>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</si>
  <si>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</si>
  <si>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</si>
  <si>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</si>
  <si>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</si>
  <si>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</si>
  <si>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</si>
  <si>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</si>
  <si>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</si>
  <si>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</si>
  <si>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</si>
  <si>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</si>
  <si>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</si>
  <si>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</si>
  <si>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</si>
  <si>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</si>
  <si>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</si>
  <si>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</si>
  <si>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</si>
  <si>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</si>
  <si>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</si>
  <si>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</si>
  <si>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</si>
  <si>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</si>
  <si>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</si>
  <si>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</si>
  <si>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</si>
  <si>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</si>
  <si>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</si>
  <si>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</si>
  <si>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</si>
  <si>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</si>
  <si>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</si>
  <si>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</si>
  <si>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</si>
  <si>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</si>
  <si>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</si>
  <si>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</si>
  <si>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</si>
  <si>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</si>
  <si>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</si>
  <si>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</si>
  <si>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</si>
  <si>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</si>
  <si>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</si>
  <si>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</si>
  <si>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</si>
  <si>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</si>
  <si>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</si>
  <si>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</si>
  <si>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</si>
  <si>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</si>
  <si>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</si>
  <si>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</si>
  <si>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</si>
  <si>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</si>
  <si>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</si>
  <si>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</si>
  <si>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</si>
  <si>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</si>
  <si>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</si>
  <si>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</si>
  <si>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</si>
  <si>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</si>
  <si>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</si>
  <si>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</si>
  <si>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</si>
  <si>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</si>
  <si>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</si>
  <si>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</si>
  <si>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</si>
  <si>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</si>
  <si>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</si>
  <si>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</si>
  <si>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</si>
  <si>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</si>
  <si>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</si>
  <si>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</si>
  <si>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</si>
  <si>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</si>
  <si>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</si>
  <si>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</si>
  <si>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</si>
  <si>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</si>
  <si>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</si>
  <si>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</si>
  <si>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</si>
  <si>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</si>
  <si>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</si>
  <si>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</si>
  <si>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</si>
  <si>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</si>
  <si>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</si>
  <si>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</si>
  <si>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</si>
  <si>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</si>
  <si>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</si>
  <si>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</si>
  <si>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</si>
  <si>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</si>
  <si>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</si>
  <si>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</si>
  <si>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</si>
  <si>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</si>
  <si>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</si>
  <si>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</si>
  <si>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</si>
  <si>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</si>
  <si>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</si>
  <si>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</si>
  <si>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</si>
  <si>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</si>
  <si>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</si>
  <si>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</si>
  <si>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</si>
  <si>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</si>
  <si>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</si>
  <si>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</si>
  <si>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</si>
  <si>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</si>
  <si>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</si>
  <si>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</si>
  <si>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</si>
  <si>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</si>
  <si>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AMOUNT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</si>
  <si>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</si>
  <si>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</si>
  <si>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</si>
  <si>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</si>
  <si>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</si>
  <si>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</si>
  <si>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</si>
  <si>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</si>
  <si>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</si>
  <si>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</si>
  <si>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</si>
  <si>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</si>
  <si>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</si>
  <si>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</si>
  <si>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</si>
  <si>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</si>
  <si>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</si>
  <si>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</si>
  <si>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</si>
  <si>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</si>
  <si>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</si>
  <si>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</si>
  <si>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</si>
  <si>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</si>
  <si>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</si>
  <si>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</si>
  <si>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</si>
  <si>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</si>
  <si>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</si>
  <si>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</si>
  <si>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</si>
  <si>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</si>
  <si>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</si>
  <si>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</si>
  <si>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</si>
  <si>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</si>
  <si>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</si>
  <si>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</si>
  <si>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</si>
  <si>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</si>
  <si>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</si>
  <si>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</si>
  <si>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</si>
  <si>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</si>
  <si>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</si>
  <si>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</si>
  <si>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</si>
  <si>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</si>
  <si>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</si>
  <si>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</si>
  <si>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</si>
  <si>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</si>
  <si>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</si>
  <si>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</si>
  <si>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</si>
  <si>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</si>
  <si>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</si>
  <si>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</si>
  <si>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</si>
  <si>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</si>
  <si>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</si>
  <si>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</si>
  <si>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</si>
  <si>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</si>
  <si>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</si>
  <si>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</si>
  <si>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</si>
  <si>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</si>
  <si>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</si>
  <si>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</si>
  <si>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</si>
  <si>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</si>
  <si>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</si>
  <si>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</si>
  <si>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</si>
  <si>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</si>
  <si>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Winning Bid Amount (USD)</t>
  </si>
  <si>
    <t>CONTRACT &amp; Procurement Method</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</si>
  <si>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</si>
  <si>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</si>
  <si>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</si>
  <si>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</si>
  <si>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</si>
  <si>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</si>
  <si>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</si>
  <si>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</si>
  <si>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</si>
  <si>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</si>
  <si>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</si>
  <si>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</si>
  <si>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</si>
  <si>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</si>
  <si>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</si>
  <si>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</si>
  <si>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</si>
  <si>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</si>
  <si>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</si>
  <si>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</si>
  <si>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</si>
  <si>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</si>
  <si>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</si>
  <si>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</si>
  <si>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</si>
  <si>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</si>
  <si>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</si>
  <si>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</si>
  <si>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</si>
  <si>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</si>
  <si>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</si>
  <si>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</si>
  <si>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</si>
  <si>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</si>
  <si>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</si>
  <si>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</si>
  <si>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</si>
  <si>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</si>
  <si>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</si>
  <si>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</si>
  <si>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</si>
  <si>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</si>
  <si>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</si>
  <si>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</si>
  <si>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</si>
  <si>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</si>
  <si>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</si>
  <si>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</si>
  <si>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</si>
  <si>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</si>
  <si>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</si>
  <si>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</si>
  <si>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</si>
  <si>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</si>
  <si>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</si>
  <si>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</si>
  <si>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</si>
  <si>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</si>
  <si>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</si>
  <si>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</si>
  <si>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</si>
  <si>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</si>
  <si>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</si>
  <si>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</si>
  <si>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</si>
  <si>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</si>
  <si>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</si>
  <si>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</si>
  <si>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</si>
  <si>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</si>
  <si>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</si>
  <si>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</si>
  <si>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</si>
  <si>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</si>
  <si>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</si>
  <si>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</si>
  <si>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</si>
  <si>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</si>
  <si>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</si>
  <si>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</si>
  <si>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</si>
  <si>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</si>
  <si>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</si>
  <si>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</si>
  <si>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</si>
  <si>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</si>
  <si>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</si>
  <si>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</si>
  <si>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</si>
  <si>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</si>
  <si>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</si>
  <si>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</si>
  <si>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</si>
  <si>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</si>
  <si>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</si>
  <si>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</si>
  <si>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</si>
  <si>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</si>
  <si>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</si>
  <si>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</si>
  <si>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</si>
  <si>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</si>
  <si>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</si>
  <si>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</si>
  <si>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</si>
  <si>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</si>
  <si>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</si>
  <si>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</si>
  <si>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</si>
  <si>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</si>
  <si>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</si>
  <si>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</si>
  <si>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</si>
  <si>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</si>
  <si>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</si>
  <si>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</si>
  <si>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</si>
  <si>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</si>
  <si>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</si>
  <si>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</si>
  <si>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</si>
  <si>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</si>
  <si>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</si>
  <si>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</si>
  <si>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</si>
  <si>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</si>
  <si>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</si>
  <si>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</si>
  <si>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</si>
  <si>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</si>
  <si>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</si>
  <si>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</si>
  <si>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</si>
  <si>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</si>
  <si>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</si>
  <si>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</si>
  <si>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</si>
  <si>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</si>
  <si>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</si>
  <si>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</si>
  <si>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</si>
  <si>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</si>
  <si>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</si>
  <si>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</si>
  <si>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</si>
  <si>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</si>
  <si>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</si>
  <si>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</si>
  <si>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</si>
  <si>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</si>
  <si>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</si>
  <si>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</si>
  <si>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</si>
  <si>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</si>
  <si>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</si>
  <si>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</si>
  <si>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</si>
  <si>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</si>
  <si>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</si>
  <si>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</si>
  <si>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</si>
  <si>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</si>
  <si>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</si>
  <si>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</si>
  <si>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</si>
  <si>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</si>
  <si>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</si>
  <si>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</si>
  <si>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</si>
  <si>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</si>
  <si>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</si>
  <si>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</si>
  <si>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</si>
  <si>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</si>
  <si>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</si>
  <si>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</si>
  <si>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</si>
  <si>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</si>
  <si>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</si>
  <si>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</si>
  <si>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</si>
  <si>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</si>
  <si>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</si>
  <si>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</si>
  <si>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</si>
  <si>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</si>
  <si>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</si>
  <si>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</si>
  <si>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</si>
  <si>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</si>
  <si>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</si>
  <si>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</si>
  <si>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</si>
  <si>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</si>
  <si>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</si>
  <si>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</si>
  <si>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</si>
  <si>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</si>
  <si>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</si>
  <si>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</si>
  <si>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</si>
  <si>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</si>
  <si>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</si>
  <si>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</si>
  <si>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</si>
  <si>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</si>
  <si>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</si>
  <si>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</si>
  <si>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</si>
  <si>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</si>
  <si>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</si>
  <si>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</si>
  <si>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</si>
  <si>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</si>
  <si>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</si>
  <si>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</si>
  <si>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</si>
  <si>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</si>
  <si>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</si>
  <si>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</si>
  <si>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</si>
  <si>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</si>
  <si>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</si>
  <si>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</si>
  <si>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</si>
  <si>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</si>
  <si>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</si>
  <si>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</si>
  <si>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</si>
  <si>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</si>
  <si>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</si>
  <si>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</si>
  <si>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</si>
  <si>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</si>
  <si>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</si>
  <si>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</si>
  <si>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</si>
  <si>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</si>
  <si>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</si>
  <si>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</si>
  <si>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</si>
  <si>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</si>
  <si>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</si>
  <si>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</si>
  <si>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</si>
  <si>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</si>
  <si>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</si>
  <si>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</si>
  <si>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</si>
  <si>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</si>
  <si>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</si>
  <si>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</si>
  <si>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</si>
  <si>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</si>
  <si>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</si>
  <si>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</si>
  <si>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</si>
  <si>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</si>
  <si>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</si>
  <si>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</si>
  <si>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</si>
  <si>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</si>
  <si>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</si>
  <si>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</si>
  <si>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</si>
  <si>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</si>
  <si>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</si>
  <si>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</si>
  <si>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</si>
  <si>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</si>
  <si>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</si>
  <si>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</si>
  <si>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</si>
  <si>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</si>
  <si>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</si>
  <si>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</si>
  <si>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</si>
  <si>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</si>
  <si>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</si>
  <si>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</si>
  <si>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</si>
  <si>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</si>
  <si>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</si>
  <si>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</si>
  <si>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</si>
  <si>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</si>
  <si>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</si>
  <si>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</si>
  <si>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</si>
  <si>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</si>
  <si>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</si>
  <si>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</si>
  <si>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</si>
  <si>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</si>
  <si>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</si>
  <si>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</si>
  <si>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</si>
  <si>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</si>
  <si>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</si>
  <si>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</si>
  <si>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</si>
  <si>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</si>
  <si>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</si>
  <si>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</si>
  <si>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</si>
  <si>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</si>
  <si>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</si>
  <si>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</si>
  <si>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</si>
  <si>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</si>
  <si>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</si>
  <si>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</si>
  <si>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</si>
  <si>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</si>
  <si>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</si>
  <si>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</si>
  <si>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</si>
  <si>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</si>
  <si>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</si>
  <si>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</si>
  <si>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</si>
  <si>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</si>
  <si>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</si>
  <si>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</si>
  <si>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</si>
  <si>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</si>
  <si>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</si>
  <si>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</si>
  <si>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</si>
  <si>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</si>
  <si>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</si>
  <si>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</si>
  <si>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</si>
  <si>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</si>
  <si>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</si>
  <si>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</si>
  <si>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</si>
  <si>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</si>
  <si>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</si>
  <si>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</si>
  <si>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</si>
  <si>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</si>
  <si>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</si>
  <si>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</si>
  <si>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</si>
  <si>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</si>
  <si>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</si>
  <si>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</si>
  <si>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</si>
  <si>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</si>
  <si>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</si>
  <si>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</si>
  <si>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</si>
  <si>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</si>
  <si>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</si>
  <si>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</si>
  <si>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</si>
  <si>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</si>
  <si>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</si>
  <si>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</si>
  <si>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</si>
  <si>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</si>
  <si>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</si>
  <si>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</si>
  <si>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</si>
  <si>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</si>
  <si>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</si>
  <si>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</si>
  <si>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</si>
  <si>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</si>
  <si>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</si>
  <si>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</si>
  <si>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</si>
  <si>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</si>
  <si>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</si>
  <si>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</si>
  <si>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</si>
  <si>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</si>
  <si>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</si>
  <si>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</si>
  <si>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The proposed project seeks to reduce the vulnerability of communities in coastal areas of Artemisa and Mayabeque provinces in southern Cuba from climate change (CC) related phenomena including coastal erosion, flooding and saltwater intrusion. This will be achieved through Ecosystem Based Adaptation (EBA), taking advantage of the proven potential of mangrove forests and associated coastal wetlands to limit the effects of wave erosion and coastal flooding, which are among the most damaging results of climate-change related SLR and storms. The project’s objective will be achieved through investments in three complementary components. Component 1 will focus on concrete investments in ecosystem recovery, leading to improved coastline resilience to the impacts of wave action, and  improvements to coastal morphology which will reduce seawater incursion. Component 2 will focus on integrated and participatory management of coastal ecosystems, through mainstreaming EBA into integrated coastal zone planning and productive sector activities, promoting buy-in, participation and governance in local communities and developing knowledge management systems at community level. Component 3 will focus on establishing a favourable enabling environment at regional level for the effectiveness and sustainability of adaptation investments, through the provision of consolidated information on costs and benefits of EBA to decision makers and planners and the strengthening of institutions supporting EBA actions, within the framework of updated and actively implemented action plans.</t>
  </si>
  <si>
    <t>United Nations Development Program</t>
  </si>
  <si>
    <t xml:space="preserve">Multilateral </t>
  </si>
  <si>
    <t>Coastal areas of Artemisa and Mayabeque provinces in southern Cuba</t>
  </si>
  <si>
    <t>September 2014</t>
  </si>
  <si>
    <t>March 2017</t>
  </si>
  <si>
    <t>September 2019</t>
  </si>
  <si>
    <t>Impact /
Probability
1: Low
5: High</t>
  </si>
  <si>
    <t>Environmental</t>
  </si>
  <si>
    <t>Medium</t>
  </si>
  <si>
    <t xml:space="preserve">Environmental 
</t>
  </si>
  <si>
    <t>Low</t>
  </si>
  <si>
    <t xml:space="preserve">Institutional
</t>
  </si>
  <si>
    <t xml:space="preserve">Institutional 
</t>
  </si>
  <si>
    <t xml:space="preserve">Short term political
considerations
outweigh medium term
benefits of EBA actions
in priorities of members
of local institutions
</t>
  </si>
  <si>
    <t>Recovery of mangrove areas along a stretch of 84 kilometers for the protection of the coast.</t>
  </si>
  <si>
    <t xml:space="preserve">Carry out expeditions in different seasons to assess the restoration works and monitor the intervention areas.
</t>
  </si>
  <si>
    <t xml:space="preserve">2 field trips were carried out in mangrove swamp areas of Mayabeque and Artemisa provinces, to assess the restoration works on the coastline front, involving the participation of forestry workers, technicians and specialists from SEF, IES, INAF. </t>
  </si>
  <si>
    <t>2 field expeditions were carried out to evaluate the success in the growth/survival of propagules and other indicators, such as soil and salinity, by means of permanent lots in Melena, including the participation of forestry workers, technicians and specialists from SEF, IES and INAF.</t>
  </si>
  <si>
    <t>2 lectures on mangrove swamp restoration were delivered by an international expert to the technicians, forestry enterprise workers and specialists from several institutions and advising on ecotechnologies and on the development of corresponding reports, procedures and manuals.</t>
  </si>
  <si>
    <t>Develop training activities and advisory to technicians, forestry enterprise workers and specialists on management and monitoring of ecological restoration in Artemisa and Mayabeque.</t>
  </si>
  <si>
    <t xml:space="preserve">2 training courses on the use of GIS software (SAGA and Quantum GIS) were provided to technicians from the forestry enterprises and specialists from several institutions, for their application in the restoration and monitoring of coastal ecosystems (mangrove swamp, reefs, beaches) through the analysis of geospatial information and the use of remote sensing.  </t>
  </si>
  <si>
    <t xml:space="preserve">1 exchange of experiences was developed with an international expert on restoration in the working areas and a report was prepared, including technical recommendations and immediate actions for gradual implementation by the working group.  </t>
  </si>
  <si>
    <t xml:space="preserve">1 field trip to the recovered mangrove swamp areas in Guantanamo Bay was conducted to exchange experiences on mangrove swamp restoration in other regions of the country, with the participation of specialists from the restoration technical group and the forestry brigades in the territory.  </t>
  </si>
  <si>
    <t>Present and approve the technical projects for the activities that will be carried out in the areas according to the foreseen objectives for every year of the project.</t>
  </si>
  <si>
    <t xml:space="preserve">10 Technical projects are in preparation for restoration activities during the third year, 7 in Mayabeque province (2 in Batabano, 241.3 ha; 3 in Melena, 198.9 ha; 2 in Güines, 58.1 ha), and 3 in Artemisa province (1 in Artemisa, 46 ha, and 2 in Güira, 531 ha).  </t>
  </si>
  <si>
    <t>Begin the recovery of 316.0 ha of red mangrove and maintain 85.0 ha from the first year along shore between Batabano and Punta Mora, combining natural regeneration and direct planting.</t>
  </si>
  <si>
    <t xml:space="preserve">316.0 ha of red mangrove (Rhizophora mangle) were improved, combining works for promoting natural regeneration with direct planting in the land-sea direction, along the coast of Güines, Melena and Batabano municipalities in Mayabeque province.  </t>
  </si>
  <si>
    <t xml:space="preserve">3.6 km of protection barriers were built in eroded areas with materials from the zone along the coastline.  </t>
  </si>
  <si>
    <t>3.1 km of gutters and channels were recovered by means of manual dredging (1.5 km in Melena, and 1.6 km in Batabano)   benefitting  57 ha in Melena and 64 ha in  Batabano.</t>
  </si>
  <si>
    <t>Maintenance and cleaning works were carried out in 9.8 km of channels and gutters, which had begun during the first year in Melena, Batabano and Güines to facilitate freshwater and seawater exchange, benefitting 136.0 ha.</t>
  </si>
  <si>
    <t>Maintenance works were carried out in 9.7 km, which had begun during the first year of the project as a specialized measure for the protection against fires and to facilitate the hydrological flow in the area.</t>
  </si>
  <si>
    <t xml:space="preserve">Maintenance and replacement of 10% of the propagules that had been affected or lost were carried out in 27 ha of the first year (7.0 ha in Batabano; 10.0 ha in Melena; 10.0 ha in Güines).  </t>
  </si>
  <si>
    <t xml:space="preserve">618.7 ha of red mangrove were improved by means of works to promote natural regeneration, and by direct planting in selected sites of the coastal zone, in Cajio, Güira de Melena Municipality, in Artemisa province.  </t>
  </si>
  <si>
    <t xml:space="preserve">Maintenance works were carried out in 10.0 km of narrow paths that had begun during the first year of the project in Güira, as a specialized measure for the protection against fires and to facilitate the hydrological flow in the area.   </t>
  </si>
  <si>
    <t xml:space="preserve">9 furrow drains (6 in Güira and 3 in Alquizar) and 0.7 km of natural gutters were cleaned up, thus facilitating water exchange in the South Dike.  </t>
  </si>
  <si>
    <t xml:space="preserve">Maintenance works were carried out in 2 furrow drains and 0.8 km of natural gutters that had been cleaned up during the first year in Güira.  </t>
  </si>
  <si>
    <t xml:space="preserve">Maintenance and replacement of 10% of affected or lost propagules were carried out in 13.9 ha improved during the first year.  </t>
  </si>
  <si>
    <t>Implement a monitoring system to assess and follow up ecological restoration actions in the intervention areas.</t>
  </si>
  <si>
    <t xml:space="preserve">A periodic monitoring system was implemented at different space and temporal scales to follow up the developed and expected changes in the intervention areas, on the basis of working protocols and through geospatial information analysis using remote sensing.  </t>
  </si>
  <si>
    <t xml:space="preserve">A GIS system was established with information to determine the changes occurred in the intervention areas and the processes that moderate them, for restoration purposes.  </t>
  </si>
  <si>
    <t xml:space="preserve">Diagnose the state of swamp woodlands with management and monitoring proposals by site.
</t>
  </si>
  <si>
    <t xml:space="preserve">2 field trips were carried out, 1 in Mayabeque province and 1 in Artemisa province, to evaluate the state of swamp woodlands by site, including the participation of forestry workers, technicians and specialists from SEF, IES and INAF.  </t>
  </si>
  <si>
    <t xml:space="preserve">2 field trips were carried out, 1 in Mayabeque and 1 in Artemisa, to set up monitoring lots, according to the proposed protocol for these ecosystems that allows evaluating structural, flora and physical parameters, including the participation of forestry workers, technicians and specialists from SEF, IES and INAF.  </t>
  </si>
  <si>
    <t xml:space="preserve">A diagnosis of the state of swamp woodlands was conducted for sites with management proposals and adaptation measures, starting from the historical information gathered in the herbarium and from field trips.   </t>
  </si>
  <si>
    <t xml:space="preserve">A flora inventory and a list of native species were completed by site, including recommendations for their management and conservation with a view to forest enrichment.  </t>
  </si>
  <si>
    <t xml:space="preserve">20 IAS were identified by site, with proposals for their management and control.  </t>
  </si>
  <si>
    <t xml:space="preserve">10 technical projects to carry out the restoration activities of the second year were approved by the State forestry service, 5 in Mayabeque (2 in Batabano, 212.2 ha; 2 in Melena, 120 ha; 1 in Güines, 75 ha) and 5 in Artemisa (3 in Alquizar, 728.9 ha; 2 in Güira, 162.2 ha)  </t>
  </si>
  <si>
    <t xml:space="preserve">10 technical projects are in preparation for the third-year restoration activities, 5 in Mayabeque (2 in Batabano, 212.7 ha; 2 in Melena, 120 ha; 1 in Güines, 75 ha), and 5 in Artemisa (3 in Alquizar, 728.9 ha; 2 in Güira, 182.2 ha).  </t>
  </si>
  <si>
    <t>Begin the enrichment and restoration of 1301.3 ha of woodlands along the landward limit and maintain 99.9 ha from the first year between Majana and Punta Mora.</t>
  </si>
  <si>
    <t xml:space="preserve">407.2 ha of swamp woodlands in Mayabeque and 911.1 ha of forest in Artemisa were benefitted with works for promoting natural regeneration, by means of site preparation and enrichment of native tree species for direct planting or nurseries.  </t>
  </si>
  <si>
    <t xml:space="preserve">Maintenance works of narrow paths were carried out in 3.2 ha for protection against fires.   </t>
  </si>
  <si>
    <t xml:space="preserve">Under control and eradication 4 exotic species in 13 ha of the effective intervention area. 
Under control and eradication 3 exotic species (Terminalia catappa, Mimosa pigra, Acacia farnesiana) in  7 ha of Melena, Mayabeque, and 1 species (Casuarina equisetifolia) in 6 ha of Güira, Artemisa. 
</t>
  </si>
  <si>
    <t xml:space="preserve">A micro-nursery of 1.5 ha was set up in Cajio, Güira Municipality, and 32 000 seedlings were produced for woodland enrichment with 4 native species.  </t>
  </si>
  <si>
    <t>Maintenance works were carried out in 99.9 ha from the first year between Majana and Punta Mora.</t>
  </si>
  <si>
    <t>Incorporation of EBA as a main activity in coastal zone planning and activities of the productive sector.</t>
  </si>
  <si>
    <t xml:space="preserve">Implement an information system as a tool for coastal zone planning and development plans. </t>
  </si>
  <si>
    <t>Information on CC effects, threats to coastal ecosystems and actions in the Project area is compiled in databases by means of Geographic Information System (SIG), for its use by different government structures and to contribute to the integrated planning of coastal ecosystems, ensuring that it is compatible with EBA.</t>
  </si>
  <si>
    <t>MS</t>
  </si>
  <si>
    <t xml:space="preserve">Analyze and assess Project actions and their gradual integration into local strategies and development plans.
</t>
  </si>
  <si>
    <t>Communication products are being prepared about EBA strategic importance for local development.</t>
  </si>
  <si>
    <t>Development strategies of involved territories are being reviewed, to assess CC coping approaches and include EBA in municipal and provincial local development strategies, as well as in the Territorial Development Indexes.</t>
  </si>
  <si>
    <t>Government representatives were trained in the two provinces and 6 municipalities, as well as officials of political organizations, like PCC and UJC, and delegates of 4 districts, by means of exchanges and debates of materials (pamphlets and videotapes) about CC and adaptation problems in these territories.</t>
  </si>
  <si>
    <t>The second edition of the Diploma course on “Local Development and politically responsible persons” was carried out for government representatives of Parliament and the Administration Council in 3 municipalities (Melena, Güines and Artemisa), incorporating into the learning module on "strategic ecosystems" EBA topics to present local development projects with that dimension.</t>
  </si>
  <si>
    <t>Nine (9) exchanges were carried out with the productive sector and government entities that operate in the area, 4 of them with the agricultural sector in Artemisa, 2 with the fishery sector in both provinces to promote that activities conducted and development plans do not undermine Project actions.</t>
  </si>
  <si>
    <t>Local communities increase the knowledge and develop skills to participate in EBA activities</t>
  </si>
  <si>
    <t xml:space="preserve">Establish and strengthen local volunteer groups. </t>
  </si>
  <si>
    <t>Promotion activities were carried out for the conformation of volunteer groups in the 6 municipalities of both provinces.</t>
  </si>
  <si>
    <t>2 groups of volunteers were created and trained: one in Surgidero de Batabano (with 16 members, 9 of them are women) and one in Cajio (with 10 members, 2 of them are women).</t>
  </si>
  <si>
    <t xml:space="preserve">Build capacities among key community members by stimulating them and providing technical advisory.  </t>
  </si>
  <si>
    <t>Baselines and indicators have been created to measure knowledge increase of community people on coastal zone state and the importance of applying EBA measures.</t>
  </si>
  <si>
    <t>A participatory diagnosis of environmental communication was carried out in the 6 intervention municipalities, to implement an info-communicational management system that supports Project objectives and guarantees the exchange of information, experience and knowledge among people and entities that participate in the implementation and/or benefit from the actions carried out.</t>
  </si>
  <si>
    <t>2 neighborhood debates were held in 2 districts of Batabano municipality, in Mayabeque province, including the participation of 46 members of the communities.</t>
  </si>
  <si>
    <t xml:space="preserve">1 training was carried out for members of Batabano coastal community on CC and the importance of mangrove forests, participating 29 people.  </t>
  </si>
  <si>
    <t>3 training classrooms are open and in operation: 2 in Artemisa province and 1 in Mayabeque province, carrying out different actions that include exchanges with community authorities and actors (Governments, schools and inhabitants aware of the Project objectives and actions).</t>
  </si>
  <si>
    <t xml:space="preserve">Incorporate new schools in the territories to work on EBA and CC issues in a cross-cutting manner in the syllabus and extracurricular activities. </t>
  </si>
  <si>
    <t>26 schools are incorporating adaptation topics, 10 started in the first year and 16 primary and secondary schools have been incorporated: 6 in Mayabeque province (2 in Batabano, 2 in Melena del Sur and 2 in Güines municipality), and 10 schools in Artemisa province (5 in Artemisa, 2 in Alquizar, 3 in Güira municipality), as well as 3 municipal universities.</t>
  </si>
  <si>
    <t>11 schools have developed “Interest Circles” (gatherings to stimulate vocational interest in students) on mangrove forests, including plan of activities and methodological work: 5 in Artemisa, and 6 in Mayabeque.</t>
  </si>
  <si>
    <t>62 professors have been trained in 6 schools of Artemisa province, and 10 professors in 1 school of Mayabeque province, through the methodological preparation in adaptation and EBA topics for developing the syllabus.</t>
  </si>
  <si>
    <t>A pilot experience of an educational-communicational workshop was carried out in Surgidero de Batabano and in Cajio, for its generalization in other schools.</t>
  </si>
  <si>
    <t>The first edition of “Living Mangrove Forest” Contest (“Manglar Vivo”, in Spanish) was held with more than 180 participants, 168 of them students; prizewinning works were exhibited in Surgidero de Batabano community.</t>
  </si>
  <si>
    <t>Produce and disseminate audiovisual materials to promote the Project at national and local levels.</t>
  </si>
  <si>
    <t>The documentary film “Change of Time” that describes the Project purpose and expected benefits was published in 3 languages and shown on TV with national and international reach.</t>
  </si>
  <si>
    <t>A 24-minute documentary film dedicated to the socio-environmental problematic of the Project intervention area was produced and presented for its discussion in Batabano municipality, and in high-rating TV programs with national and international reach (round table, morning show, “On Time” (“A Tiempo”) programs, local broadcasting stations).</t>
  </si>
  <si>
    <t>2 juvenile national TV programs called “Route 5” (“Ruta 5”) were developed, with 25-minute duration, dedicated to disseminate the Project purpose and expected benefits.</t>
  </si>
  <si>
    <t>1 article on Project actions in the territories was published in the printed press with national reach.</t>
  </si>
  <si>
    <t>Materials have been designed and are being produced as part of the communication campaign: posters, stickers, radio spots, circulars, information spots, educational kits, calendars, adhesive labels for dissemination and raising awareness in the local population.</t>
  </si>
  <si>
    <t>2 brochures, out of 5, have been prepared and are being reviewed, as part of the educational kit: one on CC and the other on mangrove forest ecosystem; a brochure on marsh forest is in preparation.</t>
  </si>
  <si>
    <t>1 video clip was produced and published on TV with national and international reach and in the social networks, as part of the communication campaign.</t>
  </si>
  <si>
    <t>Systematize experiences and lessons learned.</t>
  </si>
  <si>
    <t>2 products for the socialization of best practices were prepared and published:</t>
  </si>
  <si>
    <t>1 DVD was published, including the lectures imparted by the international consultant on mangrove forest restoration.</t>
  </si>
  <si>
    <t>The GIS system was set up and a procedure was defined for monitoring the on-site activities that are carried out in selected places and the key ecosystems functions (intervention areas, hydrological and geomorphological conditions, coastal erosion rate, seawater intrusion and coastal flood events).</t>
  </si>
  <si>
    <t>Consolidated Information on the costs and benefits of EBA available for decision makers and planners.</t>
  </si>
  <si>
    <t>4 training actions on economic valuation of ecosystem goods and services were conducted for specialists from different organizations and government representatives, 2 at provincial and 2 at municipal levels, with participatory methods.</t>
  </si>
  <si>
    <t>Maps were prepared and necessary information was gathered for the economic valuation study: value of human settlements, population, fixed assets, land use, forest patrimony, flora and fauna, volume of agricultural production, volume of livestock farming and fishery production, indicators of the population's standard of living in the area of greater influence for the Project within the 6 municipalities, to evaluate the current state of local coastal zone. This analysis highlights the economic losses that will occur should the flood scenarios forecasted for 2050 and 2100 be accurate.</t>
  </si>
  <si>
    <t>Strengthened institutions (provincial and municipal governments, forest service corps, Coastguard and Fishery Departments) supporting EBA actions, within the framework of action plans actively updated and implemented.</t>
  </si>
  <si>
    <t>Implement the methodological guide to integrate EBA into inspections that are being prepared in coordination with local actors.</t>
  </si>
  <si>
    <t>A methodological guide with EBA approach was prepared and is being implemented for inspection visits by provincial and municipal governments to the coastal areas.</t>
  </si>
  <si>
    <t>3 training actions for the prevention and fighting of forest fires were conducted: 2 in Artemisa, for members of the professional brigade (16 men) and the specialized brigade of the Forestry Unit in Cajio (10 men), and 1 for the specialized brigade of Batabano, in Mayabeque.</t>
  </si>
  <si>
    <t>Training activities and review of application of the regulatory framework relating to coastal zone protection in the intervention area.</t>
  </si>
  <si>
    <t>Sheila Chang</t>
  </si>
  <si>
    <t>sheila@ama.cu</t>
  </si>
  <si>
    <t>113 prevention actions were carried out, including talks and conferences in outlying communities or inside the Project intervention area, in coordination with the local organizations of the People’s Power, as part of the population's preparation to cope with the critical period of forest fire occurrence and the protection of natural resources.</t>
  </si>
  <si>
    <t>83 maritime journeys along the coast and 180 on land were carried out in function of the surveillance and protection of natural resources, inside the Project intervention area.</t>
  </si>
  <si>
    <t>3 integral inspections to the Project intervention areas were carried out, with the participation of regulatory authorities: 1 in Mayabeque, involving the Coastguards, PNR, CGB, SEF, and 2 in Artemisa: 1 in Guanimar Beach, Alquizar Municipality, and another in Majana Beach, Artemisa Municipality, where provincial CITMA representatives, the Head of Alquizar Forestry Unit and CGB participated.</t>
  </si>
  <si>
    <t>Regulations were revised at local and provincial levels, and a legislative compendium regarding the protection and sustainable management of coastal ecosystems was finished.</t>
  </si>
  <si>
    <t xml:space="preserve">3 training activities were carried out by territorial authorities in coastal areas of Artemisa and 3 in Mayabeque, with regard to the regulatory framework, protection and sustainable management of coastal ecosystems.  </t>
  </si>
  <si>
    <t>Objective: To increase the resilience of populations living in the coastal zone ofthe provinces to Mayabeque Artemis and the effects of climate change.</t>
  </si>
  <si>
    <t>Coastal ecosystems that cover 7 318 ha are degraded, have excessive levels of salinity due to seawater intrusion and the obstruction of channels and have a limited protection regime.</t>
  </si>
  <si>
    <t>Carry out at least three integral inspections to Project areas involving the participation of inspectors from CITMA, CGB, fishery and SEF.</t>
  </si>
  <si>
    <t xml:space="preserve">1st issue of Living Mangrove Forest bulletin.
1 DVD gathering the experience from educational-communicational workshops with 6th-grade students of BacLy school in Batabano Municipality.
</t>
  </si>
  <si>
    <t>2 local TV programs were produced in Mayabeque, and 11 local radio programs were broadcasted, 6 in Mayabeque and 5 in Artemisa, all dedicated to the topics addressed by the Project.</t>
  </si>
  <si>
    <t>Gather the necessary information to calculate the cost/benefit ratio in the intervention area.</t>
  </si>
  <si>
    <t xml:space="preserve">A training workshop was developed for mass media professionals, with the participation of 16 persons from Artemisa and 25 from Mayabeque.
</t>
  </si>
  <si>
    <t>7 318 Ha (total area where will be carried out reforestation of mangrove, the restoration of the mangrove ecosystems, and the enrichment of the forested areas inland)
Note: the rates of coastal mangroves and wetlands must be nominated in the methodological documents to be developed at the start of the project.</t>
  </si>
  <si>
    <t xml:space="preserve">533ha </t>
  </si>
  <si>
    <t xml:space="preserve">418.5 ha have been planted with red mangrove propagules that are growing, thus encouraging natural regeneration along the coast.  
32.4% of implementation in relation to the ultimate goal of the Project has been achieved.
</t>
  </si>
  <si>
    <t>1290,6 ha of which 85% survived* (1097 ha)
*Survival can only be measured 3 years after planting</t>
  </si>
  <si>
    <t>144ha</t>
  </si>
  <si>
    <t xml:space="preserve">726.5 ha of mangrove ecosystem has improved its conditions through planting native tree species and the restoration of hydrological conditions.
42.4% of implementation has been achieved in relation to the ultimate goal of the Project.
</t>
  </si>
  <si>
    <t>1711,9 ha of which 85% survived* (1455,1 ha)
*Survival can only be measured 3 years after planting</t>
  </si>
  <si>
    <t>939 ha</t>
  </si>
  <si>
    <t>4315,5 ha of which 85% survived* (3668,2 ha)
*Survival can only be measured 3 years after planting</t>
  </si>
  <si>
    <t xml:space="preserve">1401.2 ha of landward edge woodlands were enriched by planting native species and encouraging natural regeneration.
32.4% of implementation has been achieved in relation to the ultimate goal of the project.
</t>
  </si>
  <si>
    <t xml:space="preserve">20 invasive alien species (IAS) were identified by site, with proposals for control and management. 
4 exotic species are under control in eradication process in 13 ha of the effective intervention area.
</t>
  </si>
  <si>
    <t>1, covering 7,318ha</t>
  </si>
  <si>
    <t>Outcome Indicator</t>
  </si>
  <si>
    <t xml:space="preserve">Development strategies were reviewed in 2 provincial and 6 municipal governments to assess whether they include EBA approaches in CC adaptation measures, as well as the Territorial Development Indices.
</t>
  </si>
  <si>
    <t>2 provincial plans and 6 municipal
plans</t>
  </si>
  <si>
    <t>Government representatives and officials of political organizations were trained in 2 provinces and 6 municipalities, through exchanges and discussion of materials (brochures and videos) on CC-related impacts and adaptation in these territories.</t>
  </si>
  <si>
    <t>9 exchange meetings were carried out with the productive sector and government agencies operating in the area to encourage them to ensure that the activities they undertake and their development plans do not undermine the Project's actions.</t>
  </si>
  <si>
    <t>The learning module on "strategic ecosystems" was taught as part of the second edition of the Diploma Course on Local Development, for government representatives of the Assembly and the Administration Council in 3 municipalities (Melena, Güines and Artemisa).</t>
  </si>
  <si>
    <t>Outreach products on best practices were prepared: electronic bulletin “Living Mangrove Forest” (“Manglar Vivo”), pilot experiences of educational –communicational workshops with students from elementary schools in Batabano and Güira de Melena municipalities, packages of audiovisual products on the mangrove forest ecosystem in Cuba, and production of documentary films on chronicles or life-time stories.</t>
  </si>
  <si>
    <t xml:space="preserve">A DVD was produced to disseminate knowledge to various target audiences about mangrove forest restoration, monitoring and recommendations for Cuba.
</t>
  </si>
  <si>
    <t>A monitoring system was established to follow up on the activities carried out on field sites at different spatial and temporal scales in the intervention areas, based on work protocols and using remote sensing.</t>
  </si>
  <si>
    <t>Information was gathered and alphanumeric and spatial databases were developed for their use in integrated planning of coastal ecosystems, ensuring that it is compatible with EBA.</t>
  </si>
  <si>
    <t>2 groups of volunteers were created and trained: one in Surgidero de Batabano (with 16 members, including 9 women) and one in Cajio (with 10 members, including 2 women).</t>
  </si>
  <si>
    <t>A participatory diagnosis was conducted in 3 municipalities, to create a baseline and define indicators to measure knowledge progress in the communities on the state of the coastal area and the importance of implementing EBA measures, through the application of an info-communications management system that supports the Project objectives and ensure the exchange of information, experiences and knowledge between people and entities involved in the implementation and/or benefitting from the actions taken.</t>
  </si>
  <si>
    <t>19 settlements and 9 People’s Councils promote the formation of voluntary groups and community leaders conduct training, outreach and awareness raising actions gathering materials produced by local media on environmental and adaptation issues.</t>
  </si>
  <si>
    <t>16 primary schools
15 secondary schools
 3 municipal universities
1 teacher training institute</t>
  </si>
  <si>
    <t>34 schools in the two provinces are providing methodological guidance to teachers on how to include CC and EBA issues in the syllabus for 2015-2016 course, of which: 5 are mixed centers, 18 primary schools, 4 secondary schools, 1 pre-university school of basic science, and 6 municipal university centers.</t>
  </si>
  <si>
    <t>62 professors were trained in 6 schools of Artemisa province, and 10 professors in 1 school of Mayabeque province, through the methodological training on CC adaptation and EBA issues for the syllabus.</t>
  </si>
  <si>
    <t>A plan of activities and methodological work was developed in 11 primary schools with “Interest Circles” (gatherings to encourage the vocational interests of students) on mangrove forests (5 in Artemisa and 6 in Mayabeque).</t>
  </si>
  <si>
    <t xml:space="preserve">An environmental education workshop was conducted in Batabano primary school, as a pilot for generalization to other schools, to generate best practices and develop skills to promote coastal protection. </t>
  </si>
  <si>
    <t>2.5 Numbers of  dissemination
and awareness raising
materials on adaptation
issues, produced by local
media</t>
  </si>
  <si>
    <t>17 audiovisual 
3 local television .
5 local radio 
2 articles</t>
  </si>
  <si>
    <t>The documentary film “Change of Time” that describes the Project purpose and expected benefits was published in 3 national TV programs with national and international reach.</t>
  </si>
  <si>
    <t>More than 200 copies of a DVD with audiovisual materials on mangrove forests and their protection, produced by Mundo Latino Studio, were disseminated and promoted in over 10 events, schools and government entities in the territories of both provinces.</t>
  </si>
  <si>
    <t>TV programs and other mass media release devoted to the issues addressed by the Project were produced:</t>
  </si>
  <si>
    <t xml:space="preserve">2 local TV programs in Mayabeque, and 11 local radio programs (6 in Mayabeque and Artemisa 5)
1 articles in the national printed press about the Project actions.
2 programs in provincial TV (1 in every provincial station)
2 programs in municipal TV (1 in every local radio station)
2 radio programs in provincial stations (1 in every provincial station)
2 articles in the printed press (1 in each provincial newspaper).
</t>
  </si>
  <si>
    <t>A communication campaign was developed to promote Project purposes: radio spot, printing of materials for the Project promotional campaign (posters, stickers, totem, paper bracelets, banner, screens, and billboards).</t>
  </si>
  <si>
    <t>A promotion strategy was developed on social networks, (Facebook) with more than 200 visits.</t>
  </si>
  <si>
    <t>3.1 Frequency of training and technical support visits
carried out by provincial
and municipal governments to coastal communities in support of EBA</t>
  </si>
  <si>
    <t>3 training and technical assistant activities undertaken per year by technical authorities to coastal areas.</t>
  </si>
  <si>
    <t>3 training actions on forest fires prevention and fighting, and protection of natural resources were conducted, 2 in Artemisa for professional brigades (16 men) and specialized brigade of Cajio Forestry Unit (10 men), and 1 in Mayabeque for the specialized brigade in Batabano (10 men).</t>
  </si>
  <si>
    <t>3 training activities were carried out by technical authorities in coastal areas of Artemisa and 3 in those of Mayabeque regarding the regulatory framework, protection and sustainable management of coastal ecosystems.</t>
  </si>
  <si>
    <t>113 prevention actions were developed, including talks and lectures in outlying communities or within the Project intervention area, in coordination with the local organizations of People’s Power, as part of the preparation of the population to face the critical period of forest fires occurrence and for the protection of natural resources.</t>
  </si>
  <si>
    <t>3.2 Frequency of inspection visits to coastal areas by provincial and municipal governments in support of EBA</t>
  </si>
  <si>
    <t>A guide with revised local and provincial regulations regarding the protection and sustainable management of coastal ecosystems was prepared and is implementation process, for the visits to coastal areas by provincial and municipal governments in support of EBA regulations.</t>
  </si>
  <si>
    <t>83 maritime journeys along the coast and 180 on land were carried out for the monitoring and protection of natural resources within the Project intervention area.</t>
  </si>
  <si>
    <t xml:space="preserve">3 inspection activities undertakern per year by provincial municipal goverment and other regulatorities authorities </t>
  </si>
  <si>
    <t>4 training actions were conducted for specialists from different agencies, 2 in provincial governments and 2 in municipal governments, with participatory approaches in economic valuation of ecosystem goods and services.</t>
  </si>
  <si>
    <t>Information was gathered on the value of fixed asset, forest heritage, flora and fauna, volume of agricultural, fishery and livestock raising production, for the assessment of the current state the coastal zone in the 6 municipalities.</t>
  </si>
  <si>
    <t>https://www.facebook.com/manglarvivo/?ref=ts&amp;fref=ts</t>
  </si>
  <si>
    <t>http://www.ama.cu/manglar/manglar.html</t>
  </si>
  <si>
    <t>Sheila Chang Fente</t>
  </si>
  <si>
    <t>Gricel Acosta Acosta</t>
  </si>
  <si>
    <t>gricel.acosta@undp.org</t>
  </si>
  <si>
    <t xml:space="preserve">Cuba  inception  report, Quarterly Reports from UNPD 
1st issue of Living Mangrove Forest bulletin </t>
  </si>
  <si>
    <t xml:space="preserve">Not applicable </t>
  </si>
  <si>
    <t>ITEM / ACTIVITY / ACTION/OUTCOME</t>
  </si>
  <si>
    <t>OUTPUT</t>
  </si>
  <si>
    <t xml:space="preserve">1. Reduction of the impacts of coastal flooding through the recovery of coastal ecosystems </t>
  </si>
  <si>
    <t>1.1. Re-establishment of coastal belt of red mangrove (Rhizophora mangle) between Surgidero de Batabanó and Punta Mora</t>
  </si>
  <si>
    <t>1.2. Restoration of mangrove ecosystems between Majana and Surgidero de Batabanó</t>
  </si>
  <si>
    <t>1.3. Restoration and enrichment of woodlands along the landward limit of the coastal wetland belt, between Majana and Punta Mora</t>
  </si>
  <si>
    <t>1.4. Elimination and/or control of invasive alien species in coastal wetlands between Majana and Punta Mora in order to improve ecosystem resilience</t>
  </si>
  <si>
    <t>Subtotal Outome 1</t>
  </si>
  <si>
    <t xml:space="preserve">2. Increase the adaptive capacity of coastal communities to climate change </t>
  </si>
  <si>
    <t>2.1. EBA mainstreamed into integrated coastal zone planning and productive sector activities</t>
  </si>
  <si>
    <t>2.2. Buy-in, participation and governance in local communities</t>
  </si>
  <si>
    <t>2.3. Knowledge management systems at community level</t>
  </si>
  <si>
    <t>Subtotal Outome 2</t>
  </si>
  <si>
    <t xml:space="preserve">3. Ensure the effectiveness and sustainability of adaptation investments through the establishment of a favourable enabling environment at regional level </t>
  </si>
  <si>
    <t>3.1. Consolidated information on costs and benefits of EBA available to decision makers and planners</t>
  </si>
  <si>
    <t>3.2. Strengthened institutions (provincial and municipal Governments, Forest Guard Corps, Frontier Guards and Fisheries Department) supporting EBA actions, within the framework of updated and actively implemented action plans</t>
  </si>
  <si>
    <t>Subtotal Outome 3</t>
  </si>
  <si>
    <t>Project Management</t>
  </si>
  <si>
    <t>TOTAL EXPENDITURE</t>
  </si>
  <si>
    <t>REMAINING BALANCE OF CONTRACTS</t>
  </si>
  <si>
    <t>(Please refer to Procurement Sheet)</t>
  </si>
  <si>
    <t>GRAND TOTAL</t>
  </si>
  <si>
    <t>ITEM / ACTIVITY / ACTION/ OUTCOME</t>
  </si>
  <si>
    <t xml:space="preserve">PROJECTED COST </t>
  </si>
  <si>
    <t>1.3. Elimination and/or control of invasive alien species in coastal wetlands between Majana and Punta Mora in order to improve ecosystem resilience</t>
  </si>
  <si>
    <t>1.4. Restoration and enrichment of woodlands along the landward limit of the coastal wetland belt, between Majana and Punta Mora</t>
  </si>
  <si>
    <t>Item</t>
  </si>
  <si>
    <t>Contract Value/Amount (EUR) *</t>
  </si>
  <si>
    <t>Signature Date
(mm/dd/yy)</t>
  </si>
  <si>
    <t>Provisions for Expeditions</t>
  </si>
  <si>
    <t>CIMEX</t>
  </si>
  <si>
    <t>Vehicles insurance</t>
  </si>
  <si>
    <t>UEB NEGOCIOS ESPECIALES</t>
  </si>
  <si>
    <t>Logistic Contract Services
(Annual Workshop)</t>
  </si>
  <si>
    <t>AVC VENTAS INTRNACIONALES</t>
  </si>
  <si>
    <t>Tractors and traillers (Purchase abroad)</t>
  </si>
  <si>
    <t>GAMMA EXPORT SRL</t>
  </si>
  <si>
    <t>Printing promotionals</t>
  </si>
  <si>
    <t>ATRIO</t>
  </si>
  <si>
    <t>Vehicle (2 small trucks) (Purchase abroad)</t>
  </si>
  <si>
    <t>WOMY EQUIPMENT SUPPLY</t>
  </si>
  <si>
    <t>Agriculture tools; 
Office materials and furnitures (Purchase abroad)</t>
  </si>
  <si>
    <t>Working clothes (Purchase abroad)</t>
  </si>
  <si>
    <t>LUSAKA</t>
  </si>
  <si>
    <t>Computer Equipment (Purchase abroad)</t>
  </si>
  <si>
    <t>GRUPO KAPAN INTERNATIONAL</t>
  </si>
  <si>
    <t>Office remodeling</t>
  </si>
  <si>
    <t>EMPRESA GALERIAS DE ARTE GENESIS</t>
  </si>
  <si>
    <t>Fuel to support project activities</t>
  </si>
  <si>
    <t>FINANCIERA CIMEX, S.A.</t>
  </si>
  <si>
    <t>KPMG ACCOUNTANTS B.V.</t>
  </si>
  <si>
    <t>Office materials (Purchase aborad)</t>
  </si>
  <si>
    <t>INTEL LABORATORY INVESTMENT S.A</t>
  </si>
  <si>
    <t>Clima equipment (Purchase abroad)</t>
  </si>
  <si>
    <t>IBERCUB</t>
  </si>
  <si>
    <t>Spare parts for Suzuki motorcycles</t>
  </si>
  <si>
    <t>MAREGINA INVESTMENT INC</t>
  </si>
  <si>
    <t>Printing promotionals (Purchase aborad)</t>
  </si>
  <si>
    <t>ALINA INTERNATIONAL S.A</t>
  </si>
  <si>
    <t>Mobile Audio Equipment (Purchase aborad)</t>
  </si>
  <si>
    <t>GRUPO URANO, S.A</t>
  </si>
  <si>
    <t xml:space="preserve">Firefighting equipment and supplies (Purchase abroad) </t>
  </si>
  <si>
    <t>COMERCIAL FIGUEROA S.R.L</t>
  </si>
  <si>
    <t>Tires (Purchase abroad)</t>
  </si>
  <si>
    <t>COLVAZCA</t>
  </si>
  <si>
    <t>Vehicle (1 microbus and 1 jeep) (Purchase aborad)</t>
  </si>
  <si>
    <t>Bicycles (Purchase aborad)</t>
  </si>
  <si>
    <t>UNIVEX CARIBBEAN INC</t>
  </si>
  <si>
    <t>Spare parts for vehicles (Purchase abroad)</t>
  </si>
  <si>
    <t>TOYOTA GIBRALTAR STOCKOLDINGS LTD</t>
  </si>
  <si>
    <t>1,264,464 YEN</t>
  </si>
  <si>
    <t>Motorcycles (Purchase aborad)</t>
  </si>
  <si>
    <t>Supplies for forest nurseries (Purchase aborad)</t>
  </si>
  <si>
    <t>Motor for sea craft (Purchase aborad)</t>
  </si>
  <si>
    <t>Vehicle (2 trucks) (Purchase aborad)</t>
  </si>
  <si>
    <t>BRYTESIDE TECH INC</t>
  </si>
  <si>
    <t>Vehicles (3 small trucks) (Purchase aborad)</t>
  </si>
  <si>
    <t>Sea craft and auxiliary boats (Purchase aborad)</t>
  </si>
  <si>
    <t xml:space="preserve">CEPRONA </t>
  </si>
  <si>
    <t>**</t>
  </si>
  <si>
    <t xml:space="preserve">Forest equipment (Purchase abroad) </t>
  </si>
  <si>
    <t>Furniture (Purchase abroad)</t>
  </si>
  <si>
    <t>Forest tools (Purchase abroad)</t>
  </si>
  <si>
    <t>Office supplies (Purchase abroad)</t>
  </si>
  <si>
    <t>Provisions (Purchase abroad)</t>
  </si>
  <si>
    <t>Vehicle (2 small tracks; 1 microbus, 1 truck (Purchase abroad)</t>
  </si>
  <si>
    <t>Motorcycles (Purchase abroad)</t>
  </si>
  <si>
    <t>MAREGINA</t>
  </si>
  <si>
    <t>Appliances (Purchase abroad)</t>
  </si>
  <si>
    <t>Filming set (Purchase abroad)</t>
  </si>
  <si>
    <t xml:space="preserve">* Contract/Bid in EURO. The Value Amount in USD has been estimated.
Procurement contracts are signed in EUR because Cuba can't transfer in USD due to the current US financial regulations related to Cuba. </t>
  </si>
  <si>
    <t>** Contracts reported with remaining balances in the last PPR.</t>
  </si>
  <si>
    <t>Bid Amount 
(EUR) *</t>
  </si>
  <si>
    <t>Bid Amount 
(USD)</t>
  </si>
  <si>
    <t>Only one offer.
This is the only one national supplier authorized to offer/sell the referred goods to international cooperation projects.</t>
  </si>
  <si>
    <t>Only one offer.
This is the only one national supplier authorized to offer/sell the referred service.</t>
  </si>
  <si>
    <t>Logistic Contract Services
(Inception Workshop)</t>
  </si>
  <si>
    <t>Best responsive offer. The UNDP country office corporative service Agreement with Cubanacan Travel Agency was used.</t>
  </si>
  <si>
    <t>CUBANACAN H10 PANORAMA</t>
  </si>
  <si>
    <t>CUBANACAN-H MELIA HABANA</t>
  </si>
  <si>
    <t>Only one offer.
This is the only one national supplier authorized to offer/sell the referred service to international cooperation projects.</t>
  </si>
  <si>
    <t>KAPAN INT.</t>
  </si>
  <si>
    <t>An UNDP Long Term Agreement  (LTA) was used</t>
  </si>
  <si>
    <t>Only one offer.
Six suppliers was invited and was received only one offer, due to the small quantity of goods requested.</t>
  </si>
  <si>
    <t>Spare parts for Suzuki Motorcycles</t>
  </si>
  <si>
    <t>Only one offer.
This is the only one national supplier authorized to offer/sell the referred good.</t>
  </si>
  <si>
    <t>JP IMPRESORES</t>
  </si>
  <si>
    <t xml:space="preserve">Best responsive offer. </t>
  </si>
  <si>
    <t>GRUPO URANO</t>
  </si>
  <si>
    <t>KAPAN</t>
  </si>
  <si>
    <t>SANTA MONICA</t>
  </si>
  <si>
    <t>CONSORCIO VERACRUZ</t>
  </si>
  <si>
    <t>COMERCIAL FIGUEROA</t>
  </si>
  <si>
    <t>AVANTECH</t>
  </si>
  <si>
    <t>GIRASOL OVER SEAS</t>
  </si>
  <si>
    <t>UNIVEX</t>
  </si>
  <si>
    <t>COMAL</t>
  </si>
  <si>
    <t>SUPPLY INC</t>
  </si>
  <si>
    <t>Vehicles (jeep) (Purchase aborad)</t>
  </si>
  <si>
    <t>BRYTSIDE</t>
  </si>
  <si>
    <t>Vehicles (small bus) (Purchase aborad)</t>
  </si>
  <si>
    <t>ALINA INTERNATIONAL</t>
  </si>
  <si>
    <t xml:space="preserve">Best responsive offer.
The final value was increase due to the request of an additional item. </t>
  </si>
  <si>
    <t>VINEMA</t>
  </si>
  <si>
    <t>QUATTRO EFFE S.R.L</t>
  </si>
  <si>
    <t>CARIBE-MAR</t>
  </si>
  <si>
    <t>Note 1: The UNDP country office corporative service Agreement with Cubanacan Travel Agency was used. Whithin this framework a minimum of 3 quotations was requested for each case. An analysis was made and the best responsive (meeting technical requirements and most economic) quotation was selected.</t>
  </si>
  <si>
    <t xml:space="preserve">10 000 seedlings for woodland enrichment with native species  were produced at the nursery in Güines Municipality.
</t>
  </si>
  <si>
    <t xml:space="preserve">17 coastal communities are involved, 9 started in the first year and 8 of recent incorporation: 3 in Mayabeque province (2 in Güines,  1 in Melena) and 5 in Artemisa province (1 in Güira, 2 in Alquizar, 2 in Artemisa), conducting activities to increase awareness levels, and the commitment of local communities, to guarantee the effectiveness and sustainability or restoration works. </t>
  </si>
  <si>
    <t>3 integrated inspection visits were conducted to the Project intervention areas, 2 in Artemisa (Alquizar and Guira Municipalities) and 1 in Mayabeque (Batabano, Melena, Güines) using land and naval means with the participation of regulatory authorities (PNR, CGB, SEF, CITMA and Coastguards).</t>
  </si>
  <si>
    <t xml:space="preserve">The “Workshop for awareness-raising and articulation of actors in relation to the incorporation of EBA approaches into local development strategies” was developed with the participation of specialists and municipal coordinators from Artemisa and Mayabeque. </t>
  </si>
  <si>
    <t>Restoration and enrichment of woodlands along the landward limit of the coastal wetland belt, between Majana and Punta Mora.</t>
  </si>
  <si>
    <r>
      <t xml:space="preserve">Project actions/activities planned for current reporting period are progressing on track or exceeding expectations to acheive </t>
    </r>
    <r>
      <rPr>
        <b/>
        <sz val="10"/>
        <rFont val="Times New Roman"/>
        <family val="1"/>
      </rPr>
      <t>all</t>
    </r>
    <r>
      <rPr>
        <sz val="10"/>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</si>
  <si>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</si>
  <si>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</si>
  <si>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</si>
  <si>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</si>
  <si>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</si>
  <si>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 xml:space="preserve">Extreme climatic events (storms, droughts) and fires,
affecting plant survival rates.
</t>
  </si>
  <si>
    <t xml:space="preserve">Climate change related changes in tree phenology affecting seed collection and nursery activities.
</t>
  </si>
  <si>
    <t>Impact: Low (1)
Probability: Medium (3)</t>
  </si>
  <si>
    <t xml:space="preserve">Impact: Low (2)  
Probability: High (4)
</t>
  </si>
  <si>
    <t>Impact: Low (2)
Probability: Medium (3)</t>
  </si>
  <si>
    <t>Impact: Medium (3) Probability: Medium (3)</t>
  </si>
  <si>
    <t xml:space="preserve">Impact: Low (1)
Probability: Low (1) </t>
  </si>
  <si>
    <t>Impact: Low (2) Probability: Low (1)</t>
  </si>
  <si>
    <t xml:space="preserve">Variations in commitment to EBA among policy makers.
</t>
  </si>
  <si>
    <t xml:space="preserve">Slow equipment procurement processes in local Governments.
</t>
  </si>
  <si>
    <t xml:space="preserve">Limited availability of inputs and equipment on national market.
</t>
  </si>
  <si>
    <t xml:space="preserve">Short term economic and livelihood considerations outweigh medium term benefits of EBA actions in priorities of community members.
</t>
  </si>
  <si>
    <r>
      <rPr>
        <b/>
        <sz val="11"/>
        <rFont val="Times New Roman"/>
        <family val="1"/>
      </rPr>
      <t>Environmental Risk</t>
    </r>
    <r>
      <rPr>
        <sz val="11"/>
        <rFont val="Times New Roman"/>
        <family val="1"/>
      </rPr>
      <t xml:space="preserve">
- Proactive measures were applied to reduce environmental risks. The negative impact has been low and it did not affect the Project performance in the reported period, but a high probability of occurrence of these events in the intervention area still remains, given the geographical location of Cuba in the Caribbean region, one of the most active for the occurrence of hurricanes and tropical storms, the significant increase in intense drought events and the occurrence of fires in the area.  
- Climate Change relation to plant species phenology is a long term process, being necessary to monitor and follow up its behavior, because it involves a high degree of uncertainties.  
</t>
    </r>
    <r>
      <rPr>
        <b/>
        <sz val="11"/>
        <rFont val="Times New Roman"/>
        <family val="1"/>
      </rPr>
      <t xml:space="preserve">Institutional Risk   </t>
    </r>
    <r>
      <rPr>
        <sz val="11"/>
        <rFont val="Times New Roman"/>
        <family val="1"/>
      </rPr>
      <t xml:space="preserve">
- Measures applied to mitigate the risks related with the level of commitment shown by local governments have been effective during this period. 
- With prior coordination, project activities have been included in the work plans of the governments, using the available resources at local level. According to the priorities in the Project goals, these activities have been monitored in different spaces. 
- A strong awareness-raising work has been developed, identifying the possible sources of sectorial national revenues for the creation of incentives and their possible inclusion in local development strategies. The development of local initiatives is an emerging process in the country and its stabilization requires time.  
- As for the limited capacities for acquisitions, the transition to the new importing company implied the establishment of legal aspects that included the contracting process, which requires time to adjust to the new conditions. A periodic monitoring of the execution state has been established by MINCEX, UNDP and CITMA with a view to achieving the required effectiveness in these processes.  Procedures will be defined to speed up the acquisitions and negotiate the delivery, in order to achieve the expected execution levels.   
- Besides, in spite of the adopted measures, offers in the national market remain limited, because of the lack of supplies and limited offer capacities.  
- The possible mobility of the Project human resources did not affect its performance in the reported period, but its probability of occurrence continues to be high, since it depends on external forces and conditions. Though the necessary measures to decrease this risk are being taken.  
</t>
    </r>
    <r>
      <rPr>
        <b/>
        <sz val="11"/>
        <rFont val="Times New Roman"/>
        <family val="1"/>
      </rPr>
      <t xml:space="preserve">Social Risk </t>
    </r>
    <r>
      <rPr>
        <sz val="11"/>
        <rFont val="Times New Roman"/>
        <family val="1"/>
      </rPr>
      <t xml:space="preserve"> 
- Possible economic incentives were identified jointly with the local residents linked to the Project and with the productive sectors. Groups of people in the municipalities have been trained in topics about economic valuation.  
- The negative impact has been low and the probability of occurrence stays low, thus it did not affect Project performance in the reported period.
</t>
    </r>
  </si>
  <si>
    <t>I. Areas with high rates of health and the conditions of the mangroves (soil and salinity of the water, the density of the canopy, the existence of local regimes of protection).</t>
  </si>
  <si>
    <t xml:space="preserve">II. Numbers of people (men and women) with reduced vulnerability due to proximity of functioning mangrove forest and wetland ecosystems.
</t>
  </si>
  <si>
    <t>1.1 Area (ha) of red mangrove is established along shore between Batabanó and Punta Mora.</t>
  </si>
  <si>
    <t>1.2 Cumulative area of mangrove ecosystem restored between Majana and Surgidero de Batabanó.</t>
  </si>
  <si>
    <t xml:space="preserve">1.3  Cumulative area of landward edge woodlands restored and enriched.
</t>
  </si>
  <si>
    <t>1.4 Numbers of IAS management plans developed.</t>
  </si>
  <si>
    <t>2.1 Numbers of provincial and municipal development plans that make specific provision for EBA.</t>
  </si>
  <si>
    <t xml:space="preserve">2 provincial and 6 municipal governments are preparing development plans that do not include EBA.
</t>
  </si>
  <si>
    <t xml:space="preserve">2.2 Numbers of provincial and municipal governments with EBA-related knowledge management systems in place.
</t>
  </si>
  <si>
    <t>2 provincial and 6 municipal governments</t>
  </si>
  <si>
    <t>2.3 Numbers of community members (men and women) belonging to local voluntary groupsaddressing environmental and adaptation issues.</t>
  </si>
  <si>
    <t xml:space="preserve">1 group with at least 15 members (of which at least 45% are women) in four municipalities 
</t>
  </si>
  <si>
    <t>2.4 Numbers of local schools with study programmes incorporating adaptation issues.</t>
  </si>
  <si>
    <t>A video clip entitled “Living Mangrove Forest” was released on social networks and national TV programs.</t>
  </si>
  <si>
    <t>2 juvenile national TV programs called “Route 5” (“Ruta 5”), with 25-minute duration.</t>
  </si>
  <si>
    <t>3.3 Number of studies and methodologies carried out to estimate the cost - benefit from the implementation of the approach ABE, available for planners and policy makers.</t>
  </si>
  <si>
    <t>Reduction of vulnerability to coastal flooding through ecosystem-based adaptation in the  south of Artemisa and Mayabeque provinces.</t>
  </si>
  <si>
    <t>Begin the recovery of 618,7 ha of mangrove swamp ecosystem and maintain 143.8 ha from the first year between Majana and Surgidero de Batabano.</t>
  </si>
  <si>
    <t>13 technical projects to carry out restoration activities during the second year were approved by the State Forestry Service, 8 in Artemisa province (4 in Güira, 427.7 ha, and 4 in Alquizar, 194.0 ha) and 5 in Mayabeque province (3 in Batabano, 150 ha; 1 in Melena, 130.5 ha; and 1 in Güines, 35.1 ha).</t>
  </si>
  <si>
    <t xml:space="preserve">The project has been working on the implementation of a monitoring system at different spatial and temporal scales to assess and monitor mangrove forest health indices and restoration work, according to established protocols, as well as data collection (soil and salinity of the water,tides, meteorological data, the density of the canopy, hydrological data) at different seasonal periods.
The work will be carried out within a detailed framework of spatial and operational planning which has been developed by the IES and the forestry enterprises, including Geographic Information System (GIS) databases and maps based on detailed satellite
imagery.
The project has established 1145 ha (total area) of mangrove along the coast doing works to promote mangrove forest ecosystem restoration, and the enrichment of 1401.2 ha (total area) of inland forest through work for promoting natural regeneration and planting native species. In connection with the final goal of the project this indicator is at 34.7%.
</t>
  </si>
  <si>
    <t>Standardization (Refer to Item 4)</t>
  </si>
  <si>
    <t>BM GLOBAL</t>
  </si>
  <si>
    <t>SUPLAY INC.</t>
  </si>
  <si>
    <t>DARLOCK BUSINESS SA</t>
  </si>
  <si>
    <t>Best responsive offer.</t>
  </si>
  <si>
    <r>
      <t>The second best bidder in the process of Item 34</t>
    </r>
    <r>
      <rPr>
        <b/>
        <sz val="11"/>
        <rFont val="Times New Roman"/>
        <family val="1"/>
      </rPr>
      <t xml:space="preserve"> </t>
    </r>
    <r>
      <rPr>
        <sz val="11"/>
        <rFont val="Times New Roman"/>
        <family val="1"/>
      </rPr>
      <t>is contracted to purchase the goods not delivered by the winner of the process.</t>
    </r>
  </si>
  <si>
    <t>CUBANACAN - HOTEL  COMODORO</t>
  </si>
  <si>
    <t>Remaining Balance  to Date (USD)</t>
  </si>
  <si>
    <t>Addendum to an ongoing contract (Refer to Item 6)</t>
  </si>
  <si>
    <t>Addendum to an ongoing contract (Refer to Item 7)</t>
  </si>
  <si>
    <t>Addendum to an ongoing contract (Refer to Item 8)</t>
  </si>
  <si>
    <r>
      <rPr>
        <b/>
        <sz val="10"/>
        <rFont val="Times New Roman"/>
        <family val="1"/>
      </rPr>
      <t xml:space="preserve">Component 1. 
</t>
    </r>
    <r>
      <rPr>
        <sz val="10"/>
        <rFont val="Times New Roman"/>
        <family val="1"/>
      </rPr>
      <t>During this period 1145 ha of mangrove along the coast (total area) have been benefited by direct seeding and / or work to favor natural regeneration. Enrichment of 1401.2 ha (total area) of inland forest has been initiated by sowing native species and eliminating or controlling 4 alien invasive species. The establishment of a monitoring system at different spatial and temporal scales, using remote sensing, allows following the restoration work and the mangrove health indicators in the intervention areas. The delay in the arrival of specialized equipment and transportation necessary for the recovery work in these ecosystems has delayed activities in the intervention areas especially in the swamp forests, for which it will be necessary to optimize work planning according to seasonal periods, Accessibility to available areas and resources.</t>
    </r>
    <r>
      <rPr>
        <b/>
        <sz val="10"/>
        <rFont val="Times New Roman"/>
        <family val="1"/>
      </rPr>
      <t xml:space="preserve">
Component 2. 
</t>
    </r>
    <r>
      <rPr>
        <sz val="10"/>
        <rFont val="Times New Roman"/>
        <family val="1"/>
      </rPr>
      <t>We have been able to involve more people training and training in 17 communities, 26 schools, 2 groups of volunteers, and 4 training rooms in topics related to CC, ABE, protection and integrated coastal management. A strong diffusion campaign, with different communicative supports, has facilitated training and sensitization of project stakeholders, seeking solutions to mangrove problems and raising the understanding of protecting these ecosystems. Promoted activities to articulate actors around the incorporation of ABE approaches in local development strategies and generated information in databases through GIS on the effects of CC and threats to coastal ecosystems for 2 provincial and 6 municipal governments. Strong work identifying possible economic incentives and their inclusion in local development strategies has been carried out, however, it is a process that begins to take place in the country and its stabilization requires time. These project activities are having a major impact on local governments, but it is necessary to achieve greater ownership and commitment in the territories, through the planning and monitoring of their activities, according to the new governance structures in Artemisa and Mayabeque.</t>
    </r>
    <r>
      <rPr>
        <b/>
        <sz val="10"/>
        <rFont val="Times New Roman"/>
        <family val="1"/>
      </rPr>
      <t xml:space="preserve">
Component 3. 
</t>
    </r>
    <r>
      <rPr>
        <sz val="10"/>
        <rFont val="Times New Roman"/>
        <family val="1"/>
      </rPr>
      <t xml:space="preserve">Completion of information for the baseline of economic valuation studies of the entire coastal strip, and 4 training 2 in provincial governments and 2 in municipal governments for specialists from different institutions. The lifting of the information for the economic evaluations of the EBA costs has taken more time than planned, and it will be necessary to continue the training at the local level to consolidate the working groups. Three training courses were carried out for the prevention and combat of forest fires and three for the protection and sustainable management of coastal ecosystems. The guide developed for the inspections, are in validation as a working instrument for the provincial and municipal governments. The 3 integral inspections carried out, the maritime and terrestrial routes have been favorable to the process of restoration of the ecosystem and the sustainability of the AbE with the alliance of the Ranger Corps, Border Guards, State Forestry Service and the Departments of Fisheries.
</t>
    </r>
    <r>
      <rPr>
        <i/>
        <sz val="11"/>
        <rFont val="Times New Roman"/>
        <family val="1"/>
      </rPr>
      <t xml:space="preserve">
</t>
    </r>
  </si>
  <si>
    <t xml:space="preserve">In order to ensure the government's understanding of EBA benefits, the project developed activities such as:
3.1-Development of a direct dialogue with the provincial, municipal and local governments.
3.2-Promoting awareness of EBA benefits among policy makers (including training for decision-makers on these issues).
3.3-Development of economic valuation studies for decision making.
</t>
  </si>
  <si>
    <t>In order to mitigate the impact of this risk, the following measures were adopted to raising awareness of economic benefits of EBA actions among community members. 
6.1- The possible economic incentives  linked to the Project were identified jointly with the local residents and with the productive sectors. 
6.2- Groups of people in the municipalities have been trained in topics related to economic valuation.</t>
  </si>
  <si>
    <t>N/A</t>
  </si>
  <si>
    <t xml:space="preserve">In order to minimize this risk, the following steps were taken to accelerate the acquisition processes:
5.1-Identified and implemented alternative measures, with the support of UNDP and MINCEX, to facilitate the import of material resources required by the project. 
5.2-A periodic monitoring of the execution state has been established by MINCEX, UNDP and CITMA with a view to achieving the required effectiveness in these processes.
5.3-Conciliate the project annual budget with the national measures established in the national economic planning process.
5.4-Increase the management capacity to identify new and potential providers that facilitate the acquisition of material resources in the country.
</t>
  </si>
  <si>
    <t xml:space="preserve">In order to support the procurement process, the following measures were taken:
4.1-The government and UNDP have been working closely, in order to leverage the capacities that have been created by the government and other international projects in the territory. 
4.2-From the beginning, project activities that do not depend on imported resources are prioritized to make progress.
4.3-Mobilize national co-financing from local governments and economic sectors on those tasks that do not depend on resources acquired abroad Project activities have been included in the work plans of the governments, using the available resources at local level according to the priorities in the project goals. These activities have been monitored in different spaces.
4.4-Early development, approval and execution of procurement plans.
</t>
  </si>
  <si>
    <t xml:space="preserve">Although extreme climatic events were not reported during this period, a proactive measures were applied to reduce the risks. For example:
1.1-The following actions were included in the annual disaster reduction plans of forestry enterprises, being periodically assessed.
-There was desing a package of management alternatives for the restoration, taken into account the seasonal.
-The Contingency plan have established criteria to reorder project activities depending on the priorities established for recovery of damaged areas.
-There were established a propagation areas / nurseries that provide back-up propagules that can be used as soon as possible to restore damaged areas.
1.2- Fire protection plans are reviewed and updated annually. Also it has planned preparation to face the start of the fire protection campaign and take appropriate measures.
- There was defined with the main actors a firefighting Protection Plan that includes specialized technical measures (cleaning of channels and construction of trails) and actions for prevention and awaressnes to the population and communities.
- There was implemented an effective fire detection and control system by the Forest Guard Corps and the local Government.
1.3-The implementation of a GIS-based monitoring system that allows performing a constant surveillance of weather conditions and mangrove state.
</t>
  </si>
  <si>
    <t xml:space="preserve">Some action were conducted, as part of the adaptation measures plan to reduced the risk, these are:
2.1-A package of management alternatives for seasonal restoration has been prepared.
2.2-The implementation of a monitoring system allows periodically monitoring weather conditions and mangrove state. 
2.3-Nurseries are being created to maintain a reserve, taking into account seed collection activities based on previous experiences. 
</t>
  </si>
  <si>
    <t>With the purpose of positioning the benefits of the EBA the following actions were developed:
7.1-A strong awareness-raising work has been developed, identifying the possible sources of sectorial national revenues for the creation of incentives and their possible inclusion in local development strategies; but the development of local initiatives is an emerging process in the country and its stabilization requires time.
7.2-Groups of people in the municipalities are being train on economic valuation topics.
7.3-The Project has been raising awareness about the benefits of EBA actions in mangrove forests within decision-makers at the provincial and municipal levels.</t>
  </si>
  <si>
    <t xml:space="preserve">Impact: High (4) Probability: High (4)
</t>
  </si>
  <si>
    <t>High</t>
  </si>
  <si>
    <t>Payment to Date 12/31/2016
(USD)</t>
  </si>
  <si>
    <r>
      <t xml:space="preserve">Estimated cumulative total disbursement as of </t>
    </r>
    <r>
      <rPr>
        <b/>
        <sz val="11"/>
        <color theme="1"/>
        <rFont val="Times New Roman"/>
        <family val="1"/>
      </rPr>
      <t>31 December 2016</t>
    </r>
  </si>
  <si>
    <t>List ouput and corresponding amount spent for the current reporting period (1 Aug 2015 - 31 Dec 2016)</t>
  </si>
  <si>
    <t>List outputs planned and corresponding projected cost for the upcoming reporting period 
(Jan 2017 - Dec 2017)</t>
  </si>
  <si>
    <r>
      <t>Among the actions implemented that have a positive impact on the progress of the project are:  
1. Production and dissemination of short appealing and didactic documentaries, filmed at the Project intervention areas with the involvement of key actors, contribute to awareness-raising on the need to protect mangrove swamp ecosystem, while constituting products whose dissemination in similar areas of the country extend the Project benefits. These are materials that show the importance of the preservation, sustainable management and restoration of mangrove swamp ecosystem, jointly with the socio-environmental issues, involving the participation of key actors (communities, local governments, specialists in the field, scientific researchers). They are filmed in the Project intervention areas, as part of the famous Cuban television series “The Secret Nature of Cuba”, produced by “Mundo Latino” National Series Studio that specializes in documentaries devoted to disseminate knowledge on environmental topics. The documentaries “Change of Time” and “In search for the lost forest” show the Project development and implementation. They will be reproduced to be used in the training and awareness-raising of actors in other coastal areas of the country, where mangrove swamp ecosystem also plays a leading role in climate change adaptation.  This constitutes an effective way to extend the Project benefits without needing considerable investments.  
2. Promotion of communication strategies, such as communication campaigns, strengthens the role of the communicator network in the territories. Didactic, professional, appealing and scientifically sound documentaries have served as support materials to communication campaigns, and facilitated the debate and reflection in a conscious search for solutions to the problems affecting mangrove swamp ecosystem, involving the communities and key actors.  
3. Timely agreement between the scientific and the forestry sector generates more outstanding results than those obtained if these actors work separately.  The joint and participatory work of personnel in scientific institutions and universities, together with the technicians and workers of forestry companies in these communities and local government specialists, generates more outstanding results than those obtained if these actors work separately. The knowledge, wisdom and experience contributed by each person constitutes an effective training for the other actors involved in the restoration and effective application of EBA for the communities, thus strengthening the work at local level.  
4.</t>
    </r>
    <r>
      <rPr>
        <sz val="11"/>
        <color rgb="FFFF0000"/>
        <rFont val="Times New Roman"/>
        <family val="1"/>
      </rPr>
      <t xml:space="preserve"> The catalysis of partnerships </t>
    </r>
    <r>
      <rPr>
        <sz val="11"/>
        <color rgb="FF000000"/>
        <rFont val="Times New Roman"/>
        <family val="1"/>
      </rPr>
      <t>between the executors of Project components and the environmental sector turn out to be favorable to the restoration process of mangrove swamp ecosystem.  Project actions, in their three components, have catalyzed promising partnerships among key actors (CGB, GEF, SEF) and the environmental sector, which turn out to be favorable to the ecosystem restoration process and the sustainability of the EBA.  
5. The introduction of scientific results during the recovery of mangrove swamp ecosystem favors its natural regeneration. The incorporation of new approaches into the technical projects of forestry companies and in the forestry activity, including methods and activities to achieve the recovery of the structure, function and EBA services in mangrove swamps and in other related ecosystems, in order to favor natural regeneration, as well as the design of an information system to monitor the progress of these projects and their implementation, constitute a demonstration of EBA possibilities in other parts of the country that are equally at risk of suffering CC-related impacts.  
6. The initial characterization of the</t>
    </r>
    <r>
      <rPr>
        <sz val="11"/>
        <color rgb="FFFF0000"/>
        <rFont val="Times New Roman"/>
        <family val="1"/>
      </rPr>
      <t xml:space="preserve"> population framework</t>
    </r>
    <r>
      <rPr>
        <sz val="11"/>
        <color rgb="FF000000"/>
        <rFont val="Times New Roman"/>
        <family val="1"/>
      </rPr>
      <t xml:space="preserve"> in the areas comprised in the Project allows evaluating and reporting on the impact of adaptation measures in the territories.  The characterization of the Population Framework in the Project intervention areas, keeping in mind the directly and indirectly benefitted population, as well as the target population, constitutes an effective baseline that allows evaluating and reporting on the impact of adaptation measures in the territory, by means of monitoring the indicators that define the Population Framework in each area of interest (municipalities, provinces).
</t>
    </r>
  </si>
  <si>
    <t>By the end of December 2016, the financial execution rate is 74% in relation to the total cash availability ($1,960,600). As of December 2016 the avaliable cash is $ 507,148 and there is an amount of $622,058  committed, corresponding to signed contracts for goods internationally procured. 
As explained in previous Project Performance Report (First Report), the vast majority of acquisitions for international cooperation projects in Cuba need to be internationally procured, due to the low availability of products and services nationally. This is a long and complex process that has to comply with a wide range of national regulations. Additionally, during the period of this Second Report, regulations on projects’s acquisitions have been updated by the Cuban Ministry responsible for international cooperation (MINCEX). In particular, the Project procurement plan was delivered, for the first time, to “EMIDICT”, import enterprise belonging to the Ministry of Science, Technology and Environment (CITMA). It took to EMIDICT more time than initially foreseen, to assimilate required national regulations for international cooperation projects and all  procurement processes. It represented a determining factor which had not allowed to expedite processes. As emergent alternative measure, in order to help in this special situation, UNDP/Cuba Country Office was requested by the Government to help with the international procurement of goods for the Project. From May 2016 UNDP was in charge of the majority of planned procurement processes for 2016. Working closely with Project Team and EMIDICT, from July to December 2016, 17 contracts have been signed by UNDP/Cuba for a total amount of $554,115. As of December 2016, $127,252 have been disbursed, and the rest is expected to be disbursed no later than March 2017. Regarding the “remaining balance of signed contracts”, the 90% of the amount reported in the First Report was disbursed. The remaining 10% is under revision with the providers. As of December 2016 an additional amount of $585,465 is being reported for this concept and it corresponds to contracts signed in this second report period.  
By the end of 2016, the documentation related to 2017 procurement plan (for an amount of $800,000), has been delivered to EMIDICT to initiate procurement processes early in 2017.</t>
  </si>
  <si>
    <t xml:space="preserve">Some Project activities, such as the work in areas to restore and in the communities, are out of step for the delay in the arrival of specialized transportation resources and equipment, lack of precaution, too ambitious work plans, and communication and coordination problems in the territories.   
To reduce delays, work schedules have been readjusted as resources have arrived, according to the priorities in the goals and milestones. The forestry companies and government institutions have contributed the available resources, in spite of the limitations existing in the country, to guarantee some activities. The execution process is monitored by MINCEX, UNDP and CITMA to speed up the processes of acquisition and delivery of resources in these territories.  
In prior coordination with the governments, activities have been included in their work plans using the available resources at that level, following up on their execution in different spaces.  
Communication channels among all the stakeholders are improved, and the leading role of the heads of components is reinforced, through a communication plan and sessions devoted to awareness-raising, staff training, as well as the follow-up and integration of the work team.  
Capacity building is necessary in the territories to training staff in developing the activities to consolidate information on costs/benefits, despite having been identified as a priority for the country. The process for collecting information is complex and time-consuming in the territories; therefore, training the personnel has been a priority, as well as the follow-up by national institutions and working towards the integration and stability of the work team.  
</t>
  </si>
  <si>
    <r>
      <t>1. In this second year of the Project, a detailed analysis of the gender composition was made, starting from the updated the characterization of the Population (in the intervention area)</t>
    </r>
    <r>
      <rPr>
        <sz val="11"/>
        <color rgb="FFFF0000"/>
        <rFont val="Times New Roman"/>
        <family val="1"/>
      </rPr>
      <t xml:space="preserve"> </t>
    </r>
    <r>
      <rPr>
        <sz val="11"/>
        <color rgb="FF000000"/>
        <rFont val="Times New Roman"/>
        <family val="1"/>
      </rPr>
      <t xml:space="preserve">using official information from the ONEI and of the last population census. It will be the baseline for the population dynamics analysis under this approach and to study its modifications for the following years in each province and municipality involved.   
2. Breakdown by sex of all social participation indicators managed by the Project.  
3. Communication products have applied an inclusive approach, considering not only gender issues, but also territorial, capacity and generation differences. The participation of women is strengthened.  
4. All the training has been done following the gender approach; women participation in ecosystem restoration works is promoted.   
5. Gender gaps were identified in the info-communication diagnosis.  
</t>
    </r>
  </si>
  <si>
    <t>Training representatives of provincial and municipal governments on taking EBA into consideration and Promote the participation of productive sectors to encourage and maintain Project actions.</t>
  </si>
  <si>
    <t xml:space="preserve">Training local and provincial mass media in EBA topics. </t>
  </si>
  <si>
    <t>Training specialists in economic valuation methods.</t>
  </si>
  <si>
    <t xml:space="preserve">As was informed in previus report, during the inception workshop some changes related to project logical framework were agreed upon:
At the objective level, Indicator I was reformulated to "Areas with increased rates of health and the conditions of the mangroves (soil and salinity of the water, the density of the canopy, the existence of local protection schemes)"
In component 1, annual goals of establishment/restoration of mangrove and landward edge woodlands were rearranged while maintaining the total project goals. These changes were undertaken due to two main reasons; one was the long period that went by since technical project approval and availability of funds, leaving calendar year goals obsolete. The other reason responded to seasonality of the planting of mangrove. Because project started at the end of the rainy period, goals had to be rearranged.
Output 1.4 was reformulated to "Restoration and enrichment of forests inland that limits the wetland with the lands for cultivation."
In component 3 a new indicator was added: "Number of studies and methodologies carried out to estimate the cost - benefit from the implementation of the EBA approach, available for plan and policy makers" with an end of the project target: "3 Studies carried out and available for decision-makers".
During the period, access to the results of the National Census conducted in 2012 was achieved. This involves updating the population figures concerning the baseline and targets in relation to those initially included.
All these changes were duly reflected in the inception workshop report.
</t>
  </si>
  <si>
    <t>There were identified EBA and CC topics that should be incorporated into local development plans and strategies by municipal and provincial governments.</t>
  </si>
  <si>
    <t xml:space="preserve">Component 1. Reduction of the impacts of coastal flooding through the recovery of coastal ecosystems.
</t>
  </si>
  <si>
    <t xml:space="preserve">Component 3. Establishment of a favourable enabling environment at regional level for the effectiveness and sustainability of adaptation investments.
</t>
  </si>
  <si>
    <t xml:space="preserve">Component 2. Integrated and participatory management of coastal ecosystems to increase resilience to climate change.
</t>
  </si>
  <si>
    <t>Presented and approved the technical projects for the activities that will be carried out in the areas according to the foreseen objectives for every year of the project.</t>
  </si>
  <si>
    <t>Increased: - The number of provincial and municipal development plans that effectively incorporate the EBA; - The number of provincial and municipal governments with knowledge management systems implemented incorporating EBA; - The number of community members (men and women) belonging to local volunteer groups addressing environmental and adaptation issues; - The number of local schools with curricula incorporating adaptation to climate change; and - The number of awareness materials on climate change adaptation issues produced by local media.</t>
  </si>
  <si>
    <t xml:space="preserve">Increased the frequency of: - Training activities and technical support in coastal communities (to incorporate EBA approaches) undertaken by provincial and municipal governments; - Inspection activities to coastal areas by provincial and municipal governments to incorporate EBA. Also, the number of studies and methodologies carried out to estimate the cost - benefit ratio of the ABE approach, available to planners and decision makers, is increased.
</t>
  </si>
  <si>
    <t xml:space="preserve">Increased: - The red mangrove area along the coast (between Batabano-Punta Mora). - The restored mangrove ecosystem area (Majana-Surgidero de Batabano), and - Enriched border forest area. Started the control and eradication of IAS.
</t>
  </si>
  <si>
    <t>During the period it was possible: - to establish 418.5 ha of red mangrove between Batabano-Punta Mora; - to improve the habitat of 726.5 ha of mangrove ecosystem, with the accomplishment of works to favor hydrological conditions; and - to benefit and enrich 1401.2 ha of bordering forest, with native species. It was also possible to propose and implement actions for the management and control of identified IAS. Despite these results, it is recognized that important technical tasks could not been realized in the period, due to the significant delay in the arrival of the means of transport and the specialized equipment required by the project to carry out the restoration work in these ecosystems. The greatest afectation was reported in the swamp woodlands.</t>
  </si>
  <si>
    <t>There were planned and implemented a wide of activities to continue increasing the government’s awareness level on the importance of coastal ecosystems and the need to effectively incorporate the EBA approach into the development plans of the provinces and municipalities, as an adaptation strategy to climate change. Despite of this, it is recognized that the expected progress in the design and implementation of knowledge management systems (required by governments) with this aspects incorporated has not been achieved. The progress in this task is considered essential for the achievement of the final goals of this component.
A wide publicity campaign was also developed through different means of communication (27 actions), aimed at highlighting the need to protect coastal ecosystems. There were prepared and disseminated various materials to raise awareness of target audiences: electronic bulletin, a package of audiovisual products on the mangrove ecosystem, a DVD on restoration of mangrove forests and documentaries, TV and radio programs.</t>
  </si>
  <si>
    <t xml:space="preserve">A methodological guide with EBA approach was provided to the governments and coastal communities in order to increases its technical knowledge. There was also made available a legislative compendium related to the protection and sustainable management of coastal ecosystems. These tools are already used by the authorities during the inspection visits to the coastal areas.
There is progress in training in economic valuation of ecosystem goods and services in selected areas and key services, and also in the preparation of maps with the necessary information to carry out economic valuation studies. However, at this stage, studies and methodologies to estimate the cost-benefit of the EBA approach have not been completed and made available to planners and decision-makers.
</t>
  </si>
  <si>
    <r>
      <t xml:space="preserve">In its second year of implementation, the project shows progress in meeting its main milestones. This trend brings it closer to meeting the project's targets and final goal. This has been possible due to the strengthening of coordination and commitment between the project team and the actors involved, in particular: the governments of the Artemisa and Mayabeque provinces and forestry companies.
There is a positive progress  trend at the </t>
    </r>
    <r>
      <rPr>
        <b/>
        <sz val="11"/>
        <rFont val="Times New Roman"/>
        <family val="1"/>
      </rPr>
      <t>objective level</t>
    </r>
    <r>
      <rPr>
        <sz val="11"/>
        <rFont val="Times New Roman"/>
        <family val="1"/>
      </rPr>
      <t xml:space="preserve">,  due to the restoration and rehabilitation work has already benefited 2546 ha of coastal plant formations (1145 ha of mangrove and 1401.2 ha of bordering forests). In addition, there were developed  awareness-raising activities involving provincial and municipal governments and a growing number of communities directly affected by coastal flooding.
At component level the following is highlighted:
</t>
    </r>
    <r>
      <rPr>
        <b/>
        <sz val="11"/>
        <rFont val="Times New Roman"/>
        <family val="1"/>
      </rPr>
      <t>Component 1</t>
    </r>
    <r>
      <rPr>
        <sz val="11"/>
        <rFont val="Times New Roman"/>
        <family val="1"/>
      </rPr>
      <t>. The results show a positive trend towards the reduction of the impacts of coastal flooding becauses is already improvemented 1145 ha (by direct seeding and / or reinforcement of natural regeneration) of mangrove. However, although it have been working on the enrichment of bordering and swamp forests, the expected progress for this period has not been achieved due to the delay in the beginning of some technical activities (eg: nursery creation, access and preparation of areas, etc.). The main cause was not having been able to count on the specialized media to access and work in those areas. It is recommended to include in the 2017 plan actions aimed at recovering this delay so as not to compromise the expected final result.</t>
    </r>
    <r>
      <rPr>
        <u/>
        <sz val="11"/>
        <rFont val="Times New Roman"/>
        <family val="1"/>
      </rPr>
      <t xml:space="preserve">
</t>
    </r>
    <r>
      <rPr>
        <b/>
        <sz val="11"/>
        <rFont val="Times New Roman"/>
        <family val="1"/>
      </rPr>
      <t>Component 2</t>
    </r>
    <r>
      <rPr>
        <sz val="11"/>
        <rFont val="Times New Roman"/>
        <family val="1"/>
      </rPr>
      <t xml:space="preserve">. There is progress towards achieving integrated and participatory management of coastal ecosystems to increase resilience to climate change, due to the intense awareness-raising and communication campaign has contributed to the increased level of involvement and commitment of local actors with the restoration and conservation of mangroves, in particular the governments and the population. This will contributes to ensuring the sustainability of the results achieved in Component 1. Despite of, there is considered it has not yet been possible to provide to the local authorities an integrated management systems that incorporate these knowledge; this step is considered essential for the achievement the targets of this component. It is recommended that in the projection of work of the third year of implementation, actions aimed at achieving compliance with this indicator are increased.
</t>
    </r>
    <r>
      <rPr>
        <b/>
        <sz val="11"/>
        <rFont val="Times New Roman"/>
        <family val="1"/>
      </rPr>
      <t>Component 3</t>
    </r>
    <r>
      <rPr>
        <sz val="11"/>
        <rFont val="Times New Roman"/>
        <family val="1"/>
      </rPr>
      <t xml:space="preserve">. While it is recognized that data collection for EBA cost-effectiveness assessments is a novel process in the country and requires time and trained staff at the local level, we appreciate that progress is being made toward the establishment of a favorable environment that ensures the effectiveness and sustainability of adaptation investments. In this sense, a map with the information required to carry out economic valuation studies was elaborated; as well as a methodological guide with an EBA approach. This guide is already used by the government in the execution of the inspections on coastal areas. The number of people trained in economic valuation of ecosystem goods and services has also increased. However, the studies and methodologies to estimate the cost-benefit of the EBA approach have not yet been made available to planners and decision-makers, reflecting some delay in the reached of this indicator. It is recommended special attention be paid to the progress of this aspect in the planning of the third year of implementation.
</t>
    </r>
    <r>
      <rPr>
        <b/>
        <sz val="11"/>
        <rFont val="Times New Roman"/>
        <family val="1"/>
      </rPr>
      <t xml:space="preserve">Critical risk: </t>
    </r>
    <r>
      <rPr>
        <sz val="11"/>
        <rFont val="Times New Roman"/>
        <family val="1"/>
      </rPr>
      <t>The process of change from the national importing company to the company EMIDICT (belongs to CITMA) has had a negative impact on the implementation of the project; specially in Component 1, due to the arrival of the equipment has been delayed. The impact has not been greater thanks to the adaptive capacity shown by the project team and the support provided by forest companies and the government. The MINCEX, CITMA and PUND continue to implement coordinated actions to support and accelerate the procurement process.</t>
    </r>
  </si>
  <si>
    <t>Audit services (audit period Jan-Dec 2015)</t>
  </si>
  <si>
    <t>Direct Contract signed UNDP Cuba, for the 2015 audit excersice of selected NIM Projects. Approved under the recommendations of the Advisory Committee on Procurement.</t>
  </si>
  <si>
    <t xml:space="preserve">The purchase of equipment S.A.M.E. was requested, due to its previous good performance in the conditions of the work area. In the other hand, the standardization of this technology facilitate its maintenance due to the existence of spare parts in the country. </t>
  </si>
  <si>
    <t>Best responsive offer (both offers are consolidated into a sigle contract. It represented savings in transportation for $ 1,348.00 )</t>
  </si>
  <si>
    <t>Best responsive offer</t>
  </si>
  <si>
    <t>Only one offer.
After 2 bidding processes, no offers were received.  Taking into account the technical complexity of the motor, the manufacturer of the sea craft recommended to contact the provider BM Global. The offer provided by BM Global was satisfactorily evaluated by the specialists.</t>
  </si>
  <si>
    <t>Financial information: cumulative from project start to 31 December 2016</t>
  </si>
  <si>
    <t>United Nations Development Programme</t>
  </si>
  <si>
    <t>December 31th, 2016</t>
  </si>
  <si>
    <t>August 2015 - December 2016</t>
  </si>
  <si>
    <r>
      <t>Awareness raising activities about the project have been conducted with the local government and inhabitants of local communities. These included coastal flooding, mitigation measures, mangrove forest restoration, and opportunities that the Project can bring to the communities to implement national policies on climate change adaptation. 
Training activities on response and adaptation to CC impacts have been conducted, focusing on 17 coastal communities (34 %) with 20014 inhabitants 57 %), of which at least 45% are women.
2 provincial and 6 municipal groups were trained (</t>
    </r>
    <r>
      <rPr>
        <sz val="11"/>
        <color rgb="FFFF0000"/>
        <rFont val="Times New Roman"/>
        <family val="1"/>
      </rPr>
      <t>88 people</t>
    </r>
    <r>
      <rPr>
        <sz val="11"/>
        <color indexed="8"/>
        <rFont val="Times New Roman"/>
        <family val="1"/>
      </rPr>
      <t xml:space="preserve">), with at least 15 members from Artemisa and Mayabeque municipalities, and they review CC adaptation topics in the development strategies, to include EBA approaches. 
</t>
    </r>
    <r>
      <rPr>
        <sz val="11"/>
        <color rgb="FFFF0000"/>
        <rFont val="Times New Roman"/>
        <family val="1"/>
      </rPr>
      <t>In 2016, the results of the National Population and Housing Census conducted in 2012 has been available for the Project team. In this Census, Districts were the smaller unit of information. This information was used to update the data regarding population, both baseline and final target. However, there were no found significant changes, so data reported in the first PPR are maintained.</t>
    </r>
  </si>
  <si>
    <r>
      <t xml:space="preserve">Awareness raising activities about the project have been conducted with the provincial governments, decision makers of selected productive sectors, and regulatory authorities. These included coastal flooding, mitigation measures, mangrove restoration and opportunities that the project can bring to the communities to implement national policies about CC adaptation. 
2 provincial groups were trained, with at least 15 members from Artemisa and Mayabeque municipalities, and they review CC adaptation topics in the development strategies, to include EBA approaches.
Note: </t>
    </r>
    <r>
      <rPr>
        <sz val="11"/>
        <color theme="1"/>
        <rFont val="Times New Roman"/>
        <family val="1"/>
      </rPr>
      <t>During the period, access to the results of the National Census conducted in 2012 was achieved. This involves updating the population figures concerning the baseline and targets in relation to those initially included.</t>
    </r>
    <r>
      <rPr>
        <sz val="11"/>
        <color indexed="8"/>
        <rFont val="Times New Roman"/>
        <family val="1"/>
      </rPr>
      <t xml:space="preserve">
</t>
    </r>
  </si>
  <si>
    <t xml:space="preserve">21 502 People (of which at least 45% are women) directly affected by the reduction of coastal flooding.
</t>
  </si>
  <si>
    <t xml:space="preserve">17 524 People in 47 communities are directly affected by coastal flooding.
</t>
  </si>
  <si>
    <t>270,705 People are indirectly affected by the impacts of the phenomena associated with the CC on economic activities.</t>
  </si>
  <si>
    <t>270,705 People (at least 45% are women) benefit indirectly by the reduction of the impact of the phenomena associated with the CC on economic activitie.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</si>
</sst>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B/.&quot;\ * #,##0.00_);_(&quot;B/.&quot;\ * \(#,##0.00\);_(&quot;B/.&quot;\ * &quot;-&quot;??_);_(@_)"/>
    <numFmt numFmtId="165" formatCode="dd\-mmm\-yyyy"/>
    <numFmt numFmtId="166" formatCode="0.000"/>
    <numFmt numFmtId="167" formatCode="_-[$$-409]* #,##0.00_ ;_-[$$-409]* \-#,##0.00\ ;_-[$$-409]* &quot;-&quot;??_ ;_-@_ "/>
    <numFmt numFmtId="168" formatCode="_-&quot;$&quot;* #,##0.00_-;\-&quot;$&quot;* #,##0.00_-;_-&quot;$&quot;* &quot;-&quot;??_-;_-@_-"/>
    <numFmt numFmtId="169" formatCode="#,##0_ ;\-#,##0\ "/>
    <numFmt numFmtId="170" formatCode="#,##0.00_ ;\-#,##0.00\ "/>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rgb="FFFF0000"/>
      <name val="Times New Roman"/>
      <family val="1"/>
    </font>
    <font>
      <b/>
      <sz val="10"/>
      <color indexed="8"/>
      <name val="Times New Roman"/>
      <family val="1"/>
    </font>
    <font>
      <sz val="10"/>
      <color rgb="FF000000"/>
      <name val="Times New Roman"/>
      <family val="1"/>
    </font>
    <font>
      <sz val="10"/>
      <color indexed="8"/>
      <name val="Times New Roman"/>
      <family val="1"/>
    </font>
    <font>
      <i/>
      <sz val="10"/>
      <color indexed="8"/>
      <name val="Times New Roman"/>
      <family val="1"/>
    </font>
    <font>
      <i/>
      <sz val="10"/>
      <color theme="1"/>
      <name val="Calibri"/>
      <family val="2"/>
      <scheme val="minor"/>
    </font>
    <font>
      <sz val="10"/>
      <color theme="1"/>
      <name val="Times New Roman"/>
      <family val="1"/>
    </font>
    <font>
      <b/>
      <sz val="10"/>
      <name val="Times New Roman"/>
      <family val="1"/>
    </font>
    <font>
      <u/>
      <sz val="11"/>
      <name val="Times New Roman"/>
      <family val="1"/>
    </font>
    <font>
      <b/>
      <sz val="11"/>
      <color rgb="FFFF0000"/>
      <name val="Calibri"/>
      <family val="2"/>
      <scheme val="minor"/>
    </font>
    <font>
      <b/>
      <i/>
      <sz val="9"/>
      <color indexed="81"/>
      <name val="Tahoma"/>
      <family val="2"/>
    </font>
    <font>
      <sz val="9"/>
      <color indexed="81"/>
      <name val="Tahoma"/>
      <family val="2"/>
    </font>
    <font>
      <b/>
      <sz val="9"/>
      <color indexed="81"/>
      <name val="Tahoma"/>
      <family val="2"/>
    </font>
    <font>
      <sz val="10"/>
      <color indexed="81"/>
      <name val="Tahoma"/>
      <family val="2"/>
    </font>
  </fonts>
  <fills count="2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indexed="64"/>
      </patternFill>
    </fill>
    <fill>
      <patternFill patternType="solid">
        <fgColor rgb="FFFFFFFF"/>
        <bgColor indexed="64"/>
      </patternFill>
    </fill>
    <fill>
      <patternFill patternType="solid">
        <fgColor rgb="FFD9D9D9"/>
        <bgColor rgb="FF000000"/>
      </patternFill>
    </fill>
    <fill>
      <patternFill patternType="solid">
        <fgColor theme="6" tint="0.39997558519241921"/>
        <bgColor indexed="64"/>
      </patternFill>
    </fill>
    <fill>
      <patternFill patternType="solid">
        <fgColor theme="6" tint="0.39997558519241921"/>
        <bgColor rgb="FF000000"/>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5">
    <xf numFmtId="167" fontId="0" fillId="0" borderId="0"/>
    <xf numFmtId="167" fontId="24" fillId="0" borderId="0" applyNumberFormat="0" applyFill="0" applyBorder="0" applyAlignment="0" applyProtection="0">
      <alignment vertical="top"/>
      <protection locked="0"/>
    </xf>
    <xf numFmtId="167" fontId="38" fillId="6" borderId="0" applyNumberFormat="0" applyBorder="0" applyAlignment="0" applyProtection="0"/>
    <xf numFmtId="167" fontId="39" fillId="7" borderId="0" applyNumberFormat="0" applyBorder="0" applyAlignment="0" applyProtection="0"/>
    <xf numFmtId="167" fontId="40" fillId="8" borderId="0" applyNumberFormat="0" applyBorder="0" applyAlignment="0" applyProtection="0"/>
    <xf numFmtId="164" fontId="51" fillId="0" borderId="0" applyFont="0" applyFill="0" applyBorder="0" applyAlignment="0" applyProtection="0"/>
    <xf numFmtId="9" fontId="51" fillId="0" borderId="0" applyFont="0" applyFill="0" applyBorder="0" applyAlignment="0" applyProtection="0"/>
    <xf numFmtId="167" fontId="51" fillId="0" borderId="0"/>
    <xf numFmtId="167" fontId="39" fillId="7" borderId="0" applyNumberFormat="0" applyBorder="0" applyAlignment="0" applyProtection="0"/>
    <xf numFmtId="167" fontId="51" fillId="0" borderId="0"/>
    <xf numFmtId="44" fontId="51" fillId="0" borderId="0" applyFont="0" applyFill="0" applyBorder="0" applyAlignment="0" applyProtection="0"/>
    <xf numFmtId="167" fontId="38" fillId="6" borderId="0" applyNumberFormat="0" applyBorder="0" applyAlignment="0" applyProtection="0"/>
    <xf numFmtId="167" fontId="24" fillId="0" borderId="0" applyNumberFormat="0" applyFill="0" applyBorder="0" applyAlignment="0" applyProtection="0">
      <alignment vertical="top"/>
      <protection locked="0"/>
    </xf>
    <xf numFmtId="168" fontId="51" fillId="0" borderId="0" applyFont="0" applyFill="0" applyBorder="0" applyAlignment="0" applyProtection="0"/>
    <xf numFmtId="167" fontId="40" fillId="8" borderId="0" applyNumberFormat="0" applyBorder="0" applyAlignment="0" applyProtection="0"/>
  </cellStyleXfs>
  <cellXfs count="930">
    <xf numFmtId="167" fontId="0" fillId="0" borderId="0" xfId="0"/>
    <xf numFmtId="167" fontId="25" fillId="0" borderId="0" xfId="0" applyFont="1" applyFill="1" applyProtection="1"/>
    <xf numFmtId="167" fontId="25" fillId="0" borderId="0" xfId="0" applyFont="1" applyProtection="1"/>
    <xf numFmtId="167" fontId="1" fillId="0" borderId="0" xfId="0" applyFont="1" applyFill="1" applyProtection="1"/>
    <xf numFmtId="167" fontId="3" fillId="0" borderId="0" xfId="0" applyFont="1" applyProtection="1"/>
    <xf numFmtId="167" fontId="6" fillId="0" borderId="0" xfId="0" applyFont="1" applyFill="1" applyProtection="1"/>
    <xf numFmtId="167" fontId="0" fillId="0" borderId="0" xfId="0" applyFill="1"/>
    <xf numFmtId="167" fontId="8" fillId="0" borderId="0" xfId="0" applyFont="1" applyFill="1" applyBorder="1" applyAlignment="1" applyProtection="1">
      <alignment vertical="top" wrapText="1"/>
    </xf>
    <xf numFmtId="167" fontId="7" fillId="0" borderId="0" xfId="0" applyFont="1" applyFill="1" applyBorder="1" applyAlignment="1" applyProtection="1">
      <alignment vertical="top" wrapText="1"/>
    </xf>
    <xf numFmtId="167" fontId="0" fillId="0" borderId="0" xfId="0" applyFill="1" applyBorder="1"/>
    <xf numFmtId="167" fontId="7" fillId="0" borderId="0" xfId="0" applyFont="1" applyFill="1" applyBorder="1" applyAlignment="1" applyProtection="1"/>
    <xf numFmtId="167" fontId="7" fillId="0" borderId="0" xfId="0" applyFont="1" applyFill="1" applyBorder="1" applyProtection="1"/>
    <xf numFmtId="167" fontId="0" fillId="0" borderId="0" xfId="0" applyAlignment="1">
      <alignment horizontal="left" vertical="center"/>
    </xf>
    <xf numFmtId="167" fontId="1" fillId="0" borderId="0" xfId="0" applyFont="1" applyFill="1" applyBorder="1" applyProtection="1"/>
    <xf numFmtId="167"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167" fontId="1" fillId="2" borderId="3" xfId="0" applyFont="1" applyFill="1" applyBorder="1" applyProtection="1">
      <protection locked="0"/>
    </xf>
    <xf numFmtId="167" fontId="1" fillId="2" borderId="1" xfId="0" applyFont="1" applyFill="1" applyBorder="1" applyAlignment="1" applyProtection="1">
      <alignment vertical="top" wrapText="1"/>
      <protection locked="0"/>
    </xf>
    <xf numFmtId="167"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167" fontId="25" fillId="0" borderId="0" xfId="0" applyFont="1" applyAlignment="1">
      <alignment horizontal="left" vertical="center"/>
    </xf>
    <xf numFmtId="167" fontId="25" fillId="0" borderId="0" xfId="0" applyFont="1"/>
    <xf numFmtId="167" fontId="2" fillId="0" borderId="0" xfId="0" applyFont="1" applyFill="1" applyBorder="1" applyAlignment="1" applyProtection="1">
      <alignment vertical="top" wrapText="1"/>
    </xf>
    <xf numFmtId="167" fontId="25" fillId="0" borderId="0" xfId="0" applyFont="1" applyAlignment="1">
      <alignment wrapText="1"/>
    </xf>
    <xf numFmtId="167" fontId="1" fillId="0" borderId="0" xfId="0" applyFont="1" applyFill="1" applyBorder="1" applyAlignment="1" applyProtection="1">
      <alignment horizontal="left" vertical="center"/>
    </xf>
    <xf numFmtId="167" fontId="1" fillId="0" borderId="0" xfId="0" applyFont="1" applyFill="1" applyBorder="1" applyAlignment="1" applyProtection="1"/>
    <xf numFmtId="167" fontId="25" fillId="0" borderId="0" xfId="0" applyFont="1" applyAlignment="1"/>
    <xf numFmtId="167" fontId="15" fillId="2" borderId="1" xfId="0" applyFont="1" applyFill="1" applyBorder="1" applyAlignment="1" applyProtection="1">
      <alignment vertical="top" wrapText="1"/>
    </xf>
    <xf numFmtId="167" fontId="15" fillId="2" borderId="1" xfId="0" applyFont="1" applyFill="1" applyBorder="1" applyAlignment="1" applyProtection="1">
      <alignment horizontal="center" vertical="top" wrapText="1"/>
    </xf>
    <xf numFmtId="167" fontId="28" fillId="4" borderId="17" xfId="0" applyFont="1" applyFill="1" applyBorder="1" applyAlignment="1">
      <alignment horizontal="center" vertical="center" wrapText="1"/>
    </xf>
    <xf numFmtId="167" fontId="1" fillId="3" borderId="19" xfId="0" applyFont="1" applyFill="1" applyBorder="1" applyProtection="1"/>
    <xf numFmtId="167" fontId="1" fillId="3" borderId="20" xfId="0" applyFont="1" applyFill="1" applyBorder="1" applyAlignment="1" applyProtection="1">
      <alignment horizontal="left" vertical="center"/>
    </xf>
    <xf numFmtId="167" fontId="1" fillId="3" borderId="20" xfId="0" applyFont="1" applyFill="1" applyBorder="1" applyProtection="1"/>
    <xf numFmtId="167" fontId="1" fillId="3" borderId="21" xfId="0" applyFont="1" applyFill="1" applyBorder="1" applyProtection="1"/>
    <xf numFmtId="167" fontId="1" fillId="3" borderId="22" xfId="0" applyFont="1" applyFill="1" applyBorder="1" applyProtection="1"/>
    <xf numFmtId="167" fontId="1" fillId="3" borderId="23" xfId="0" applyFont="1" applyFill="1" applyBorder="1" applyProtection="1"/>
    <xf numFmtId="167" fontId="1" fillId="3" borderId="0" xfId="0" applyFont="1" applyFill="1" applyBorder="1" applyAlignment="1" applyProtection="1">
      <alignment horizontal="left" vertical="center"/>
    </xf>
    <xf numFmtId="167" fontId="1" fillId="3" borderId="0" xfId="0" applyFont="1" applyFill="1" applyBorder="1" applyProtection="1"/>
    <xf numFmtId="167" fontId="2" fillId="3" borderId="0" xfId="0" applyFont="1" applyFill="1" applyBorder="1" applyAlignment="1" applyProtection="1">
      <alignment vertical="top" wrapText="1"/>
    </xf>
    <xf numFmtId="167" fontId="1" fillId="3" borderId="22" xfId="0" applyFont="1" applyFill="1" applyBorder="1" applyAlignment="1" applyProtection="1">
      <alignment horizontal="left" vertical="center"/>
    </xf>
    <xf numFmtId="167" fontId="1" fillId="3" borderId="23" xfId="0" applyFont="1" applyFill="1" applyBorder="1" applyAlignment="1" applyProtection="1">
      <alignment horizontal="left" vertical="center"/>
    </xf>
    <xf numFmtId="167" fontId="1" fillId="3" borderId="0" xfId="0" applyFont="1" applyFill="1" applyBorder="1" applyAlignment="1" applyProtection="1">
      <alignment horizontal="left" vertical="center" wrapText="1"/>
    </xf>
    <xf numFmtId="167" fontId="10" fillId="3" borderId="0" xfId="0" applyFont="1" applyFill="1" applyBorder="1" applyAlignment="1" applyProtection="1">
      <alignment vertical="top" wrapText="1"/>
    </xf>
    <xf numFmtId="167" fontId="1" fillId="3" borderId="24" xfId="0" applyFont="1" applyFill="1" applyBorder="1" applyProtection="1"/>
    <xf numFmtId="167" fontId="1" fillId="3" borderId="25" xfId="0" applyFont="1" applyFill="1" applyBorder="1" applyAlignment="1" applyProtection="1">
      <alignment horizontal="left" vertical="center" wrapText="1"/>
    </xf>
    <xf numFmtId="167" fontId="1" fillId="3" borderId="25" xfId="0" applyFont="1" applyFill="1" applyBorder="1" applyAlignment="1" applyProtection="1">
      <alignment vertical="top" wrapText="1"/>
    </xf>
    <xf numFmtId="167" fontId="1" fillId="3" borderId="26" xfId="0" applyFont="1" applyFill="1" applyBorder="1" applyProtection="1"/>
    <xf numFmtId="167" fontId="14" fillId="3" borderId="23" xfId="0" applyFont="1" applyFill="1" applyBorder="1" applyAlignment="1" applyProtection="1">
      <alignment vertical="top" wrapText="1"/>
    </xf>
    <xf numFmtId="167" fontId="14" fillId="3" borderId="22" xfId="0" applyFont="1" applyFill="1" applyBorder="1" applyAlignment="1" applyProtection="1">
      <alignment vertical="top" wrapText="1"/>
    </xf>
    <xf numFmtId="167" fontId="14" fillId="3" borderId="0" xfId="0" applyFont="1" applyFill="1" applyBorder="1" applyProtection="1"/>
    <xf numFmtId="167" fontId="14" fillId="3" borderId="0" xfId="0" applyFont="1" applyFill="1" applyBorder="1" applyAlignment="1" applyProtection="1">
      <alignment vertical="top" wrapText="1"/>
    </xf>
    <xf numFmtId="167" fontId="15" fillId="3" borderId="0" xfId="0" applyFont="1" applyFill="1" applyBorder="1" applyAlignment="1" applyProtection="1">
      <alignment vertical="top" wrapText="1"/>
    </xf>
    <xf numFmtId="167" fontId="7" fillId="3" borderId="24" xfId="0" applyFont="1" applyFill="1" applyBorder="1" applyAlignment="1" applyProtection="1">
      <alignment vertical="top" wrapText="1"/>
    </xf>
    <xf numFmtId="167" fontId="7" fillId="3" borderId="25" xfId="0" applyFont="1" applyFill="1" applyBorder="1" applyAlignment="1" applyProtection="1">
      <alignment vertical="top" wrapText="1"/>
    </xf>
    <xf numFmtId="167" fontId="7" fillId="3" borderId="26" xfId="0" applyFont="1" applyFill="1" applyBorder="1" applyAlignment="1" applyProtection="1">
      <alignment vertical="top" wrapText="1"/>
    </xf>
    <xf numFmtId="167" fontId="14" fillId="3" borderId="25" xfId="0" applyFont="1" applyFill="1" applyBorder="1" applyAlignment="1" applyProtection="1">
      <alignment vertical="top" wrapText="1"/>
    </xf>
    <xf numFmtId="167" fontId="25" fillId="3" borderId="19" xfId="0" applyFont="1" applyFill="1" applyBorder="1" applyAlignment="1">
      <alignment horizontal="left" vertical="center"/>
    </xf>
    <xf numFmtId="167" fontId="25" fillId="3" borderId="20" xfId="0" applyFont="1" applyFill="1" applyBorder="1" applyAlignment="1">
      <alignment horizontal="left" vertical="center"/>
    </xf>
    <xf numFmtId="167" fontId="25" fillId="3" borderId="20" xfId="0" applyFont="1" applyFill="1" applyBorder="1"/>
    <xf numFmtId="167" fontId="25" fillId="3" borderId="21" xfId="0" applyFont="1" applyFill="1" applyBorder="1"/>
    <xf numFmtId="167" fontId="25" fillId="3" borderId="22" xfId="0" applyFont="1" applyFill="1" applyBorder="1" applyAlignment="1">
      <alignment horizontal="left" vertical="center"/>
    </xf>
    <xf numFmtId="167" fontId="1" fillId="3" borderId="23" xfId="0" applyFont="1" applyFill="1" applyBorder="1" applyAlignment="1" applyProtection="1">
      <alignment vertical="top" wrapText="1"/>
    </xf>
    <xf numFmtId="167" fontId="1" fillId="3" borderId="22" xfId="0" applyFont="1" applyFill="1" applyBorder="1" applyAlignment="1" applyProtection="1">
      <alignment horizontal="left" vertical="center" wrapText="1"/>
    </xf>
    <xf numFmtId="167" fontId="1" fillId="3" borderId="0" xfId="0" applyFont="1" applyFill="1" applyBorder="1" applyAlignment="1" applyProtection="1">
      <alignment vertical="top" wrapText="1"/>
    </xf>
    <xf numFmtId="167" fontId="1" fillId="3" borderId="24" xfId="0" applyFont="1" applyFill="1" applyBorder="1" applyAlignment="1" applyProtection="1">
      <alignment horizontal="left" vertical="center" wrapText="1"/>
    </xf>
    <xf numFmtId="167" fontId="2" fillId="3" borderId="25" xfId="0" applyFont="1" applyFill="1" applyBorder="1" applyAlignment="1" applyProtection="1">
      <alignment vertical="top" wrapText="1"/>
    </xf>
    <xf numFmtId="167" fontId="1" fillId="3" borderId="26" xfId="0" applyFont="1" applyFill="1" applyBorder="1" applyAlignment="1" applyProtection="1">
      <alignment vertical="top" wrapText="1"/>
    </xf>
    <xf numFmtId="167" fontId="25" fillId="3" borderId="20" xfId="0" applyFont="1" applyFill="1" applyBorder="1" applyProtection="1"/>
    <xf numFmtId="167" fontId="25" fillId="3" borderId="21" xfId="0" applyFont="1" applyFill="1" applyBorder="1" applyProtection="1"/>
    <xf numFmtId="167" fontId="25" fillId="3" borderId="0" xfId="0" applyFont="1" applyFill="1" applyBorder="1" applyProtection="1"/>
    <xf numFmtId="167" fontId="25" fillId="3" borderId="23" xfId="0" applyFont="1" applyFill="1" applyBorder="1" applyProtection="1"/>
    <xf numFmtId="167" fontId="2" fillId="3" borderId="0" xfId="0" applyFont="1" applyFill="1" applyBorder="1" applyAlignment="1" applyProtection="1">
      <alignment horizontal="right" vertical="center"/>
    </xf>
    <xf numFmtId="167" fontId="2" fillId="3" borderId="0" xfId="0" applyFont="1" applyFill="1" applyBorder="1" applyAlignment="1" applyProtection="1">
      <alignment horizontal="right" vertical="top"/>
    </xf>
    <xf numFmtId="167" fontId="2" fillId="3" borderId="0" xfId="0" applyFont="1" applyFill="1" applyBorder="1" applyAlignment="1" applyProtection="1">
      <alignment horizontal="right"/>
    </xf>
    <xf numFmtId="167" fontId="6" fillId="3" borderId="23" xfId="0" applyFont="1" applyFill="1" applyBorder="1" applyProtection="1"/>
    <xf numFmtId="167" fontId="1" fillId="3" borderId="0" xfId="0" applyFont="1" applyFill="1" applyBorder="1" applyAlignment="1" applyProtection="1">
      <alignment horizontal="center"/>
    </xf>
    <xf numFmtId="167" fontId="2" fillId="3" borderId="0" xfId="0" applyFont="1" applyFill="1" applyBorder="1" applyProtection="1"/>
    <xf numFmtId="167" fontId="1" fillId="3" borderId="0" xfId="0" applyFont="1" applyFill="1" applyBorder="1" applyAlignment="1" applyProtection="1">
      <alignment horizontal="right"/>
    </xf>
    <xf numFmtId="167" fontId="1" fillId="3" borderId="25" xfId="0" applyFont="1" applyFill="1" applyBorder="1" applyProtection="1"/>
    <xf numFmtId="167" fontId="29" fillId="0" borderId="1" xfId="0" applyFont="1" applyBorder="1" applyAlignment="1">
      <alignment horizontal="center" readingOrder="1"/>
    </xf>
    <xf numFmtId="167" fontId="0" fillId="3" borderId="19" xfId="0" applyFill="1" applyBorder="1"/>
    <xf numFmtId="167" fontId="0" fillId="3" borderId="20" xfId="0" applyFill="1" applyBorder="1"/>
    <xf numFmtId="167" fontId="0" fillId="3" borderId="21" xfId="0" applyFill="1" applyBorder="1"/>
    <xf numFmtId="167" fontId="0" fillId="3" borderId="22" xfId="0" applyFill="1" applyBorder="1"/>
    <xf numFmtId="167" fontId="0" fillId="3" borderId="0" xfId="0" applyFill="1" applyBorder="1"/>
    <xf numFmtId="167" fontId="13" fillId="3" borderId="23" xfId="0" applyFont="1" applyFill="1" applyBorder="1" applyAlignment="1" applyProtection="1"/>
    <xf numFmtId="167" fontId="0" fillId="3" borderId="23" xfId="0" applyFill="1" applyBorder="1"/>
    <xf numFmtId="167" fontId="30" fillId="3" borderId="19" xfId="0" applyFont="1" applyFill="1" applyBorder="1" applyAlignment="1">
      <alignment vertical="center"/>
    </xf>
    <xf numFmtId="167" fontId="30" fillId="3" borderId="22" xfId="0" applyFont="1" applyFill="1" applyBorder="1" applyAlignment="1">
      <alignment vertical="center"/>
    </xf>
    <xf numFmtId="167" fontId="30" fillId="3" borderId="0" xfId="0" applyFont="1" applyFill="1" applyBorder="1" applyAlignment="1">
      <alignment vertical="center"/>
    </xf>
    <xf numFmtId="167" fontId="0" fillId="0" borderId="0" xfId="0" applyAlignment="1"/>
    <xf numFmtId="167" fontId="2" fillId="2" borderId="1" xfId="0" applyFont="1" applyFill="1" applyBorder="1" applyAlignment="1" applyProtection="1">
      <alignment horizontal="center" vertical="center" wrapText="1"/>
    </xf>
    <xf numFmtId="167" fontId="1" fillId="3" borderId="24" xfId="0" applyFont="1" applyFill="1" applyBorder="1" applyAlignment="1" applyProtection="1">
      <alignment vertical="center"/>
    </xf>
    <xf numFmtId="167" fontId="1" fillId="3" borderId="25" xfId="0" applyFont="1" applyFill="1" applyBorder="1" applyAlignment="1" applyProtection="1">
      <alignment vertical="center"/>
    </xf>
    <xf numFmtId="167" fontId="1" fillId="3" borderId="26" xfId="0" applyFont="1" applyFill="1" applyBorder="1" applyAlignment="1" applyProtection="1">
      <alignment vertical="center"/>
    </xf>
    <xf numFmtId="167" fontId="2" fillId="3" borderId="0" xfId="0" applyFont="1" applyFill="1" applyBorder="1" applyAlignment="1" applyProtection="1">
      <alignment horizontal="center" vertical="center" wrapText="1"/>
    </xf>
    <xf numFmtId="167" fontId="0" fillId="3" borderId="20" xfId="0" applyFill="1" applyBorder="1" applyAlignment="1"/>
    <xf numFmtId="167" fontId="0" fillId="3" borderId="0" xfId="0" applyFill="1" applyBorder="1" applyAlignment="1"/>
    <xf numFmtId="167" fontId="0" fillId="3" borderId="25" xfId="0" applyFill="1" applyBorder="1" applyAlignment="1"/>
    <xf numFmtId="167" fontId="0" fillId="3" borderId="0" xfId="0" applyFill="1" applyAlignment="1">
      <alignment horizontal="left" vertical="center"/>
    </xf>
    <xf numFmtId="167" fontId="25" fillId="3" borderId="19" xfId="0" applyFont="1" applyFill="1" applyBorder="1"/>
    <xf numFmtId="167" fontId="25" fillId="3" borderId="22" xfId="0" applyFont="1" applyFill="1" applyBorder="1"/>
    <xf numFmtId="167" fontId="25" fillId="3" borderId="23" xfId="0" applyFont="1" applyFill="1" applyBorder="1"/>
    <xf numFmtId="167" fontId="31" fillId="3" borderId="0" xfId="0" applyFont="1" applyFill="1" applyBorder="1"/>
    <xf numFmtId="167" fontId="32" fillId="3" borderId="0" xfId="0" applyFont="1" applyFill="1" applyBorder="1"/>
    <xf numFmtId="167" fontId="31" fillId="0" borderId="1" xfId="0" applyFont="1" applyFill="1" applyBorder="1"/>
    <xf numFmtId="167" fontId="25" fillId="0" borderId="1" xfId="0" applyFont="1" applyFill="1" applyBorder="1" applyAlignment="1">
      <alignment vertical="top" wrapText="1"/>
    </xf>
    <xf numFmtId="167" fontId="25" fillId="3" borderId="25" xfId="0" applyFont="1" applyFill="1" applyBorder="1"/>
    <xf numFmtId="167" fontId="33" fillId="0" borderId="1" xfId="0" applyFont="1" applyFill="1" applyBorder="1" applyAlignment="1">
      <alignment horizontal="center" vertical="top" wrapText="1"/>
    </xf>
    <xf numFmtId="167" fontId="33" fillId="0" borderId="31" xfId="0" applyFont="1" applyFill="1" applyBorder="1" applyAlignment="1">
      <alignment horizontal="center" vertical="top" wrapText="1"/>
    </xf>
    <xf numFmtId="167" fontId="33" fillId="0" borderId="1" xfId="0" applyFont="1" applyFill="1" applyBorder="1" applyAlignment="1">
      <alignment horizontal="center" vertical="top"/>
    </xf>
    <xf numFmtId="167" fontId="11" fillId="3" borderId="0" xfId="0" applyFont="1" applyFill="1" applyBorder="1" applyAlignment="1" applyProtection="1">
      <alignment horizont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167" fontId="25" fillId="0" borderId="0" xfId="0" applyFont="1" applyFill="1" applyAlignment="1" applyProtection="1">
      <alignment horizontal="right"/>
    </xf>
    <xf numFmtId="167" fontId="25" fillId="3" borderId="19" xfId="0" applyFont="1" applyFill="1" applyBorder="1" applyAlignment="1" applyProtection="1">
      <alignment horizontal="right"/>
    </xf>
    <xf numFmtId="167" fontId="25" fillId="3" borderId="20" xfId="0" applyFont="1" applyFill="1" applyBorder="1" applyAlignment="1" applyProtection="1">
      <alignment horizontal="right"/>
    </xf>
    <xf numFmtId="167" fontId="25" fillId="3" borderId="22" xfId="0" applyFont="1" applyFill="1" applyBorder="1" applyAlignment="1" applyProtection="1">
      <alignment horizontal="right"/>
    </xf>
    <xf numFmtId="167" fontId="25" fillId="3" borderId="0" xfId="0" applyFont="1" applyFill="1" applyBorder="1" applyAlignment="1" applyProtection="1">
      <alignment horizontal="right"/>
    </xf>
    <xf numFmtId="167" fontId="1" fillId="3" borderId="22" xfId="0" applyFont="1" applyFill="1" applyBorder="1" applyAlignment="1" applyProtection="1">
      <alignment horizontal="right"/>
    </xf>
    <xf numFmtId="167" fontId="1" fillId="3" borderId="22" xfId="0" applyFont="1" applyFill="1" applyBorder="1" applyAlignment="1" applyProtection="1">
      <alignment horizontal="right" vertical="top" wrapText="1"/>
    </xf>
    <xf numFmtId="167" fontId="34" fillId="3" borderId="0" xfId="0" applyFont="1" applyFill="1" applyBorder="1" applyAlignment="1" applyProtection="1">
      <alignment horizontal="right"/>
    </xf>
    <xf numFmtId="167" fontId="4" fillId="3" borderId="0" xfId="0" applyFont="1" applyFill="1" applyBorder="1" applyAlignment="1" applyProtection="1">
      <alignment horizontal="right"/>
    </xf>
    <xf numFmtId="167" fontId="5" fillId="3" borderId="0" xfId="0" applyFont="1" applyFill="1" applyBorder="1" applyAlignment="1" applyProtection="1">
      <alignment horizontal="right"/>
    </xf>
    <xf numFmtId="167" fontId="1" fillId="3" borderId="24" xfId="0" applyFont="1" applyFill="1" applyBorder="1" applyAlignment="1" applyProtection="1">
      <alignment horizontal="right"/>
    </xf>
    <xf numFmtId="167" fontId="1" fillId="3" borderId="25" xfId="0" applyFont="1" applyFill="1" applyBorder="1" applyAlignment="1" applyProtection="1">
      <alignment horizontal="right"/>
    </xf>
    <xf numFmtId="167" fontId="1" fillId="3" borderId="0" xfId="0" applyFont="1" applyFill="1" applyBorder="1" applyAlignment="1" applyProtection="1">
      <alignment horizontal="left" vertical="top" wrapText="1"/>
    </xf>
    <xf numFmtId="167" fontId="15" fillId="3" borderId="23" xfId="0" applyFont="1" applyFill="1" applyBorder="1" applyAlignment="1">
      <alignment horizontal="center"/>
    </xf>
    <xf numFmtId="167" fontId="34" fillId="3" borderId="1" xfId="0" applyFont="1" applyFill="1" applyBorder="1" applyAlignment="1">
      <alignment horizontal="center" vertical="center" wrapText="1"/>
    </xf>
    <xf numFmtId="167" fontId="25" fillId="3" borderId="24" xfId="0" applyFont="1" applyFill="1" applyBorder="1"/>
    <xf numFmtId="167" fontId="25" fillId="3" borderId="26" xfId="0" applyFont="1" applyFill="1" applyBorder="1"/>
    <xf numFmtId="167" fontId="0" fillId="0" borderId="0" xfId="0" applyProtection="1"/>
    <xf numFmtId="167" fontId="0" fillId="9" borderId="1" xfId="0" applyFill="1" applyBorder="1" applyProtection="1">
      <protection locked="0"/>
    </xf>
    <xf numFmtId="167" fontId="0" fillId="0" borderId="18" xfId="0" applyBorder="1" applyProtection="1"/>
    <xf numFmtId="167" fontId="43" fillId="11" borderId="54" xfId="0" applyFont="1" applyFill="1" applyBorder="1" applyAlignment="1" applyProtection="1">
      <alignment horizontal="left" vertical="center" wrapText="1"/>
    </xf>
    <xf numFmtId="167" fontId="43" fillId="11" borderId="11" xfId="0" applyFont="1" applyFill="1" applyBorder="1" applyAlignment="1" applyProtection="1">
      <alignment horizontal="left" vertical="center" wrapText="1"/>
    </xf>
    <xf numFmtId="167" fontId="43" fillId="11" borderId="9" xfId="0" applyFont="1" applyFill="1" applyBorder="1" applyAlignment="1" applyProtection="1">
      <alignment horizontal="left" vertical="center" wrapText="1"/>
    </xf>
    <xf numFmtId="167" fontId="44" fillId="0" borderId="10" xfId="0" applyFont="1" applyBorder="1" applyAlignment="1" applyProtection="1">
      <alignment horizontal="left" vertical="center"/>
    </xf>
    <xf numFmtId="167" fontId="44" fillId="0" borderId="57" xfId="0" applyFont="1" applyBorder="1" applyAlignment="1" applyProtection="1">
      <alignment horizontal="left" vertical="center"/>
    </xf>
    <xf numFmtId="167" fontId="40" fillId="12" borderId="11" xfId="4" applyFont="1" applyFill="1" applyBorder="1" applyAlignment="1" applyProtection="1">
      <alignment horizontal="center" vertical="center"/>
      <protection locked="0"/>
    </xf>
    <xf numFmtId="167" fontId="45" fillId="12" borderId="11" xfId="4" applyFont="1" applyFill="1" applyBorder="1" applyAlignment="1" applyProtection="1">
      <alignment horizontal="center" vertical="center"/>
      <protection locked="0"/>
    </xf>
    <xf numFmtId="167" fontId="45" fillId="12" borderId="7" xfId="4" applyFont="1" applyFill="1" applyBorder="1" applyAlignment="1" applyProtection="1">
      <alignment horizontal="center" vertical="center"/>
      <protection locked="0"/>
    </xf>
    <xf numFmtId="167"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167" fontId="46" fillId="0" borderId="54"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167" fontId="0" fillId="0" borderId="0" xfId="0" applyAlignment="1" applyProtection="1">
      <alignment horizontal="left"/>
    </xf>
    <xf numFmtId="167" fontId="0" fillId="0" borderId="0" xfId="0" applyProtection="1">
      <protection locked="0"/>
    </xf>
    <xf numFmtId="167" fontId="43" fillId="11" borderId="58" xfId="0" applyFont="1" applyFill="1" applyBorder="1" applyAlignment="1" applyProtection="1">
      <alignment horizontal="center" vertical="center" wrapText="1"/>
    </xf>
    <xf numFmtId="167" fontId="43" fillId="11" borderId="42" xfId="0" applyFont="1" applyFill="1" applyBorder="1" applyAlignment="1" applyProtection="1">
      <alignment horizontal="center" vertical="center" wrapText="1"/>
    </xf>
    <xf numFmtId="167" fontId="44" fillId="0" borderId="11" xfId="0" applyFont="1" applyFill="1" applyBorder="1" applyAlignment="1" applyProtection="1">
      <alignment vertical="center" wrapText="1"/>
    </xf>
    <xf numFmtId="167" fontId="40" fillId="8" borderId="11" xfId="4" applyBorder="1" applyAlignment="1" applyProtection="1">
      <alignment wrapText="1"/>
      <protection locked="0"/>
    </xf>
    <xf numFmtId="167" fontId="40" fillId="12" borderId="11" xfId="4" applyFill="1" applyBorder="1" applyAlignment="1" applyProtection="1">
      <alignment wrapText="1"/>
      <protection locked="0"/>
    </xf>
    <xf numFmtId="167"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167" fontId="43" fillId="11" borderId="11" xfId="0" applyFont="1" applyFill="1" applyBorder="1" applyAlignment="1" applyProtection="1">
      <alignment horizontal="center" vertical="center" wrapText="1"/>
    </xf>
    <xf numFmtId="167" fontId="43" fillId="11" borderId="7" xfId="0" applyFont="1" applyFill="1" applyBorder="1" applyAlignment="1" applyProtection="1">
      <alignment horizontal="center" vertical="center" wrapText="1"/>
    </xf>
    <xf numFmtId="167" fontId="48" fillId="8" borderId="50" xfId="4" applyFont="1" applyBorder="1" applyAlignment="1" applyProtection="1">
      <alignment vertical="center" wrapText="1"/>
      <protection locked="0"/>
    </xf>
    <xf numFmtId="167" fontId="48" fillId="8" borderId="11" xfId="4" applyFont="1" applyBorder="1" applyAlignment="1" applyProtection="1">
      <alignment horizontal="center" vertical="center"/>
      <protection locked="0"/>
    </xf>
    <xf numFmtId="167" fontId="48" fillId="8" borderId="7" xfId="4" applyFont="1" applyBorder="1" applyAlignment="1" applyProtection="1">
      <alignment horizontal="center" vertical="center"/>
      <protection locked="0"/>
    </xf>
    <xf numFmtId="167" fontId="48" fillId="12" borderId="11" xfId="4" applyFont="1" applyFill="1" applyBorder="1" applyAlignment="1" applyProtection="1">
      <alignment horizontal="center" vertical="center"/>
      <protection locked="0"/>
    </xf>
    <xf numFmtId="167" fontId="48" fillId="12" borderId="50" xfId="4" applyFont="1" applyFill="1" applyBorder="1" applyAlignment="1" applyProtection="1">
      <alignment vertical="center" wrapText="1"/>
      <protection locked="0"/>
    </xf>
    <xf numFmtId="167" fontId="48" fillId="12" borderId="7" xfId="4" applyFont="1" applyFill="1" applyBorder="1" applyAlignment="1" applyProtection="1">
      <alignment horizontal="center" vertical="center"/>
      <protection locked="0"/>
    </xf>
    <xf numFmtId="167" fontId="48" fillId="8" borderId="7" xfId="4" applyFont="1" applyBorder="1" applyAlignment="1" applyProtection="1">
      <alignment vertical="center"/>
      <protection locked="0"/>
    </xf>
    <xf numFmtId="167" fontId="48" fillId="12" borderId="7" xfId="4" applyFont="1" applyFill="1" applyBorder="1" applyAlignment="1" applyProtection="1">
      <alignment vertical="center"/>
      <protection locked="0"/>
    </xf>
    <xf numFmtId="167" fontId="48" fillId="8" borderId="36" xfId="4" applyFont="1" applyBorder="1" applyAlignment="1" applyProtection="1">
      <alignment vertical="center"/>
      <protection locked="0"/>
    </xf>
    <xf numFmtId="167" fontId="48" fillId="12" borderId="36" xfId="4" applyFont="1" applyFill="1" applyBorder="1" applyAlignment="1" applyProtection="1">
      <alignment vertical="center"/>
      <protection locked="0"/>
    </xf>
    <xf numFmtId="167" fontId="0" fillId="0" borderId="0" xfId="0" applyBorder="1" applyAlignment="1" applyProtection="1">
      <alignment wrapText="1"/>
    </xf>
    <xf numFmtId="167" fontId="0" fillId="0" borderId="0" xfId="0" applyBorder="1" applyProtection="1"/>
    <xf numFmtId="167" fontId="43" fillId="11" borderId="58" xfId="0" applyFont="1" applyFill="1" applyBorder="1" applyAlignment="1" applyProtection="1">
      <alignment horizontal="center" vertical="center"/>
    </xf>
    <xf numFmtId="167" fontId="43" fillId="11" borderId="9" xfId="0" applyFont="1" applyFill="1" applyBorder="1" applyAlignment="1" applyProtection="1">
      <alignment horizontal="center" vertical="center"/>
    </xf>
    <xf numFmtId="167"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167"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167" fontId="43" fillId="11" borderId="39" xfId="0" applyFont="1" applyFill="1" applyBorder="1" applyAlignment="1" applyProtection="1">
      <alignment horizontal="center" vertical="center" wrapText="1"/>
    </xf>
    <xf numFmtId="167" fontId="40" fillId="8" borderId="11" xfId="4" applyBorder="1" applyProtection="1">
      <protection locked="0"/>
    </xf>
    <xf numFmtId="167" fontId="48" fillId="8" borderId="30" xfId="4" applyFont="1" applyBorder="1" applyAlignment="1" applyProtection="1">
      <alignment vertical="center" wrapText="1"/>
      <protection locked="0"/>
    </xf>
    <xf numFmtId="167" fontId="48" fillId="8" borderId="51" xfId="4" applyFont="1" applyBorder="1" applyAlignment="1" applyProtection="1">
      <alignment horizontal="center" vertical="center"/>
      <protection locked="0"/>
    </xf>
    <xf numFmtId="167" fontId="40" fillId="12" borderId="11" xfId="4" applyFill="1" applyBorder="1" applyProtection="1">
      <protection locked="0"/>
    </xf>
    <xf numFmtId="167" fontId="48" fillId="12" borderId="30" xfId="4" applyFont="1" applyFill="1" applyBorder="1" applyAlignment="1" applyProtection="1">
      <alignment vertical="center" wrapText="1"/>
      <protection locked="0"/>
    </xf>
    <xf numFmtId="167" fontId="48" fillId="12" borderId="51" xfId="4" applyFont="1" applyFill="1" applyBorder="1" applyAlignment="1" applyProtection="1">
      <alignment horizontal="center" vertical="center"/>
      <protection locked="0"/>
    </xf>
    <xf numFmtId="167" fontId="0" fillId="0" borderId="0" xfId="0" applyBorder="1" applyAlignment="1" applyProtection="1">
      <alignment horizontal="left" wrapText="1"/>
    </xf>
    <xf numFmtId="167" fontId="43" fillId="11" borderId="6" xfId="0" applyFont="1" applyFill="1" applyBorder="1" applyAlignment="1" applyProtection="1">
      <alignment horizontal="center" vertical="center" wrapText="1"/>
    </xf>
    <xf numFmtId="167" fontId="43" fillId="11" borderId="29" xfId="0" applyFont="1" applyFill="1" applyBorder="1" applyAlignment="1" applyProtection="1">
      <alignment horizontal="center" vertical="center"/>
    </xf>
    <xf numFmtId="167" fontId="40" fillId="8" borderId="11" xfId="4" applyBorder="1" applyAlignment="1" applyProtection="1">
      <alignment vertical="center" wrapText="1"/>
      <protection locked="0"/>
    </xf>
    <xf numFmtId="167" fontId="40" fillId="8" borderId="50" xfId="4" applyBorder="1" applyAlignment="1" applyProtection="1">
      <alignment vertical="center" wrapText="1"/>
      <protection locked="0"/>
    </xf>
    <xf numFmtId="167" fontId="40" fillId="12" borderId="11" xfId="4" applyFill="1" applyBorder="1" applyAlignment="1" applyProtection="1">
      <alignment vertical="center" wrapText="1"/>
      <protection locked="0"/>
    </xf>
    <xf numFmtId="167" fontId="40" fillId="12" borderId="50" xfId="4" applyFill="1" applyBorder="1" applyAlignment="1" applyProtection="1">
      <alignment vertical="center" wrapText="1"/>
      <protection locked="0"/>
    </xf>
    <xf numFmtId="167" fontId="40" fillId="8" borderId="7" xfId="4" applyBorder="1" applyAlignment="1" applyProtection="1">
      <alignment horizontal="center" vertical="center"/>
      <protection locked="0"/>
    </xf>
    <xf numFmtId="167" fontId="40" fillId="12" borderId="7" xfId="4" applyFill="1" applyBorder="1" applyAlignment="1" applyProtection="1">
      <alignment horizontal="center" vertical="center"/>
      <protection locked="0"/>
    </xf>
    <xf numFmtId="167" fontId="0" fillId="0" borderId="0" xfId="0" applyBorder="1" applyAlignment="1" applyProtection="1">
      <alignment horizontal="left" vertical="center" wrapText="1"/>
    </xf>
    <xf numFmtId="167" fontId="43" fillId="11" borderId="42" xfId="0" applyFont="1" applyFill="1" applyBorder="1" applyAlignment="1" applyProtection="1">
      <alignment horizontal="center" vertical="center"/>
    </xf>
    <xf numFmtId="167" fontId="40" fillId="8" borderId="7" xfId="4" applyBorder="1" applyAlignment="1" applyProtection="1">
      <alignment vertical="center" wrapText="1"/>
      <protection locked="0"/>
    </xf>
    <xf numFmtId="167" fontId="40" fillId="12" borderId="7" xfId="4" applyFill="1" applyBorder="1" applyAlignment="1" applyProtection="1">
      <alignment vertical="center" wrapText="1"/>
      <protection locked="0"/>
    </xf>
    <xf numFmtId="167" fontId="43" fillId="11" borderId="10" xfId="0" applyFont="1" applyFill="1" applyBorder="1" applyAlignment="1" applyProtection="1">
      <alignment horizontal="center" vertical="center" wrapText="1"/>
    </xf>
    <xf numFmtId="167" fontId="40" fillId="8" borderId="34" xfId="4" applyBorder="1" applyAlignment="1" applyProtection="1">
      <protection locked="0"/>
    </xf>
    <xf numFmtId="10" fontId="40" fillId="8" borderId="39" xfId="4" applyNumberFormat="1" applyBorder="1" applyAlignment="1" applyProtection="1">
      <alignment horizontal="center" vertical="center"/>
      <protection locked="0"/>
    </xf>
    <xf numFmtId="167" fontId="40" fillId="12" borderId="34" xfId="4" applyFill="1" applyBorder="1" applyAlignment="1" applyProtection="1">
      <protection locked="0"/>
    </xf>
    <xf numFmtId="10" fontId="40" fillId="12" borderId="39" xfId="4" applyNumberFormat="1" applyFill="1" applyBorder="1" applyAlignment="1" applyProtection="1">
      <alignment horizontal="center" vertical="center"/>
      <protection locked="0"/>
    </xf>
    <xf numFmtId="167" fontId="43" fillId="11" borderId="30" xfId="0" applyFont="1" applyFill="1" applyBorder="1" applyAlignment="1" applyProtection="1">
      <alignment horizontal="center" vertical="center"/>
    </xf>
    <xf numFmtId="167" fontId="43" fillId="11" borderId="11" xfId="0" applyFont="1" applyFill="1" applyBorder="1" applyAlignment="1" applyProtection="1">
      <alignment horizontal="center" wrapText="1"/>
    </xf>
    <xf numFmtId="167" fontId="43" fillId="11" borderId="7" xfId="0" applyFont="1" applyFill="1" applyBorder="1" applyAlignment="1" applyProtection="1">
      <alignment horizontal="center" wrapText="1"/>
    </xf>
    <xf numFmtId="167" fontId="43" fillId="11" borderId="54" xfId="0" applyFont="1" applyFill="1" applyBorder="1" applyAlignment="1" applyProtection="1">
      <alignment horizontal="center" wrapText="1"/>
    </xf>
    <xf numFmtId="167" fontId="48" fillId="8" borderId="11" xfId="4" applyFont="1" applyBorder="1" applyAlignment="1" applyProtection="1">
      <alignment horizontal="center" vertical="center" wrapText="1"/>
      <protection locked="0"/>
    </xf>
    <xf numFmtId="167" fontId="48" fillId="12" borderId="11" xfId="4" applyFont="1" applyFill="1" applyBorder="1" applyAlignment="1" applyProtection="1">
      <alignment horizontal="center" vertical="center" wrapText="1"/>
      <protection locked="0"/>
    </xf>
    <xf numFmtId="167" fontId="40" fillId="8" borderId="30" xfId="4" applyBorder="1" applyAlignment="1" applyProtection="1">
      <alignment vertical="center"/>
      <protection locked="0"/>
    </xf>
    <xf numFmtId="167" fontId="40" fillId="8" borderId="0" xfId="4" applyProtection="1"/>
    <xf numFmtId="167" fontId="38" fillId="6" borderId="0" xfId="2" applyProtection="1"/>
    <xf numFmtId="167" fontId="39" fillId="7" borderId="0" xfId="3" applyProtection="1"/>
    <xf numFmtId="167" fontId="0" fillId="0" borderId="0" xfId="0" applyAlignment="1" applyProtection="1">
      <alignment wrapText="1"/>
    </xf>
    <xf numFmtId="167" fontId="26" fillId="3" borderId="20" xfId="0" applyFont="1" applyFill="1" applyBorder="1" applyAlignment="1">
      <alignment vertical="top" wrapText="1"/>
    </xf>
    <xf numFmtId="167" fontId="26" fillId="3" borderId="21" xfId="0" applyFont="1" applyFill="1" applyBorder="1" applyAlignment="1">
      <alignment vertical="top" wrapText="1"/>
    </xf>
    <xf numFmtId="167" fontId="24" fillId="3" borderId="25" xfId="1" applyFill="1" applyBorder="1" applyAlignment="1" applyProtection="1">
      <alignment vertical="top" wrapText="1"/>
    </xf>
    <xf numFmtId="167" fontId="24" fillId="3" borderId="26" xfId="1" applyFill="1" applyBorder="1" applyAlignment="1" applyProtection="1">
      <alignment vertical="top" wrapText="1"/>
    </xf>
    <xf numFmtId="167" fontId="0" fillId="10" borderId="1" xfId="0" applyFill="1" applyBorder="1" applyProtection="1"/>
    <xf numFmtId="167" fontId="40" fillId="12" borderId="54" xfId="4" applyFill="1" applyBorder="1" applyAlignment="1" applyProtection="1">
      <alignment vertical="center"/>
      <protection locked="0"/>
    </xf>
    <xf numFmtId="167" fontId="0" fillId="0" borderId="0" xfId="0" applyAlignment="1">
      <alignment vertical="center" wrapText="1"/>
    </xf>
    <xf numFmtId="167" fontId="7" fillId="0" borderId="0" xfId="0" applyFont="1" applyFill="1" applyBorder="1" applyAlignment="1" applyProtection="1">
      <alignment vertical="top" wrapText="1"/>
    </xf>
    <xf numFmtId="167" fontId="8" fillId="0" borderId="0" xfId="0" applyFont="1" applyFill="1" applyBorder="1" applyAlignment="1" applyProtection="1">
      <alignment vertical="top" wrapText="1"/>
    </xf>
    <xf numFmtId="167" fontId="34" fillId="2" borderId="1" xfId="0" applyFont="1" applyFill="1" applyBorder="1" applyAlignment="1" applyProtection="1">
      <alignment horizontal="center"/>
    </xf>
    <xf numFmtId="1" fontId="1" fillId="2" borderId="3" xfId="0" applyNumberFormat="1" applyFont="1" applyFill="1" applyBorder="1" applyAlignment="1" applyProtection="1">
      <alignment horizontal="left" vertical="center"/>
      <protection locked="0"/>
    </xf>
    <xf numFmtId="14" fontId="1" fillId="2" borderId="3" xfId="0" applyNumberFormat="1" applyFont="1" applyFill="1" applyBorder="1" applyAlignment="1" applyProtection="1">
      <alignment horizontal="left" vertical="center"/>
    </xf>
    <xf numFmtId="167" fontId="1" fillId="2" borderId="3" xfId="0" applyFont="1" applyFill="1" applyBorder="1" applyAlignment="1" applyProtection="1">
      <alignment horizontal="left" vertical="center"/>
    </xf>
    <xf numFmtId="167" fontId="1" fillId="2" borderId="4" xfId="0" applyFont="1" applyFill="1" applyBorder="1" applyAlignment="1" applyProtection="1">
      <alignment horizontal="left" vertical="center"/>
    </xf>
    <xf numFmtId="167" fontId="14" fillId="3" borderId="11" xfId="0" applyFont="1" applyFill="1" applyBorder="1" applyAlignment="1" applyProtection="1">
      <alignment vertical="top" wrapText="1"/>
    </xf>
    <xf numFmtId="167" fontId="15" fillId="2" borderId="31" xfId="0" applyFont="1" applyFill="1" applyBorder="1" applyAlignment="1" applyProtection="1">
      <alignment horizontal="center" vertical="top" wrapText="1"/>
    </xf>
    <xf numFmtId="167" fontId="14" fillId="3" borderId="58" xfId="0" applyFont="1" applyFill="1" applyBorder="1" applyAlignment="1" applyProtection="1">
      <alignment vertical="top" wrapText="1"/>
    </xf>
    <xf numFmtId="167" fontId="14" fillId="3" borderId="1" xfId="0" applyFont="1" applyFill="1" applyBorder="1" applyAlignment="1" applyProtection="1">
      <alignment vertical="top" wrapText="1"/>
    </xf>
    <xf numFmtId="167" fontId="0" fillId="0" borderId="0" xfId="0" applyAlignment="1">
      <alignment wrapText="1"/>
    </xf>
    <xf numFmtId="167" fontId="2" fillId="0" borderId="0" xfId="0" applyFont="1" applyFill="1" applyBorder="1" applyAlignment="1" applyProtection="1">
      <alignment horizontal="left" vertical="center" wrapText="1"/>
    </xf>
    <xf numFmtId="167" fontId="1" fillId="0" borderId="0" xfId="0" applyFont="1" applyFill="1" applyBorder="1" applyAlignment="1" applyProtection="1">
      <alignment horizontal="left" vertical="center" wrapText="1"/>
    </xf>
    <xf numFmtId="167" fontId="8" fillId="0" borderId="0" xfId="0" applyFont="1" applyFill="1" applyBorder="1" applyAlignment="1" applyProtection="1">
      <alignment vertical="top" wrapText="1"/>
    </xf>
    <xf numFmtId="167" fontId="7" fillId="0" borderId="0" xfId="0" applyFont="1" applyFill="1" applyBorder="1" applyAlignment="1" applyProtection="1">
      <alignment vertical="top" wrapText="1"/>
    </xf>
    <xf numFmtId="167" fontId="4" fillId="3" borderId="0" xfId="0" applyFont="1" applyFill="1" applyBorder="1" applyAlignment="1" applyProtection="1">
      <alignment horizontal="center" vertical="center" wrapText="1"/>
    </xf>
    <xf numFmtId="167" fontId="2" fillId="2" borderId="16" xfId="0" applyFont="1" applyFill="1" applyBorder="1" applyAlignment="1" applyProtection="1">
      <alignment horizontal="center" vertical="center" wrapText="1"/>
    </xf>
    <xf numFmtId="167" fontId="0" fillId="9" borderId="1" xfId="0" applyFont="1" applyFill="1" applyBorder="1" applyProtection="1">
      <protection locked="0"/>
    </xf>
    <xf numFmtId="167" fontId="24" fillId="2" borderId="1" xfId="1" applyFill="1" applyBorder="1" applyAlignment="1" applyProtection="1">
      <alignment vertical="top" wrapText="1"/>
      <protection locked="0"/>
    </xf>
    <xf numFmtId="167" fontId="24" fillId="2" borderId="3" xfId="1" applyFill="1" applyBorder="1" applyAlignment="1" applyProtection="1">
      <protection locked="0"/>
    </xf>
    <xf numFmtId="167" fontId="2" fillId="2" borderId="11" xfId="0" applyFont="1" applyFill="1" applyBorder="1" applyAlignment="1" applyProtection="1">
      <alignment horizontal="center" vertical="center" wrapText="1"/>
    </xf>
    <xf numFmtId="166" fontId="1" fillId="3" borderId="23" xfId="0" applyNumberFormat="1" applyFont="1" applyFill="1" applyBorder="1" applyAlignment="1" applyProtection="1">
      <alignment vertical="top" wrapText="1"/>
    </xf>
    <xf numFmtId="167" fontId="1" fillId="3" borderId="0" xfId="0" applyFont="1" applyFill="1" applyBorder="1" applyAlignment="1" applyProtection="1">
      <alignment horizontal="right" vertical="center" wrapText="1"/>
    </xf>
    <xf numFmtId="3" fontId="2" fillId="3" borderId="0" xfId="0" applyNumberFormat="1" applyFont="1" applyFill="1" applyBorder="1" applyAlignment="1" applyProtection="1">
      <alignment vertical="center" wrapText="1"/>
    </xf>
    <xf numFmtId="167" fontId="2" fillId="2" borderId="19" xfId="0" applyFont="1" applyFill="1" applyBorder="1" applyAlignment="1" applyProtection="1">
      <alignment horizontal="center" vertical="center" wrapText="1"/>
    </xf>
    <xf numFmtId="167" fontId="2" fillId="2" borderId="21" xfId="0" applyFont="1" applyFill="1" applyBorder="1" applyAlignment="1" applyProtection="1">
      <alignment horizontal="center" vertical="center" wrapText="1"/>
    </xf>
    <xf numFmtId="167" fontId="0" fillId="3" borderId="19" xfId="0" applyFill="1" applyBorder="1" applyAlignment="1">
      <alignment horizontal="center"/>
    </xf>
    <xf numFmtId="167" fontId="25" fillId="3" borderId="20" xfId="0" applyFont="1" applyFill="1" applyBorder="1" applyAlignment="1">
      <alignment wrapText="1"/>
    </xf>
    <xf numFmtId="167" fontId="52" fillId="3" borderId="21" xfId="0" applyFont="1" applyFill="1" applyBorder="1"/>
    <xf numFmtId="167" fontId="0" fillId="3" borderId="22" xfId="0" applyFill="1" applyBorder="1" applyAlignment="1">
      <alignment horizontal="center"/>
    </xf>
    <xf numFmtId="167" fontId="15" fillId="3" borderId="23" xfId="0" applyFont="1" applyFill="1" applyBorder="1" applyAlignment="1" applyProtection="1">
      <alignment vertical="top" wrapText="1"/>
    </xf>
    <xf numFmtId="167" fontId="14" fillId="3" borderId="22" xfId="0" applyFont="1" applyFill="1" applyBorder="1" applyAlignment="1" applyProtection="1">
      <alignment horizontal="center" vertical="top" wrapText="1"/>
    </xf>
    <xf numFmtId="167" fontId="14" fillId="3" borderId="0" xfId="0" applyFont="1" applyFill="1" applyBorder="1" applyAlignment="1" applyProtection="1">
      <alignment wrapText="1"/>
    </xf>
    <xf numFmtId="167" fontId="15" fillId="2" borderId="8" xfId="0" applyFont="1" applyFill="1" applyBorder="1" applyAlignment="1" applyProtection="1">
      <alignment horizontal="center" vertical="center" wrapText="1"/>
    </xf>
    <xf numFmtId="167" fontId="15" fillId="2" borderId="10" xfId="0" applyFont="1" applyFill="1" applyBorder="1" applyAlignment="1" applyProtection="1">
      <alignment horizontal="center" vertical="center" wrapText="1"/>
    </xf>
    <xf numFmtId="167" fontId="15" fillId="0" borderId="0" xfId="0" applyFont="1" applyFill="1" applyBorder="1" applyAlignment="1" applyProtection="1">
      <alignment horizontal="left" vertical="top" wrapText="1"/>
    </xf>
    <xf numFmtId="167" fontId="14" fillId="2" borderId="11" xfId="0" applyFont="1" applyFill="1" applyBorder="1" applyAlignment="1" applyProtection="1">
      <alignment horizontal="left" vertical="center" wrapText="1"/>
    </xf>
    <xf numFmtId="3" fontId="14" fillId="13" borderId="11" xfId="5" applyNumberFormat="1" applyFont="1" applyFill="1" applyBorder="1" applyAlignment="1" applyProtection="1">
      <alignment horizontal="right" vertical="center" wrapText="1"/>
    </xf>
    <xf numFmtId="3" fontId="25" fillId="2" borderId="11" xfId="5" applyNumberFormat="1" applyFont="1" applyFill="1" applyBorder="1" applyAlignment="1" applyProtection="1">
      <alignment horizontal="right" vertical="center" wrapText="1"/>
    </xf>
    <xf numFmtId="14" fontId="25" fillId="2" borderId="11" xfId="0" applyNumberFormat="1" applyFont="1" applyFill="1" applyBorder="1" applyAlignment="1" applyProtection="1">
      <alignment horizontal="center" vertical="center" wrapText="1"/>
    </xf>
    <xf numFmtId="3" fontId="14" fillId="2" borderId="11" xfId="5" applyNumberFormat="1" applyFont="1" applyFill="1" applyBorder="1" applyAlignment="1" applyProtection="1">
      <alignment vertical="center" wrapText="1"/>
    </xf>
    <xf numFmtId="3" fontId="14" fillId="2" borderId="7" xfId="0" applyNumberFormat="1" applyFont="1" applyFill="1" applyBorder="1" applyAlignment="1" applyProtection="1">
      <alignment vertical="center" wrapText="1"/>
    </xf>
    <xf numFmtId="167" fontId="0" fillId="0" borderId="0" xfId="0" applyFont="1" applyFill="1" applyAlignment="1">
      <alignment vertical="center" wrapText="1"/>
    </xf>
    <xf numFmtId="167" fontId="14" fillId="2" borderId="6" xfId="0" applyFont="1" applyFill="1" applyBorder="1" applyAlignment="1" applyProtection="1">
      <alignment horizontal="left" vertical="center" wrapText="1"/>
    </xf>
    <xf numFmtId="14" fontId="14" fillId="0" borderId="11" xfId="0" applyNumberFormat="1" applyFont="1" applyBorder="1" applyAlignment="1">
      <alignment horizontal="center" vertical="center" wrapText="1"/>
    </xf>
    <xf numFmtId="167" fontId="15" fillId="3" borderId="23" xfId="0" applyFont="1" applyFill="1" applyBorder="1" applyAlignment="1" applyProtection="1">
      <alignment vertical="center" wrapText="1"/>
    </xf>
    <xf numFmtId="167" fontId="0" fillId="0" borderId="0" xfId="0" applyFont="1" applyAlignment="1">
      <alignment vertical="center" wrapText="1"/>
    </xf>
    <xf numFmtId="14" fontId="14" fillId="0" borderId="11" xfId="0" applyNumberFormat="1" applyFont="1" applyFill="1" applyBorder="1" applyAlignment="1" applyProtection="1">
      <alignment horizontal="center" vertical="center" wrapText="1"/>
    </xf>
    <xf numFmtId="3" fontId="25" fillId="0" borderId="7" xfId="0" applyNumberFormat="1" applyFont="1" applyFill="1" applyBorder="1" applyAlignment="1" applyProtection="1">
      <alignment vertical="center" wrapText="1"/>
    </xf>
    <xf numFmtId="14" fontId="25" fillId="0" borderId="11" xfId="0" applyNumberFormat="1" applyFont="1" applyFill="1" applyBorder="1" applyAlignment="1">
      <alignment horizontal="center" vertical="center" wrapText="1"/>
    </xf>
    <xf numFmtId="14" fontId="25" fillId="0" borderId="11" xfId="0" applyNumberFormat="1" applyFont="1" applyBorder="1" applyAlignment="1">
      <alignment horizontal="center" vertical="center" wrapText="1"/>
    </xf>
    <xf numFmtId="3" fontId="14" fillId="0" borderId="11" xfId="5" applyNumberFormat="1" applyFont="1" applyFill="1" applyBorder="1" applyAlignment="1" applyProtection="1">
      <alignment vertical="center" wrapText="1"/>
    </xf>
    <xf numFmtId="14" fontId="14" fillId="2" borderId="11" xfId="0" applyNumberFormat="1" applyFont="1" applyFill="1" applyBorder="1" applyAlignment="1" applyProtection="1">
      <alignment horizontal="center" vertical="center" wrapText="1"/>
    </xf>
    <xf numFmtId="167" fontId="1" fillId="0" borderId="11" xfId="0" applyFont="1" applyBorder="1" applyAlignment="1">
      <alignment vertical="center" wrapText="1"/>
    </xf>
    <xf numFmtId="3" fontId="53" fillId="13" borderId="11" xfId="5" applyNumberFormat="1" applyFont="1" applyFill="1" applyBorder="1" applyAlignment="1" applyProtection="1">
      <alignment horizontal="right" vertical="center" wrapText="1"/>
    </xf>
    <xf numFmtId="3" fontId="25" fillId="0" borderId="11" xfId="5" applyNumberFormat="1" applyFont="1" applyFill="1" applyBorder="1" applyAlignment="1" applyProtection="1">
      <alignment horizontal="right" vertical="center" wrapText="1"/>
    </xf>
    <xf numFmtId="3" fontId="14" fillId="0" borderId="7" xfId="0" applyNumberFormat="1" applyFont="1" applyFill="1" applyBorder="1" applyAlignment="1" applyProtection="1">
      <alignment vertical="center" wrapText="1"/>
    </xf>
    <xf numFmtId="167" fontId="25" fillId="0" borderId="11" xfId="0" applyFont="1" applyFill="1" applyBorder="1" applyAlignment="1">
      <alignment vertical="center" wrapText="1"/>
    </xf>
    <xf numFmtId="3" fontId="31" fillId="0" borderId="11" xfId="0" applyNumberFormat="1" applyFont="1" applyFill="1" applyBorder="1" applyAlignment="1">
      <alignment vertical="center"/>
    </xf>
    <xf numFmtId="167" fontId="0" fillId="15" borderId="0" xfId="0" applyFont="1" applyFill="1" applyAlignment="1">
      <alignment vertical="center" wrapText="1"/>
    </xf>
    <xf numFmtId="3" fontId="25" fillId="0" borderId="11" xfId="0" applyNumberFormat="1" applyFont="1" applyFill="1" applyBorder="1" applyAlignment="1">
      <alignment vertical="center"/>
    </xf>
    <xf numFmtId="3" fontId="25" fillId="0" borderId="11" xfId="0" applyNumberFormat="1" applyFont="1" applyBorder="1" applyAlignment="1">
      <alignment vertical="center"/>
    </xf>
    <xf numFmtId="167" fontId="31" fillId="0" borderId="11" xfId="0" applyFont="1" applyBorder="1" applyAlignment="1">
      <alignment horizontal="left" vertical="center" wrapText="1"/>
    </xf>
    <xf numFmtId="3" fontId="14" fillId="13" borderId="54" xfId="5" applyNumberFormat="1" applyFont="1" applyFill="1" applyBorder="1" applyAlignment="1" applyProtection="1">
      <alignment horizontal="right" vertical="center" wrapText="1"/>
    </xf>
    <xf numFmtId="3" fontId="31" fillId="0" borderId="11" xfId="0" applyNumberFormat="1" applyFont="1" applyFill="1" applyBorder="1"/>
    <xf numFmtId="167" fontId="25" fillId="0" borderId="58" xfId="0" applyFont="1" applyBorder="1" applyAlignment="1">
      <alignment vertical="center" wrapText="1"/>
    </xf>
    <xf numFmtId="3" fontId="25" fillId="0" borderId="11" xfId="0" applyNumberFormat="1" applyFont="1" applyFill="1" applyBorder="1" applyAlignment="1">
      <alignment horizontal="right" vertical="center" wrapText="1"/>
    </xf>
    <xf numFmtId="3" fontId="31" fillId="0" borderId="11" xfId="0" applyNumberFormat="1" applyFont="1" applyBorder="1"/>
    <xf numFmtId="3" fontId="31" fillId="0" borderId="11" xfId="0" applyNumberFormat="1" applyFont="1" applyBorder="1" applyAlignment="1">
      <alignment vertical="center"/>
    </xf>
    <xf numFmtId="3" fontId="25" fillId="0" borderId="11" xfId="0" applyNumberFormat="1" applyFont="1" applyFill="1" applyBorder="1"/>
    <xf numFmtId="167" fontId="34" fillId="3" borderId="23" xfId="0" applyFont="1" applyFill="1" applyBorder="1" applyAlignment="1" applyProtection="1">
      <alignment vertical="center" wrapText="1"/>
    </xf>
    <xf numFmtId="167" fontId="25" fillId="0" borderId="58" xfId="0" applyFont="1" applyFill="1" applyBorder="1" applyAlignment="1">
      <alignment vertical="center" wrapText="1"/>
    </xf>
    <xf numFmtId="167" fontId="14" fillId="2" borderId="13" xfId="0" applyFont="1" applyFill="1" applyBorder="1" applyAlignment="1" applyProtection="1">
      <alignment horizontal="left" vertical="center" wrapText="1"/>
    </xf>
    <xf numFmtId="167" fontId="14" fillId="2" borderId="13" xfId="5" applyNumberFormat="1" applyFont="1" applyFill="1" applyBorder="1" applyAlignment="1" applyProtection="1">
      <alignment horizontal="left" vertical="center" wrapText="1"/>
    </xf>
    <xf numFmtId="167" fontId="14" fillId="0" borderId="13" xfId="5" applyNumberFormat="1" applyFont="1" applyFill="1" applyBorder="1" applyAlignment="1" applyProtection="1">
      <alignment horizontal="left" vertical="center" wrapText="1"/>
    </xf>
    <xf numFmtId="167" fontId="14" fillId="2" borderId="13" xfId="5" applyNumberFormat="1" applyFont="1" applyFill="1" applyBorder="1" applyAlignment="1" applyProtection="1">
      <alignment horizontal="center" vertical="center" wrapText="1"/>
    </xf>
    <xf numFmtId="3" fontId="14" fillId="2" borderId="13" xfId="5" applyNumberFormat="1" applyFont="1" applyFill="1" applyBorder="1" applyAlignment="1" applyProtection="1">
      <alignment vertical="center" wrapText="1"/>
    </xf>
    <xf numFmtId="167" fontId="15" fillId="2" borderId="37" xfId="0" applyFont="1" applyFill="1" applyBorder="1" applyAlignment="1" applyProtection="1">
      <alignment horizontal="center" vertical="center" wrapText="1"/>
    </xf>
    <xf numFmtId="167" fontId="0" fillId="0" borderId="0" xfId="0" applyFill="1" applyBorder="1" applyAlignment="1">
      <alignment vertical="center"/>
    </xf>
    <xf numFmtId="3" fontId="14" fillId="2" borderId="61" xfId="5" applyNumberFormat="1" applyFont="1" applyFill="1" applyBorder="1" applyAlignment="1" applyProtection="1">
      <alignment horizontal="right" vertical="center" wrapText="1"/>
    </xf>
    <xf numFmtId="167" fontId="0" fillId="0" borderId="0" xfId="0" applyFill="1" applyAlignment="1">
      <alignment vertical="center"/>
    </xf>
    <xf numFmtId="167" fontId="50" fillId="0" borderId="0" xfId="0" applyFont="1" applyFill="1" applyAlignment="1">
      <alignment vertical="center" wrapText="1"/>
    </xf>
    <xf numFmtId="167" fontId="25" fillId="16" borderId="11" xfId="0" applyFont="1" applyFill="1" applyBorder="1" applyAlignment="1">
      <alignment vertical="center" wrapText="1"/>
    </xf>
    <xf numFmtId="167" fontId="25" fillId="16" borderId="13" xfId="0" applyFont="1" applyFill="1" applyBorder="1" applyAlignment="1">
      <alignment vertical="center" wrapText="1"/>
    </xf>
    <xf numFmtId="167" fontId="14" fillId="0" borderId="32" xfId="0" applyFont="1" applyFill="1" applyBorder="1" applyAlignment="1" applyProtection="1">
      <alignment horizontal="left" vertical="center" wrapText="1"/>
    </xf>
    <xf numFmtId="3" fontId="14" fillId="0" borderId="61" xfId="5" applyNumberFormat="1" applyFont="1" applyFill="1" applyBorder="1" applyAlignment="1" applyProtection="1">
      <alignment horizontal="right" vertical="center" wrapText="1"/>
    </xf>
    <xf numFmtId="167" fontId="14" fillId="14" borderId="32" xfId="0" applyFont="1" applyFill="1" applyBorder="1" applyAlignment="1">
      <alignment horizontal="left" vertical="center" wrapText="1"/>
    </xf>
    <xf numFmtId="167" fontId="25" fillId="2" borderId="32" xfId="0" applyFont="1" applyFill="1" applyBorder="1" applyAlignment="1" applyProtection="1">
      <alignment horizontal="left" vertical="center" wrapText="1"/>
    </xf>
    <xf numFmtId="167" fontId="31" fillId="0" borderId="32" xfId="0" applyFont="1" applyBorder="1" applyAlignment="1">
      <alignment vertical="center" wrapText="1"/>
    </xf>
    <xf numFmtId="167" fontId="25" fillId="0" borderId="10" xfId="0" applyFont="1" applyBorder="1" applyAlignment="1">
      <alignment vertical="center" wrapText="1"/>
    </xf>
    <xf numFmtId="167" fontId="25" fillId="0" borderId="11" xfId="0" applyFont="1" applyBorder="1" applyAlignment="1">
      <alignment vertical="center" wrapText="1"/>
    </xf>
    <xf numFmtId="167" fontId="0" fillId="0" borderId="0" xfId="0" applyFill="1" applyBorder="1" applyAlignment="1">
      <alignment horizontal="left" vertical="center"/>
    </xf>
    <xf numFmtId="167" fontId="25" fillId="0" borderId="32" xfId="0" applyFont="1" applyFill="1" applyBorder="1" applyAlignment="1">
      <alignment vertical="center" wrapText="1"/>
    </xf>
    <xf numFmtId="3" fontId="14" fillId="13" borderId="10" xfId="5" applyNumberFormat="1" applyFont="1" applyFill="1" applyBorder="1" applyAlignment="1" applyProtection="1">
      <alignment horizontal="right" vertical="center" wrapText="1"/>
    </xf>
    <xf numFmtId="3" fontId="14" fillId="13" borderId="13" xfId="5" applyNumberFormat="1" applyFont="1" applyFill="1" applyBorder="1" applyAlignment="1" applyProtection="1">
      <alignment horizontal="right" vertical="center" wrapText="1"/>
    </xf>
    <xf numFmtId="3" fontId="14" fillId="0" borderId="61" xfId="5" applyNumberFormat="1" applyFont="1" applyFill="1" applyBorder="1" applyAlignment="1" applyProtection="1">
      <alignment vertical="center" wrapText="1"/>
    </xf>
    <xf numFmtId="167" fontId="14" fillId="0" borderId="32" xfId="0" applyFont="1" applyFill="1" applyBorder="1" applyAlignment="1">
      <alignment horizontal="left" vertical="center" wrapText="1"/>
    </xf>
    <xf numFmtId="167" fontId="14" fillId="3" borderId="24" xfId="0" applyFont="1" applyFill="1" applyBorder="1" applyAlignment="1" applyProtection="1">
      <alignment horizontal="center" vertical="top" wrapText="1"/>
    </xf>
    <xf numFmtId="167" fontId="15" fillId="3" borderId="26" xfId="0" applyFont="1" applyFill="1" applyBorder="1" applyAlignment="1" applyProtection="1">
      <alignment vertical="top" wrapText="1"/>
    </xf>
    <xf numFmtId="167" fontId="7" fillId="0" borderId="0" xfId="0" applyFont="1" applyFill="1" applyBorder="1" applyAlignment="1" applyProtection="1">
      <alignment horizontal="center" vertical="top" wrapText="1"/>
    </xf>
    <xf numFmtId="167" fontId="7" fillId="0" borderId="0" xfId="0" applyFont="1" applyFill="1" applyBorder="1" applyAlignment="1" applyProtection="1">
      <alignment wrapText="1"/>
    </xf>
    <xf numFmtId="3" fontId="25" fillId="0" borderId="11" xfId="5" applyNumberFormat="1" applyFont="1" applyFill="1" applyBorder="1" applyAlignment="1" applyProtection="1">
      <alignment vertical="center" wrapText="1"/>
    </xf>
    <xf numFmtId="167" fontId="59" fillId="2" borderId="1" xfId="0" applyFont="1" applyFill="1" applyBorder="1" applyAlignment="1">
      <alignment horizontal="justify" vertical="top" wrapText="1"/>
    </xf>
    <xf numFmtId="167" fontId="59" fillId="2" borderId="1" xfId="0" applyFont="1" applyFill="1" applyBorder="1" applyAlignment="1">
      <alignment horizontal="center" vertical="top"/>
    </xf>
    <xf numFmtId="167" fontId="56" fillId="5" borderId="1" xfId="0" applyFont="1" applyFill="1" applyBorder="1" applyAlignment="1" applyProtection="1">
      <alignment horizontal="center" vertical="top"/>
    </xf>
    <xf numFmtId="167" fontId="2" fillId="3" borderId="23" xfId="0" applyFont="1" applyFill="1" applyBorder="1" applyAlignment="1" applyProtection="1">
      <alignment horizontal="justify" vertical="top" wrapText="1"/>
    </xf>
    <xf numFmtId="167" fontId="2" fillId="3" borderId="0" xfId="0" applyFont="1" applyFill="1" applyBorder="1" applyAlignment="1" applyProtection="1">
      <alignment horizontal="justify" vertical="top" wrapText="1"/>
    </xf>
    <xf numFmtId="167" fontId="1" fillId="3" borderId="0" xfId="0" applyFont="1" applyFill="1" applyBorder="1" applyAlignment="1" applyProtection="1">
      <alignment horizontal="justify" vertical="top" wrapText="1"/>
    </xf>
    <xf numFmtId="167" fontId="1" fillId="3" borderId="0" xfId="0" applyFont="1" applyFill="1" applyBorder="1" applyAlignment="1" applyProtection="1">
      <alignment horizontal="justify" vertical="top"/>
    </xf>
    <xf numFmtId="167" fontId="0" fillId="3" borderId="0" xfId="0" applyFill="1" applyBorder="1" applyAlignment="1">
      <alignment horizontal="justify" vertical="top"/>
    </xf>
    <xf numFmtId="167" fontId="11" fillId="3" borderId="0" xfId="0" applyFont="1" applyFill="1" applyBorder="1" applyAlignment="1" applyProtection="1">
      <alignment horizontal="justify" vertical="top" wrapText="1"/>
    </xf>
    <xf numFmtId="167" fontId="12" fillId="3" borderId="0" xfId="0" applyFont="1" applyFill="1" applyBorder="1" applyAlignment="1" applyProtection="1">
      <alignment horizontal="justify" vertical="top"/>
    </xf>
    <xf numFmtId="167" fontId="56" fillId="3" borderId="0" xfId="0" applyFont="1" applyFill="1" applyBorder="1" applyAlignment="1" applyProtection="1">
      <alignment horizontal="justify" vertical="top"/>
    </xf>
    <xf numFmtId="167" fontId="54" fillId="5" borderId="0" xfId="0" applyFont="1" applyFill="1" applyBorder="1" applyAlignment="1" applyProtection="1">
      <alignment horizontal="center" vertical="top"/>
    </xf>
    <xf numFmtId="167" fontId="55" fillId="0" borderId="1" xfId="0" applyFont="1" applyBorder="1" applyAlignment="1">
      <alignment horizontal="justify" vertical="top"/>
    </xf>
    <xf numFmtId="167" fontId="56" fillId="2" borderId="2" xfId="0" applyFont="1" applyFill="1" applyBorder="1" applyAlignment="1" applyProtection="1">
      <alignment horizontal="left" vertical="center" wrapText="1"/>
    </xf>
    <xf numFmtId="167" fontId="56" fillId="2" borderId="3" xfId="0" applyFont="1" applyFill="1" applyBorder="1" applyAlignment="1" applyProtection="1">
      <alignment horizontal="left" vertical="center" wrapText="1"/>
    </xf>
    <xf numFmtId="167" fontId="56" fillId="2" borderId="4" xfId="0" applyFont="1" applyFill="1" applyBorder="1" applyAlignment="1" applyProtection="1">
      <alignment horizontal="left" vertical="center" wrapText="1"/>
    </xf>
    <xf numFmtId="167" fontId="14" fillId="2" borderId="62" xfId="0" applyFont="1" applyFill="1" applyBorder="1" applyAlignment="1" applyProtection="1">
      <alignment horizontal="justify" vertical="top" wrapText="1"/>
    </xf>
    <xf numFmtId="167" fontId="14" fillId="2" borderId="51" xfId="0" applyFont="1" applyFill="1" applyBorder="1" applyAlignment="1" applyProtection="1">
      <alignment horizontal="justify" vertical="top" wrapText="1"/>
    </xf>
    <xf numFmtId="167" fontId="14" fillId="2" borderId="3" xfId="0" applyFont="1" applyFill="1" applyBorder="1" applyAlignment="1" applyProtection="1">
      <alignment horizontal="justify" vertical="top" wrapText="1"/>
    </xf>
    <xf numFmtId="167" fontId="2" fillId="3" borderId="27" xfId="0" applyFont="1" applyFill="1" applyBorder="1" applyAlignment="1" applyProtection="1">
      <alignment horizontal="justify" vertical="top" wrapText="1"/>
    </xf>
    <xf numFmtId="167" fontId="25" fillId="0" borderId="1" xfId="0" applyFont="1" applyBorder="1" applyAlignment="1">
      <alignment horizontal="justify" vertical="top" wrapText="1"/>
    </xf>
    <xf numFmtId="167" fontId="25" fillId="2" borderId="1" xfId="0" applyFont="1" applyFill="1" applyBorder="1" applyAlignment="1">
      <alignment horizontal="justify" vertical="top" wrapText="1"/>
    </xf>
    <xf numFmtId="167" fontId="1" fillId="2" borderId="15" xfId="0" applyFont="1" applyFill="1" applyBorder="1" applyAlignment="1" applyProtection="1">
      <alignment horizontal="justify" vertical="top" wrapText="1"/>
    </xf>
    <xf numFmtId="167" fontId="1" fillId="3" borderId="16" xfId="0" applyFont="1" applyFill="1" applyBorder="1" applyAlignment="1" applyProtection="1">
      <alignment horizontal="justify" vertical="top" wrapText="1"/>
    </xf>
    <xf numFmtId="167" fontId="25" fillId="0" borderId="41" xfId="0" applyFont="1" applyBorder="1" applyAlignment="1">
      <alignment horizontal="justify" vertical="top" wrapText="1"/>
    </xf>
    <xf numFmtId="167" fontId="25" fillId="0" borderId="31" xfId="0" applyFont="1" applyBorder="1" applyAlignment="1">
      <alignment horizontal="justify" vertical="top" wrapText="1"/>
    </xf>
    <xf numFmtId="167" fontId="31" fillId="0" borderId="28" xfId="0" applyFont="1" applyFill="1" applyBorder="1" applyAlignment="1">
      <alignment horizontal="justify" vertical="top" wrapText="1"/>
    </xf>
    <xf numFmtId="167" fontId="31" fillId="0" borderId="27" xfId="0" applyFont="1" applyFill="1" applyBorder="1" applyAlignment="1">
      <alignment horizontal="justify" vertical="top" wrapText="1"/>
    </xf>
    <xf numFmtId="167" fontId="31" fillId="0" borderId="1" xfId="0" applyFont="1" applyFill="1" applyBorder="1" applyAlignment="1">
      <alignment horizontal="justify" vertical="top" wrapText="1"/>
    </xf>
    <xf numFmtId="167" fontId="1" fillId="2" borderId="1" xfId="0" applyFont="1" applyFill="1" applyBorder="1" applyAlignment="1" applyProtection="1">
      <alignment horizontal="justify" vertical="top" wrapText="1"/>
      <protection locked="0"/>
    </xf>
    <xf numFmtId="167" fontId="1" fillId="2" borderId="11" xfId="0" applyFont="1" applyFill="1" applyBorder="1" applyAlignment="1" applyProtection="1">
      <alignment horizontal="justify" vertical="top" wrapText="1"/>
    </xf>
    <xf numFmtId="167" fontId="31" fillId="0" borderId="11" xfId="0" applyFont="1" applyBorder="1" applyAlignment="1">
      <alignment horizontal="justify" vertical="top" wrapText="1"/>
    </xf>
    <xf numFmtId="167" fontId="2" fillId="2" borderId="11" xfId="0" applyFont="1" applyFill="1" applyBorder="1" applyAlignment="1" applyProtection="1">
      <alignment horizontal="justify" vertical="top" wrapText="1"/>
    </xf>
    <xf numFmtId="167" fontId="4" fillId="0" borderId="11" xfId="0" applyFont="1" applyFill="1" applyBorder="1" applyAlignment="1" applyProtection="1">
      <alignment horizontal="justify" vertical="top" wrapText="1"/>
    </xf>
    <xf numFmtId="167" fontId="2" fillId="0" borderId="11" xfId="0" applyFont="1" applyFill="1" applyBorder="1" applyAlignment="1" applyProtection="1">
      <alignment horizontal="justify" vertical="top" wrapText="1"/>
    </xf>
    <xf numFmtId="167" fontId="2" fillId="3" borderId="0" xfId="0" applyFont="1" applyFill="1" applyBorder="1" applyAlignment="1" applyProtection="1">
      <alignment horizontal="justify" vertical="top"/>
    </xf>
    <xf numFmtId="167" fontId="59" fillId="0" borderId="1" xfId="0" applyFont="1" applyBorder="1" applyAlignment="1">
      <alignment horizontal="justify" vertical="top"/>
    </xf>
    <xf numFmtId="167" fontId="56" fillId="3" borderId="1" xfId="0" applyFont="1" applyFill="1" applyBorder="1" applyAlignment="1" applyProtection="1">
      <alignment horizontal="justify" vertical="top" wrapText="1"/>
    </xf>
    <xf numFmtId="167" fontId="54" fillId="5" borderId="1" xfId="0" applyFont="1" applyFill="1" applyBorder="1" applyAlignment="1" applyProtection="1">
      <alignment horizontal="right" vertical="top"/>
    </xf>
    <xf numFmtId="167" fontId="14" fillId="3" borderId="22" xfId="0" applyFont="1" applyFill="1" applyBorder="1" applyAlignment="1" applyProtection="1">
      <alignment horizontal="center" vertical="center" wrapText="1"/>
    </xf>
    <xf numFmtId="167" fontId="14" fillId="0" borderId="12" xfId="0" applyFont="1" applyFill="1" applyBorder="1" applyAlignment="1" applyProtection="1">
      <alignment horizontal="left" vertical="center" wrapText="1"/>
    </xf>
    <xf numFmtId="3" fontId="14" fillId="0" borderId="10" xfId="5" applyNumberFormat="1" applyFont="1" applyFill="1" applyBorder="1" applyAlignment="1" applyProtection="1">
      <alignment horizontal="right" vertical="center" wrapText="1"/>
    </xf>
    <xf numFmtId="3" fontId="14" fillId="0" borderId="11" xfId="5" applyNumberFormat="1" applyFont="1" applyFill="1" applyBorder="1" applyAlignment="1" applyProtection="1">
      <alignment horizontal="right" vertical="center" wrapText="1"/>
    </xf>
    <xf numFmtId="3" fontId="14" fillId="0" borderId="13" xfId="5" applyNumberFormat="1" applyFont="1" applyFill="1" applyBorder="1" applyAlignment="1" applyProtection="1">
      <alignment horizontal="right" vertical="center" wrapText="1"/>
    </xf>
    <xf numFmtId="167" fontId="14" fillId="0" borderId="10" xfId="0" applyFont="1" applyFill="1" applyBorder="1" applyAlignment="1" applyProtection="1">
      <alignment horizontal="left" vertical="center" wrapText="1"/>
    </xf>
    <xf numFmtId="167" fontId="14" fillId="0" borderId="11" xfId="0" applyFont="1" applyFill="1" applyBorder="1" applyAlignment="1" applyProtection="1">
      <alignment horizontal="left" vertical="center" wrapText="1"/>
    </xf>
    <xf numFmtId="167" fontId="14" fillId="0" borderId="13" xfId="0" applyFont="1" applyFill="1" applyBorder="1" applyAlignment="1" applyProtection="1">
      <alignment horizontal="left" vertical="center" wrapText="1"/>
    </xf>
    <xf numFmtId="167" fontId="15" fillId="3" borderId="22" xfId="0" applyFont="1" applyFill="1" applyBorder="1" applyAlignment="1" applyProtection="1">
      <alignment horizontal="center" vertical="center" wrapText="1"/>
    </xf>
    <xf numFmtId="49" fontId="15" fillId="3" borderId="23" xfId="0" applyNumberFormat="1" applyFont="1" applyFill="1" applyBorder="1" applyAlignment="1">
      <alignment horizontal="left" vertical="top" wrapText="1"/>
    </xf>
    <xf numFmtId="3" fontId="14" fillId="2" borderId="11" xfId="5" applyNumberFormat="1" applyFont="1" applyFill="1" applyBorder="1" applyAlignment="1" applyProtection="1">
      <alignment horizontal="right" vertical="center" wrapText="1"/>
    </xf>
    <xf numFmtId="3" fontId="14" fillId="2" borderId="13" xfId="5" applyNumberFormat="1" applyFont="1" applyFill="1" applyBorder="1" applyAlignment="1" applyProtection="1">
      <alignment horizontal="right" vertical="center" wrapText="1"/>
    </xf>
    <xf numFmtId="167" fontId="11" fillId="3" borderId="0" xfId="0" applyFont="1" applyFill="1" applyBorder="1" applyAlignment="1" applyProtection="1">
      <alignment horizontal="left" vertical="top" wrapText="1"/>
    </xf>
    <xf numFmtId="167" fontId="11" fillId="3" borderId="0" xfId="0" applyFont="1" applyFill="1" applyBorder="1" applyAlignment="1" applyProtection="1">
      <alignment horizontal="left" vertical="center" wrapText="1"/>
    </xf>
    <xf numFmtId="167" fontId="15" fillId="2" borderId="64" xfId="0" applyFont="1" applyFill="1" applyBorder="1" applyAlignment="1" applyProtection="1">
      <alignment horizontal="center" vertical="center" wrapText="1"/>
    </xf>
    <xf numFmtId="167" fontId="14" fillId="3" borderId="0" xfId="0" applyFont="1" applyFill="1" applyBorder="1" applyAlignment="1" applyProtection="1">
      <alignment horizontal="left" vertical="top" wrapText="1"/>
    </xf>
    <xf numFmtId="167" fontId="0" fillId="0" borderId="0" xfId="0" applyBorder="1"/>
    <xf numFmtId="3" fontId="14" fillId="13" borderId="11" xfId="5" applyNumberFormat="1" applyFont="1" applyFill="1" applyBorder="1" applyAlignment="1" applyProtection="1">
      <alignment vertical="center" wrapText="1"/>
    </xf>
    <xf numFmtId="3" fontId="14" fillId="17" borderId="11" xfId="0" applyNumberFormat="1" applyFont="1" applyFill="1" applyBorder="1" applyAlignment="1">
      <alignment vertical="center" wrapText="1"/>
    </xf>
    <xf numFmtId="3" fontId="25" fillId="13" borderId="11" xfId="5" applyNumberFormat="1" applyFont="1" applyFill="1" applyBorder="1" applyAlignment="1" applyProtection="1">
      <alignment vertical="center" wrapText="1"/>
    </xf>
    <xf numFmtId="3" fontId="14" fillId="13" borderId="10" xfId="5" applyNumberFormat="1" applyFont="1" applyFill="1" applyBorder="1" applyAlignment="1" applyProtection="1">
      <alignment vertical="center" wrapText="1"/>
    </xf>
    <xf numFmtId="3" fontId="14" fillId="13" borderId="13" xfId="5" applyNumberFormat="1" applyFont="1" applyFill="1" applyBorder="1" applyAlignment="1" applyProtection="1">
      <alignment vertical="center" wrapText="1"/>
    </xf>
    <xf numFmtId="3" fontId="14" fillId="17" borderId="13" xfId="0" applyNumberFormat="1" applyFont="1" applyFill="1" applyBorder="1" applyAlignment="1">
      <alignment vertical="center" wrapText="1"/>
    </xf>
    <xf numFmtId="167" fontId="14" fillId="2" borderId="32" xfId="0" applyFont="1" applyFill="1" applyBorder="1" applyAlignment="1" applyProtection="1">
      <alignment horizontal="left" vertical="center" wrapText="1"/>
    </xf>
    <xf numFmtId="167" fontId="14" fillId="2" borderId="54" xfId="0" applyFont="1" applyFill="1" applyBorder="1" applyAlignment="1" applyProtection="1">
      <alignment horizontal="left" vertical="center" wrapText="1"/>
    </xf>
    <xf numFmtId="167" fontId="14" fillId="0" borderId="54" xfId="0" applyFont="1" applyFill="1" applyBorder="1" applyAlignment="1" applyProtection="1">
      <alignment horizontal="left" vertical="center" wrapText="1"/>
    </xf>
    <xf numFmtId="167" fontId="14" fillId="14" borderId="54" xfId="0" applyFont="1" applyFill="1" applyBorder="1" applyAlignment="1">
      <alignment horizontal="left" vertical="center" wrapText="1"/>
    </xf>
    <xf numFmtId="167" fontId="25" fillId="0" borderId="54" xfId="0" applyFont="1" applyFill="1" applyBorder="1" applyAlignment="1">
      <alignment vertical="center" wrapText="1"/>
    </xf>
    <xf numFmtId="167" fontId="25" fillId="0" borderId="54" xfId="0" applyFont="1" applyFill="1" applyBorder="1" applyAlignment="1" applyProtection="1">
      <alignment horizontal="left" vertical="center" wrapText="1"/>
    </xf>
    <xf numFmtId="167" fontId="25" fillId="0" borderId="53" xfId="0" applyFont="1" applyFill="1" applyBorder="1" applyAlignment="1">
      <alignment vertical="center" wrapText="1"/>
    </xf>
    <xf numFmtId="167" fontId="25" fillId="0" borderId="54" xfId="0" applyFont="1" applyFill="1" applyBorder="1" applyAlignment="1">
      <alignment wrapText="1"/>
    </xf>
    <xf numFmtId="167" fontId="25" fillId="0" borderId="59" xfId="0" applyFont="1" applyFill="1" applyBorder="1" applyAlignment="1">
      <alignment vertical="center" wrapText="1"/>
    </xf>
    <xf numFmtId="167" fontId="14" fillId="0" borderId="54" xfId="0" applyFont="1" applyFill="1" applyBorder="1" applyAlignment="1">
      <alignment horizontal="left" vertical="center" wrapText="1"/>
    </xf>
    <xf numFmtId="167" fontId="25" fillId="0" borderId="0" xfId="0" applyFont="1" applyBorder="1" applyAlignment="1">
      <alignment vertical="center"/>
    </xf>
    <xf numFmtId="3" fontId="15" fillId="2" borderId="14" xfId="0" applyNumberFormat="1" applyFont="1" applyFill="1" applyBorder="1" applyAlignment="1" applyProtection="1">
      <alignment vertical="center" wrapText="1"/>
    </xf>
    <xf numFmtId="167" fontId="25" fillId="0" borderId="39" xfId="0" applyFont="1" applyBorder="1" applyAlignment="1">
      <alignment vertical="center" wrapText="1"/>
    </xf>
    <xf numFmtId="167" fontId="31" fillId="0" borderId="11" xfId="0" applyFont="1" applyBorder="1" applyAlignment="1">
      <alignment vertical="center" wrapText="1"/>
    </xf>
    <xf numFmtId="167" fontId="14" fillId="2" borderId="11" xfId="0" applyFont="1" applyFill="1" applyBorder="1" applyAlignment="1" applyProtection="1">
      <alignment vertical="center" wrapText="1"/>
    </xf>
    <xf numFmtId="167" fontId="14" fillId="0" borderId="11" xfId="0" applyFont="1" applyFill="1" applyBorder="1" applyAlignment="1" applyProtection="1">
      <alignment vertical="center" wrapText="1"/>
    </xf>
    <xf numFmtId="167" fontId="25" fillId="0" borderId="11" xfId="0" applyFont="1" applyFill="1" applyBorder="1" applyAlignment="1" applyProtection="1">
      <alignment vertical="center" wrapText="1"/>
    </xf>
    <xf numFmtId="167" fontId="31" fillId="0" borderId="0" xfId="0" applyFont="1" applyBorder="1" applyAlignment="1">
      <alignment vertical="center" wrapText="1"/>
    </xf>
    <xf numFmtId="167" fontId="31" fillId="0" borderId="13" xfId="0" applyFont="1" applyBorder="1" applyAlignment="1">
      <alignment vertical="center" wrapText="1"/>
    </xf>
    <xf numFmtId="167" fontId="1" fillId="0" borderId="11" xfId="0" applyFont="1" applyFill="1" applyBorder="1" applyAlignment="1">
      <alignment horizontal="left" vertical="center" wrapText="1"/>
    </xf>
    <xf numFmtId="3" fontId="31" fillId="0" borderId="13" xfId="0" applyNumberFormat="1" applyFont="1" applyFill="1" applyBorder="1" applyAlignment="1">
      <alignment horizontal="right"/>
    </xf>
    <xf numFmtId="3" fontId="31" fillId="0" borderId="61" xfId="0" applyNumberFormat="1" applyFont="1" applyFill="1" applyBorder="1" applyAlignment="1">
      <alignment vertical="center"/>
    </xf>
    <xf numFmtId="167" fontId="25" fillId="18" borderId="10" xfId="0" applyFont="1" applyFill="1" applyBorder="1" applyAlignment="1">
      <alignment vertical="center" wrapText="1"/>
    </xf>
    <xf numFmtId="3" fontId="14" fillId="18" borderId="10" xfId="5" applyNumberFormat="1" applyFont="1" applyFill="1" applyBorder="1" applyAlignment="1" applyProtection="1">
      <alignment horizontal="right" vertical="center" wrapText="1"/>
    </xf>
    <xf numFmtId="167" fontId="31" fillId="18" borderId="13" xfId="0" applyFont="1" applyFill="1" applyBorder="1" applyAlignment="1">
      <alignment vertical="center" wrapText="1"/>
    </xf>
    <xf numFmtId="3" fontId="14" fillId="18" borderId="13" xfId="5" applyNumberFormat="1" applyFont="1" applyFill="1" applyBorder="1" applyAlignment="1" applyProtection="1">
      <alignment horizontal="right" vertical="center" wrapText="1"/>
    </xf>
    <xf numFmtId="167" fontId="25" fillId="18" borderId="61" xfId="0" applyFont="1" applyFill="1" applyBorder="1" applyAlignment="1">
      <alignment horizontal="left" vertical="center" wrapText="1"/>
    </xf>
    <xf numFmtId="3" fontId="14" fillId="18" borderId="61" xfId="5" applyNumberFormat="1" applyFont="1" applyFill="1" applyBorder="1" applyAlignment="1" applyProtection="1">
      <alignment horizontal="right" vertical="center" wrapText="1"/>
    </xf>
    <xf numFmtId="3" fontId="14" fillId="18" borderId="10" xfId="5" applyNumberFormat="1" applyFont="1" applyFill="1" applyBorder="1" applyAlignment="1" applyProtection="1">
      <alignment vertical="center" wrapText="1"/>
    </xf>
    <xf numFmtId="167" fontId="14" fillId="18" borderId="61" xfId="0" applyFont="1" applyFill="1" applyBorder="1" applyAlignment="1" applyProtection="1">
      <alignment horizontal="left" vertical="center" wrapText="1"/>
    </xf>
    <xf numFmtId="167" fontId="14" fillId="18" borderId="11" xfId="0" applyFont="1" applyFill="1" applyBorder="1" applyAlignment="1" applyProtection="1">
      <alignment horizontal="left" vertical="center" wrapText="1"/>
    </xf>
    <xf numFmtId="3" fontId="14" fillId="18" borderId="11" xfId="5" applyNumberFormat="1" applyFont="1" applyFill="1" applyBorder="1" applyAlignment="1" applyProtection="1">
      <alignment horizontal="right" vertical="center" wrapText="1"/>
    </xf>
    <xf numFmtId="167" fontId="14" fillId="18" borderId="39" xfId="0" applyFont="1" applyFill="1" applyBorder="1" applyAlignment="1" applyProtection="1">
      <alignment horizontal="left" vertical="center" wrapText="1"/>
    </xf>
    <xf numFmtId="3" fontId="14" fillId="18" borderId="39" xfId="5" applyNumberFormat="1" applyFont="1" applyFill="1" applyBorder="1" applyAlignment="1" applyProtection="1">
      <alignment horizontal="right" vertical="center" wrapText="1"/>
    </xf>
    <xf numFmtId="167" fontId="1" fillId="18" borderId="61" xfId="0" applyFont="1" applyFill="1" applyBorder="1" applyAlignment="1" applyProtection="1">
      <alignment horizontal="left" vertical="center" wrapText="1"/>
    </xf>
    <xf numFmtId="3" fontId="14" fillId="18" borderId="61" xfId="5" applyNumberFormat="1" applyFont="1" applyFill="1" applyBorder="1" applyAlignment="1" applyProtection="1">
      <alignment vertical="center" wrapText="1"/>
    </xf>
    <xf numFmtId="167" fontId="31" fillId="18" borderId="11" xfId="0" applyFont="1" applyFill="1" applyBorder="1" applyAlignment="1">
      <alignment horizontal="left" vertical="center" wrapText="1"/>
    </xf>
    <xf numFmtId="3" fontId="14" fillId="18" borderId="11" xfId="5" applyNumberFormat="1" applyFont="1" applyFill="1" applyBorder="1" applyAlignment="1" applyProtection="1">
      <alignment vertical="center" wrapText="1"/>
    </xf>
    <xf numFmtId="167" fontId="14" fillId="18" borderId="13" xfId="0" applyFont="1" applyFill="1" applyBorder="1" applyAlignment="1" applyProtection="1">
      <alignment horizontal="left" vertical="center" wrapText="1"/>
    </xf>
    <xf numFmtId="3" fontId="14" fillId="18" borderId="13" xfId="5" applyNumberFormat="1" applyFont="1" applyFill="1" applyBorder="1" applyAlignment="1" applyProtection="1">
      <alignment vertical="center" wrapText="1"/>
    </xf>
    <xf numFmtId="3" fontId="25" fillId="18" borderId="13" xfId="0" applyNumberFormat="1" applyFont="1" applyFill="1" applyBorder="1" applyAlignment="1">
      <alignment vertical="center"/>
    </xf>
    <xf numFmtId="167" fontId="25" fillId="18" borderId="11" xfId="0" applyFont="1" applyFill="1" applyBorder="1" applyAlignment="1">
      <alignment vertical="center" wrapText="1"/>
    </xf>
    <xf numFmtId="3" fontId="31" fillId="18" borderId="61" xfId="0" applyNumberFormat="1" applyFont="1" applyFill="1" applyBorder="1" applyAlignment="1">
      <alignment vertical="center"/>
    </xf>
    <xf numFmtId="167" fontId="14" fillId="14" borderId="11" xfId="0" applyFont="1" applyFill="1" applyBorder="1" applyAlignment="1">
      <alignment horizontal="left" vertical="center" wrapText="1"/>
    </xf>
    <xf numFmtId="3" fontId="31" fillId="0" borderId="11" xfId="0" applyNumberFormat="1" applyFont="1" applyFill="1" applyBorder="1" applyAlignment="1">
      <alignment horizontal="right"/>
    </xf>
    <xf numFmtId="3" fontId="31" fillId="18" borderId="11" xfId="0" applyNumberFormat="1" applyFont="1" applyFill="1" applyBorder="1" applyAlignment="1">
      <alignment horizontal="right"/>
    </xf>
    <xf numFmtId="3" fontId="14" fillId="17" borderId="11" xfId="0" applyNumberFormat="1" applyFont="1" applyFill="1" applyBorder="1" applyAlignment="1">
      <alignment horizontal="right" vertical="center" wrapText="1"/>
    </xf>
    <xf numFmtId="3" fontId="14" fillId="0" borderId="11" xfId="0" applyNumberFormat="1" applyFont="1" applyBorder="1" applyAlignment="1">
      <alignment horizontal="right" vertical="center" wrapText="1"/>
    </xf>
    <xf numFmtId="167" fontId="25" fillId="0" borderId="32" xfId="0" applyFont="1" applyBorder="1" applyAlignment="1">
      <alignment vertical="center"/>
    </xf>
    <xf numFmtId="167" fontId="14" fillId="19" borderId="61" xfId="0" applyFont="1" applyFill="1" applyBorder="1" applyAlignment="1">
      <alignment horizontal="left" vertical="center" wrapText="1"/>
    </xf>
    <xf numFmtId="167" fontId="14" fillId="0" borderId="58" xfId="0" applyFont="1" applyFill="1" applyBorder="1" applyAlignment="1" applyProtection="1">
      <alignment horizontal="left" vertical="center" wrapText="1"/>
    </xf>
    <xf numFmtId="167" fontId="31" fillId="18" borderId="61" xfId="0" applyFont="1" applyFill="1" applyBorder="1" applyAlignment="1">
      <alignment vertical="center" wrapText="1"/>
    </xf>
    <xf numFmtId="3" fontId="14" fillId="19" borderId="61" xfId="0" applyNumberFormat="1" applyFont="1" applyFill="1" applyBorder="1" applyAlignment="1">
      <alignment vertical="center" wrapText="1"/>
    </xf>
    <xf numFmtId="3" fontId="31" fillId="0" borderId="61" xfId="0" applyNumberFormat="1" applyFont="1" applyBorder="1" applyAlignment="1">
      <alignment vertical="center"/>
    </xf>
    <xf numFmtId="167" fontId="31" fillId="0" borderId="10" xfId="0" applyFont="1" applyFill="1" applyBorder="1" applyAlignment="1">
      <alignment horizontal="left" vertical="center" wrapText="1"/>
    </xf>
    <xf numFmtId="167" fontId="31" fillId="18" borderId="13" xfId="0" applyFont="1" applyFill="1" applyBorder="1" applyAlignment="1">
      <alignment horizontal="left" vertical="center" wrapText="1"/>
    </xf>
    <xf numFmtId="3" fontId="31" fillId="0" borderId="10" xfId="0" applyNumberFormat="1" applyFont="1" applyFill="1" applyBorder="1" applyAlignment="1">
      <alignment horizontal="right"/>
    </xf>
    <xf numFmtId="167" fontId="14" fillId="19" borderId="10" xfId="0" applyFont="1" applyFill="1" applyBorder="1" applyAlignment="1">
      <alignment horizontal="left" vertical="center" wrapText="1"/>
    </xf>
    <xf numFmtId="3" fontId="14" fillId="19" borderId="10" xfId="0" applyNumberFormat="1" applyFont="1" applyFill="1" applyBorder="1" applyAlignment="1">
      <alignment horizontal="right" vertical="center" wrapText="1"/>
    </xf>
    <xf numFmtId="3" fontId="31" fillId="18" borderId="10" xfId="0" applyNumberFormat="1" applyFont="1" applyFill="1" applyBorder="1"/>
    <xf numFmtId="167" fontId="14" fillId="14" borderId="13" xfId="0" applyFont="1" applyFill="1" applyBorder="1" applyAlignment="1">
      <alignment horizontal="left" vertical="center" wrapText="1"/>
    </xf>
    <xf numFmtId="3" fontId="31" fillId="0" borderId="13" xfId="0" applyNumberFormat="1" applyFont="1" applyBorder="1"/>
    <xf numFmtId="3" fontId="31" fillId="0" borderId="58" xfId="0" applyNumberFormat="1" applyFont="1" applyFill="1" applyBorder="1" applyAlignment="1">
      <alignment vertical="center"/>
    </xf>
    <xf numFmtId="167" fontId="31" fillId="18" borderId="10" xfId="0" applyFont="1" applyFill="1" applyBorder="1" applyAlignment="1">
      <alignment horizontal="left" vertical="center" wrapText="1"/>
    </xf>
    <xf numFmtId="3" fontId="25" fillId="13" borderId="58" xfId="5" applyNumberFormat="1" applyFont="1" applyFill="1" applyBorder="1" applyAlignment="1" applyProtection="1">
      <alignment vertical="center" wrapText="1"/>
    </xf>
    <xf numFmtId="3" fontId="25" fillId="18" borderId="39" xfId="5" applyNumberFormat="1" applyFont="1" applyFill="1" applyBorder="1" applyAlignment="1" applyProtection="1">
      <alignment vertical="center" wrapText="1"/>
    </xf>
    <xf numFmtId="167" fontId="14" fillId="14" borderId="10" xfId="0" applyFont="1" applyFill="1" applyBorder="1" applyAlignment="1">
      <alignment horizontal="left" vertical="center" wrapText="1"/>
    </xf>
    <xf numFmtId="3" fontId="14" fillId="17" borderId="10" xfId="0" applyNumberFormat="1" applyFont="1" applyFill="1" applyBorder="1" applyAlignment="1">
      <alignment horizontal="right" vertical="center" wrapText="1"/>
    </xf>
    <xf numFmtId="3" fontId="31" fillId="0" borderId="10" xfId="0" applyNumberFormat="1" applyFont="1" applyBorder="1"/>
    <xf numFmtId="3" fontId="14" fillId="19" borderId="13" xfId="0" applyNumberFormat="1" applyFont="1" applyFill="1" applyBorder="1" applyAlignment="1">
      <alignment horizontal="right" vertical="center" wrapText="1"/>
    </xf>
    <xf numFmtId="3" fontId="31" fillId="18" borderId="13" xfId="0" applyNumberFormat="1" applyFont="1" applyFill="1" applyBorder="1"/>
    <xf numFmtId="167" fontId="31" fillId="0" borderId="10" xfId="0" applyFont="1" applyBorder="1" applyAlignment="1">
      <alignment vertical="center" wrapText="1"/>
    </xf>
    <xf numFmtId="3" fontId="14" fillId="2" borderId="11" xfId="5" applyNumberFormat="1" applyFont="1" applyFill="1" applyBorder="1" applyAlignment="1" applyProtection="1">
      <alignment horizontal="right" vertical="center" wrapText="1"/>
    </xf>
    <xf numFmtId="167" fontId="53" fillId="2" borderId="15" xfId="0" applyFont="1" applyFill="1" applyBorder="1" applyAlignment="1" applyProtection="1">
      <alignment horizontal="justify" vertical="top" wrapText="1"/>
    </xf>
    <xf numFmtId="167" fontId="14" fillId="2" borderId="62" xfId="0" applyFont="1" applyFill="1" applyBorder="1" applyAlignment="1" applyProtection="1">
      <alignment horizontal="center" vertical="top" wrapText="1"/>
    </xf>
    <xf numFmtId="3" fontId="14" fillId="0" borderId="11" xfId="5" applyNumberFormat="1" applyFont="1" applyFill="1" applyBorder="1" applyAlignment="1" applyProtection="1">
      <alignment horizontal="right" vertical="center" wrapText="1"/>
    </xf>
    <xf numFmtId="3" fontId="14" fillId="2" borderId="11" xfId="5" applyNumberFormat="1" applyFont="1" applyFill="1" applyBorder="1" applyAlignment="1" applyProtection="1">
      <alignment horizontal="right" vertical="center" wrapText="1"/>
    </xf>
    <xf numFmtId="167" fontId="31" fillId="0" borderId="11" xfId="0" applyFont="1" applyBorder="1" applyAlignment="1">
      <alignment horizontal="left" vertical="center" wrapText="1"/>
    </xf>
    <xf numFmtId="167" fontId="15" fillId="0" borderId="9" xfId="0" applyFont="1" applyFill="1" applyBorder="1" applyAlignment="1" applyProtection="1">
      <alignment horizontal="center" vertical="center" wrapText="1"/>
    </xf>
    <xf numFmtId="167" fontId="24" fillId="0" borderId="1" xfId="1" applyFill="1" applyBorder="1" applyAlignment="1" applyProtection="1"/>
    <xf numFmtId="3" fontId="14" fillId="0" borderId="11" xfId="0" applyNumberFormat="1" applyFont="1" applyFill="1" applyBorder="1" applyAlignment="1" applyProtection="1">
      <alignment horizontal="right" vertical="center" wrapText="1"/>
    </xf>
    <xf numFmtId="3" fontId="1" fillId="0" borderId="11" xfId="0" applyNumberFormat="1" applyFont="1" applyFill="1" applyBorder="1" applyAlignment="1" applyProtection="1">
      <alignment horizontal="right" vertical="center" wrapText="1"/>
    </xf>
    <xf numFmtId="3" fontId="2" fillId="0" borderId="11" xfId="0" applyNumberFormat="1" applyFont="1" applyFill="1" applyBorder="1" applyAlignment="1" applyProtection="1">
      <alignment horizontal="right" vertical="center" wrapText="1"/>
    </xf>
    <xf numFmtId="167" fontId="1" fillId="2" borderId="11" xfId="0" applyFont="1" applyFill="1" applyBorder="1" applyAlignment="1" applyProtection="1">
      <alignment horizontal="left" vertical="center" wrapText="1"/>
    </xf>
    <xf numFmtId="3" fontId="2" fillId="2" borderId="11" xfId="0" applyNumberFormat="1" applyFont="1" applyFill="1" applyBorder="1" applyAlignment="1" applyProtection="1">
      <alignment horizontal="right" vertical="center" wrapText="1"/>
    </xf>
    <xf numFmtId="3" fontId="34" fillId="2" borderId="11" xfId="0" applyNumberFormat="1" applyFont="1" applyFill="1" applyBorder="1" applyAlignment="1" applyProtection="1">
      <alignment horizontal="right" vertical="center" wrapText="1"/>
    </xf>
    <xf numFmtId="3" fontId="1" fillId="2" borderId="10" xfId="0" applyNumberFormat="1" applyFont="1" applyFill="1" applyBorder="1" applyAlignment="1" applyProtection="1">
      <alignment horizontal="right" vertical="center" wrapText="1"/>
    </xf>
    <xf numFmtId="14" fontId="1" fillId="0" borderId="9" xfId="0" applyNumberFormat="1" applyFont="1" applyFill="1" applyBorder="1" applyAlignment="1" applyProtection="1">
      <alignment horizontal="right" vertical="center" wrapText="1"/>
    </xf>
    <xf numFmtId="3" fontId="1" fillId="2" borderId="11" xfId="0" applyNumberFormat="1" applyFont="1" applyFill="1" applyBorder="1" applyAlignment="1" applyProtection="1">
      <alignment horizontal="right" vertical="center" wrapText="1"/>
    </xf>
    <xf numFmtId="14" fontId="1" fillId="0" borderId="7" xfId="0" applyNumberFormat="1" applyFont="1" applyFill="1" applyBorder="1" applyAlignment="1" applyProtection="1">
      <alignment horizontal="right" vertical="center" wrapText="1"/>
    </xf>
    <xf numFmtId="3" fontId="1" fillId="2" borderId="13" xfId="0" applyNumberFormat="1" applyFont="1" applyFill="1" applyBorder="1" applyAlignment="1" applyProtection="1">
      <alignment horizontal="right" vertical="center" wrapText="1"/>
    </xf>
    <xf numFmtId="14" fontId="1" fillId="0" borderId="14" xfId="0" applyNumberFormat="1" applyFont="1" applyFill="1" applyBorder="1" applyAlignment="1" applyProtection="1">
      <alignment horizontal="right" vertical="center" wrapText="1"/>
    </xf>
    <xf numFmtId="3" fontId="2" fillId="2" borderId="55" xfId="0" applyNumberFormat="1" applyFont="1" applyFill="1" applyBorder="1" applyAlignment="1" applyProtection="1">
      <alignment horizontal="right" vertical="center" wrapText="1"/>
    </xf>
    <xf numFmtId="167" fontId="1" fillId="2" borderId="32" xfId="0" applyFont="1" applyFill="1" applyBorder="1" applyAlignment="1" applyProtection="1">
      <alignment horizontal="justify" vertical="center" wrapText="1"/>
    </xf>
    <xf numFmtId="167" fontId="1" fillId="2" borderId="61" xfId="0" applyFont="1" applyFill="1" applyBorder="1" applyAlignment="1" applyProtection="1">
      <alignment horizontal="justify" vertical="center" wrapText="1"/>
    </xf>
    <xf numFmtId="3" fontId="2" fillId="2" borderId="61" xfId="0" applyNumberFormat="1" applyFont="1" applyFill="1" applyBorder="1" applyAlignment="1" applyProtection="1">
      <alignment horizontal="right" vertical="center" wrapText="1"/>
    </xf>
    <xf numFmtId="167" fontId="2" fillId="2" borderId="32" xfId="0" applyFont="1" applyFill="1" applyBorder="1" applyAlignment="1" applyProtection="1">
      <alignment horizontal="justify" vertical="center" wrapText="1"/>
    </xf>
    <xf numFmtId="167" fontId="2" fillId="2" borderId="61" xfId="0" applyFont="1" applyFill="1" applyBorder="1" applyAlignment="1" applyProtection="1">
      <alignment horizontal="justify" vertical="center" wrapText="1"/>
    </xf>
    <xf numFmtId="14" fontId="2" fillId="0" borderId="66" xfId="0" applyNumberFormat="1" applyFont="1" applyFill="1" applyBorder="1" applyAlignment="1" applyProtection="1">
      <alignment horizontal="right" vertical="center" wrapText="1"/>
    </xf>
    <xf numFmtId="14" fontId="2" fillId="0" borderId="18" xfId="0" applyNumberFormat="1" applyFont="1" applyFill="1" applyBorder="1" applyAlignment="1" applyProtection="1">
      <alignment horizontal="right" vertical="center" wrapText="1"/>
    </xf>
    <xf numFmtId="167" fontId="1" fillId="2" borderId="10" xfId="0" applyFont="1" applyFill="1" applyBorder="1" applyAlignment="1" applyProtection="1">
      <alignment horizontal="left" vertical="center" wrapText="1"/>
    </xf>
    <xf numFmtId="167" fontId="1" fillId="2" borderId="13" xfId="0" applyFont="1" applyFill="1" applyBorder="1" applyAlignment="1" applyProtection="1">
      <alignment horizontal="left" vertical="center" wrapText="1"/>
    </xf>
    <xf numFmtId="167" fontId="31" fillId="0" borderId="65" xfId="0" applyFont="1" applyBorder="1" applyAlignment="1">
      <alignment horizontal="left" vertical="center" wrapText="1"/>
    </xf>
    <xf numFmtId="167" fontId="1" fillId="2" borderId="55" xfId="0" applyFont="1" applyFill="1" applyBorder="1" applyAlignment="1" applyProtection="1">
      <alignment horizontal="left" vertical="center" wrapText="1"/>
    </xf>
    <xf numFmtId="9" fontId="25" fillId="0" borderId="0" xfId="6" applyFont="1"/>
    <xf numFmtId="167" fontId="1" fillId="2" borderId="11" xfId="0" applyFont="1" applyFill="1" applyBorder="1" applyAlignment="1" applyProtection="1">
      <alignment horizontal="left" vertical="center" wrapText="1"/>
    </xf>
    <xf numFmtId="167" fontId="31" fillId="0" borderId="67" xfId="0" applyFont="1" applyBorder="1" applyAlignment="1">
      <alignment horizontal="justify" vertical="center" wrapText="1"/>
    </xf>
    <xf numFmtId="167" fontId="1" fillId="2" borderId="68" xfId="0" applyFont="1" applyFill="1" applyBorder="1" applyAlignment="1" applyProtection="1">
      <alignment horizontal="justify" vertical="center" wrapText="1"/>
    </xf>
    <xf numFmtId="3" fontId="2" fillId="2" borderId="68" xfId="0" applyNumberFormat="1" applyFont="1" applyFill="1" applyBorder="1" applyAlignment="1" applyProtection="1">
      <alignment horizontal="right" vertical="center" wrapText="1"/>
    </xf>
    <xf numFmtId="14" fontId="2" fillId="0" borderId="69" xfId="0" applyNumberFormat="1" applyFont="1" applyFill="1" applyBorder="1" applyAlignment="1" applyProtection="1">
      <alignment horizontal="right" vertical="center" wrapText="1"/>
    </xf>
    <xf numFmtId="14" fontId="1" fillId="0" borderId="11" xfId="0" applyNumberFormat="1" applyFont="1" applyFill="1" applyBorder="1" applyAlignment="1" applyProtection="1">
      <alignment horizontal="right" vertical="center" wrapText="1"/>
    </xf>
    <xf numFmtId="14" fontId="1" fillId="2" borderId="9" xfId="0" applyNumberFormat="1" applyFont="1" applyFill="1" applyBorder="1" applyAlignment="1" applyProtection="1">
      <alignment horizontal="right" vertical="center" wrapText="1"/>
    </xf>
    <xf numFmtId="14" fontId="1" fillId="2" borderId="7" xfId="0" applyNumberFormat="1" applyFont="1" applyFill="1" applyBorder="1" applyAlignment="1" applyProtection="1">
      <alignment horizontal="right" vertical="center" wrapText="1"/>
    </xf>
    <xf numFmtId="14" fontId="1" fillId="2" borderId="14" xfId="0" applyNumberFormat="1" applyFont="1" applyFill="1" applyBorder="1" applyAlignment="1" applyProtection="1">
      <alignment horizontal="right" vertical="center" wrapText="1"/>
    </xf>
    <xf numFmtId="49" fontId="31" fillId="0" borderId="26" xfId="0" applyNumberFormat="1" applyFont="1" applyFill="1" applyBorder="1" applyAlignment="1">
      <alignment horizontal="justify" vertical="top" wrapText="1"/>
    </xf>
    <xf numFmtId="167" fontId="59" fillId="2" borderId="1" xfId="0" applyFont="1" applyFill="1" applyBorder="1" applyAlignment="1">
      <alignment horizontal="center" vertical="top"/>
    </xf>
    <xf numFmtId="167" fontId="56" fillId="2" borderId="1" xfId="0" applyFont="1" applyFill="1" applyBorder="1" applyAlignment="1" applyProtection="1">
      <alignment horizontal="center" vertical="top"/>
    </xf>
    <xf numFmtId="3" fontId="62" fillId="8" borderId="11" xfId="4" applyNumberFormat="1" applyFont="1" applyBorder="1" applyAlignment="1" applyProtection="1">
      <alignment horizontal="center" vertical="center"/>
      <protection locked="0"/>
    </xf>
    <xf numFmtId="3" fontId="62" fillId="12" borderId="11" xfId="4" applyNumberFormat="1" applyFont="1" applyFill="1" applyBorder="1" applyAlignment="1" applyProtection="1">
      <alignment horizontal="center" vertical="center"/>
      <protection locked="0"/>
    </xf>
    <xf numFmtId="3" fontId="62" fillId="12" borderId="7" xfId="4" applyNumberFormat="1" applyFont="1" applyFill="1" applyBorder="1" applyAlignment="1" applyProtection="1">
      <alignment horizontal="center" vertical="center"/>
      <protection locked="0"/>
    </xf>
    <xf numFmtId="169" fontId="40" fillId="8" borderId="11" xfId="4" applyNumberFormat="1" applyBorder="1" applyAlignment="1" applyProtection="1">
      <alignment wrapText="1"/>
      <protection locked="0"/>
    </xf>
    <xf numFmtId="169" fontId="50" fillId="12" borderId="11" xfId="4" applyNumberFormat="1" applyFont="1" applyFill="1" applyBorder="1" applyAlignment="1" applyProtection="1">
      <alignment vertical="center" wrapText="1"/>
      <protection locked="0"/>
    </xf>
    <xf numFmtId="169" fontId="40" fillId="8" borderId="34" xfId="4" applyNumberFormat="1" applyBorder="1" applyAlignment="1" applyProtection="1">
      <alignment vertical="center"/>
      <protection locked="0"/>
    </xf>
    <xf numFmtId="169" fontId="40" fillId="12" borderId="34" xfId="4" applyNumberFormat="1" applyFill="1" applyBorder="1" applyAlignment="1" applyProtection="1">
      <alignment vertical="center"/>
      <protection locked="0"/>
    </xf>
    <xf numFmtId="167" fontId="45" fillId="2" borderId="0" xfId="14" applyFont="1" applyFill="1" applyBorder="1" applyAlignment="1" applyProtection="1">
      <alignment horizontal="center" vertical="center"/>
      <protection locked="0"/>
    </xf>
    <xf numFmtId="169" fontId="40" fillId="12" borderId="54" xfId="4" applyNumberFormat="1" applyFill="1" applyBorder="1" applyAlignment="1" applyProtection="1">
      <alignment horizontal="right" vertical="center"/>
      <protection locked="0"/>
    </xf>
    <xf numFmtId="169" fontId="40" fillId="8" borderId="11" xfId="4" applyNumberFormat="1" applyBorder="1" applyAlignment="1" applyProtection="1">
      <alignment vertical="center" wrapText="1"/>
      <protection locked="0"/>
    </xf>
    <xf numFmtId="167" fontId="40" fillId="12" borderId="7" xfId="4" applyFill="1" applyBorder="1" applyAlignment="1" applyProtection="1">
      <alignment horizontal="center" vertical="center" wrapText="1"/>
      <protection locked="0"/>
    </xf>
    <xf numFmtId="167" fontId="40" fillId="8" borderId="11" xfId="4" applyBorder="1" applyAlignment="1" applyProtection="1">
      <alignment horizontal="center" vertical="center" wrapText="1"/>
      <protection locked="0"/>
    </xf>
    <xf numFmtId="167" fontId="40" fillId="8" borderId="7" xfId="4" applyBorder="1" applyAlignment="1" applyProtection="1">
      <alignment horizontal="center" vertical="center" wrapText="1"/>
      <protection locked="0"/>
    </xf>
    <xf numFmtId="167" fontId="43" fillId="11" borderId="40" xfId="0" applyFont="1" applyFill="1" applyBorder="1" applyAlignment="1" applyProtection="1">
      <alignment horizontal="center" vertical="center"/>
    </xf>
    <xf numFmtId="167" fontId="43" fillId="11" borderId="30" xfId="0" applyFont="1" applyFill="1" applyBorder="1" applyAlignment="1" applyProtection="1">
      <alignment horizontal="center" vertical="center" wrapText="1"/>
    </xf>
    <xf numFmtId="167" fontId="43" fillId="11" borderId="54" xfId="0" applyFont="1" applyFill="1" applyBorder="1" applyAlignment="1" applyProtection="1">
      <alignment horizontal="center" vertical="center" wrapText="1"/>
    </xf>
    <xf numFmtId="167" fontId="40" fillId="8" borderId="54" xfId="4" applyBorder="1" applyAlignment="1" applyProtection="1">
      <alignment horizontal="center" vertical="center"/>
      <protection locked="0"/>
    </xf>
    <xf numFmtId="167" fontId="40" fillId="12" borderId="54" xfId="4" applyFill="1" applyBorder="1" applyAlignment="1" applyProtection="1">
      <alignment horizontal="center" vertical="center"/>
      <protection locked="0"/>
    </xf>
    <xf numFmtId="167" fontId="40" fillId="12" borderId="30" xfId="4" applyFill="1" applyBorder="1" applyAlignment="1" applyProtection="1">
      <alignment horizontal="center" vertical="center" wrapText="1"/>
      <protection locked="0"/>
    </xf>
    <xf numFmtId="167" fontId="43" fillId="11" borderId="51" xfId="0" applyFont="1" applyFill="1" applyBorder="1" applyAlignment="1" applyProtection="1">
      <alignment horizontal="center" vertical="center" wrapText="1"/>
    </xf>
    <xf numFmtId="167" fontId="40" fillId="12" borderId="51" xfId="4" applyFill="1" applyBorder="1" applyAlignment="1" applyProtection="1">
      <alignment horizontal="center" vertical="center"/>
      <protection locked="0"/>
    </xf>
    <xf numFmtId="167" fontId="40" fillId="12" borderId="54" xfId="4" applyFill="1" applyBorder="1" applyAlignment="1" applyProtection="1">
      <alignment horizontal="center" vertical="center" wrapText="1"/>
      <protection locked="0"/>
    </xf>
    <xf numFmtId="167" fontId="43" fillId="11" borderId="50" xfId="0" applyFont="1" applyFill="1" applyBorder="1" applyAlignment="1" applyProtection="1">
      <alignment horizontal="center" vertical="center" wrapText="1"/>
    </xf>
    <xf numFmtId="1" fontId="0" fillId="9" borderId="1" xfId="0" applyNumberFormat="1" applyFill="1" applyBorder="1" applyAlignment="1" applyProtection="1">
      <alignment horizontal="left"/>
      <protection locked="0"/>
    </xf>
    <xf numFmtId="49" fontId="31" fillId="0" borderId="23" xfId="0" applyNumberFormat="1" applyFont="1" applyFill="1" applyBorder="1" applyAlignment="1">
      <alignment horizontal="justify" vertical="top" wrapText="1"/>
    </xf>
    <xf numFmtId="49" fontId="31" fillId="0" borderId="31" xfId="0" applyNumberFormat="1" applyFont="1" applyFill="1" applyBorder="1" applyAlignment="1">
      <alignment horizontal="justify" vertical="top" wrapText="1"/>
    </xf>
    <xf numFmtId="49" fontId="16" fillId="3" borderId="14" xfId="0" applyNumberFormat="1" applyFont="1" applyFill="1" applyBorder="1" applyAlignment="1" applyProtection="1">
      <alignment horizontal="left" vertical="top" wrapText="1"/>
    </xf>
    <xf numFmtId="49" fontId="28" fillId="4" borderId="17" xfId="0" applyNumberFormat="1" applyFont="1" applyFill="1" applyBorder="1" applyAlignment="1">
      <alignment horizontal="center" vertical="center" wrapText="1"/>
    </xf>
    <xf numFmtId="49" fontId="27" fillId="3" borderId="18" xfId="0" applyNumberFormat="1" applyFont="1" applyFill="1" applyBorder="1" applyAlignment="1" applyProtection="1">
      <alignment vertical="top" wrapText="1"/>
    </xf>
    <xf numFmtId="49" fontId="0" fillId="0" borderId="0" xfId="0" applyNumberFormat="1"/>
    <xf numFmtId="49" fontId="1" fillId="3" borderId="20" xfId="0" applyNumberFormat="1" applyFont="1" applyFill="1" applyBorder="1" applyProtection="1"/>
    <xf numFmtId="49" fontId="1" fillId="3" borderId="0" xfId="0" applyNumberFormat="1" applyFont="1" applyFill="1" applyBorder="1" applyProtection="1"/>
    <xf numFmtId="49" fontId="2" fillId="2" borderId="17" xfId="0" applyNumberFormat="1" applyFont="1" applyFill="1" applyBorder="1" applyAlignment="1" applyProtection="1">
      <alignment horizontal="center" vertical="center" wrapText="1"/>
    </xf>
    <xf numFmtId="49" fontId="1" fillId="2" borderId="15" xfId="0" applyNumberFormat="1" applyFont="1" applyFill="1" applyBorder="1" applyAlignment="1" applyProtection="1">
      <alignment horizontal="justify" vertical="top" wrapText="1"/>
    </xf>
    <xf numFmtId="49" fontId="1" fillId="2" borderId="3" xfId="0" applyNumberFormat="1" applyFont="1" applyFill="1" applyBorder="1" applyAlignment="1" applyProtection="1">
      <alignment horizontal="justify" vertical="top" wrapText="1"/>
    </xf>
    <xf numFmtId="49" fontId="25" fillId="0" borderId="11" xfId="0" applyNumberFormat="1" applyFont="1" applyBorder="1" applyAlignment="1">
      <alignment horizontal="justify" vertical="top" wrapText="1"/>
    </xf>
    <xf numFmtId="49" fontId="25" fillId="0" borderId="15" xfId="0" applyNumberFormat="1" applyFont="1" applyBorder="1" applyAlignment="1">
      <alignment horizontal="justify" vertical="top" wrapText="1"/>
    </xf>
    <xf numFmtId="49" fontId="25" fillId="0" borderId="0" xfId="0" applyNumberFormat="1" applyFont="1" applyAlignment="1">
      <alignment horizontal="justify" vertical="top" wrapText="1"/>
    </xf>
    <xf numFmtId="49" fontId="1" fillId="3" borderId="25" xfId="0" applyNumberFormat="1" applyFont="1" applyFill="1" applyBorder="1" applyAlignment="1" applyProtection="1">
      <alignment vertical="center"/>
    </xf>
    <xf numFmtId="49" fontId="25" fillId="2" borderId="1" xfId="0" applyNumberFormat="1" applyFont="1" applyFill="1" applyBorder="1" applyAlignment="1">
      <alignment horizontal="justify" vertical="top" wrapText="1"/>
    </xf>
    <xf numFmtId="49" fontId="1" fillId="2" borderId="1" xfId="0" applyNumberFormat="1" applyFont="1" applyFill="1" applyBorder="1" applyAlignment="1" applyProtection="1">
      <alignment horizontal="justify" vertical="top" wrapText="1"/>
      <protection locked="0"/>
    </xf>
    <xf numFmtId="165" fontId="14" fillId="0" borderId="4" xfId="0" applyNumberFormat="1" applyFont="1" applyFill="1" applyBorder="1" applyAlignment="1" applyProtection="1">
      <alignment horizontal="left"/>
      <protection locked="0"/>
    </xf>
    <xf numFmtId="1" fontId="14" fillId="3" borderId="6" xfId="0" applyNumberFormat="1" applyFont="1" applyFill="1" applyBorder="1" applyAlignment="1" applyProtection="1">
      <alignment horizontal="center" vertical="center" wrapText="1"/>
    </xf>
    <xf numFmtId="1" fontId="14" fillId="3" borderId="41" xfId="0" applyNumberFormat="1" applyFont="1" applyFill="1" applyBorder="1" applyAlignment="1" applyProtection="1">
      <alignment horizontal="center" vertical="center" wrapText="1"/>
    </xf>
    <xf numFmtId="1" fontId="15" fillId="0" borderId="1" xfId="0" applyNumberFormat="1" applyFont="1" applyFill="1" applyBorder="1" applyProtection="1"/>
    <xf numFmtId="49" fontId="59" fillId="2" borderId="1" xfId="0" applyNumberFormat="1" applyFont="1" applyFill="1" applyBorder="1" applyAlignment="1">
      <alignment horizontal="justify" vertical="top" wrapText="1"/>
    </xf>
    <xf numFmtId="49" fontId="55" fillId="0" borderId="1" xfId="0" applyNumberFormat="1" applyFont="1" applyBorder="1" applyAlignment="1">
      <alignment horizontal="justify" vertical="top" wrapText="1"/>
    </xf>
    <xf numFmtId="49" fontId="59" fillId="0" borderId="1" xfId="0" applyNumberFormat="1" applyFont="1" applyBorder="1" applyAlignment="1">
      <alignment horizontal="justify" vertical="top" wrapText="1"/>
    </xf>
    <xf numFmtId="49" fontId="3" fillId="2" borderId="1" xfId="0" applyNumberFormat="1" applyFont="1" applyFill="1" applyBorder="1" applyAlignment="1">
      <alignment horizontal="justify" vertical="top" wrapText="1"/>
    </xf>
    <xf numFmtId="167" fontId="53" fillId="2" borderId="3" xfId="0" applyFont="1" applyFill="1" applyBorder="1" applyAlignment="1" applyProtection="1">
      <alignment horizontal="justify" vertical="top" wrapText="1"/>
    </xf>
    <xf numFmtId="14" fontId="1" fillId="2" borderId="16" xfId="0" applyNumberFormat="1" applyFont="1" applyFill="1" applyBorder="1" applyAlignment="1" applyProtection="1">
      <alignment horizontal="left" vertical="center"/>
    </xf>
    <xf numFmtId="167" fontId="1" fillId="2" borderId="15" xfId="0" applyFont="1" applyFill="1" applyBorder="1" applyAlignment="1" applyProtection="1">
      <alignment horizontal="left" vertical="center"/>
    </xf>
    <xf numFmtId="167" fontId="2" fillId="3" borderId="22" xfId="0" applyFont="1" applyFill="1" applyBorder="1" applyAlignment="1" applyProtection="1">
      <alignment horizontal="right" wrapText="1"/>
    </xf>
    <xf numFmtId="167" fontId="2" fillId="3" borderId="23" xfId="0" applyFont="1" applyFill="1" applyBorder="1" applyAlignment="1" applyProtection="1">
      <alignment horizontal="right" wrapText="1"/>
    </xf>
    <xf numFmtId="167" fontId="2" fillId="3" borderId="0" xfId="0" applyFont="1" applyFill="1" applyBorder="1" applyAlignment="1" applyProtection="1">
      <alignment horizontal="right" wrapText="1"/>
    </xf>
    <xf numFmtId="167" fontId="2" fillId="3" borderId="22" xfId="0" applyFont="1" applyFill="1" applyBorder="1" applyAlignment="1" applyProtection="1">
      <alignment horizontal="right" vertical="top" wrapText="1"/>
    </xf>
    <xf numFmtId="167" fontId="2" fillId="3" borderId="23" xfId="0" applyFont="1" applyFill="1" applyBorder="1" applyAlignment="1" applyProtection="1">
      <alignment horizontal="right" vertical="top" wrapText="1"/>
    </xf>
    <xf numFmtId="167" fontId="2" fillId="0" borderId="0" xfId="0" applyFont="1" applyFill="1" applyBorder="1" applyAlignment="1" applyProtection="1">
      <alignment horizontal="left" vertical="center" wrapText="1"/>
    </xf>
    <xf numFmtId="167" fontId="2" fillId="0" borderId="0" xfId="0" applyFont="1" applyFill="1" applyBorder="1" applyAlignment="1" applyProtection="1">
      <alignment horizontal="center" vertical="top" wrapText="1"/>
    </xf>
    <xf numFmtId="167" fontId="1" fillId="2" borderId="8" xfId="0" applyFont="1" applyFill="1" applyBorder="1" applyAlignment="1" applyProtection="1">
      <alignment horizontal="left" vertical="center" wrapText="1"/>
    </xf>
    <xf numFmtId="167" fontId="1" fillId="2" borderId="6" xfId="0" applyFont="1" applyFill="1" applyBorder="1" applyAlignment="1" applyProtection="1">
      <alignment horizontal="left" vertical="center" wrapText="1"/>
    </xf>
    <xf numFmtId="167" fontId="1" fillId="2" borderId="12" xfId="0" applyFont="1" applyFill="1" applyBorder="1" applyAlignment="1" applyProtection="1">
      <alignment horizontal="left" vertical="center" wrapText="1"/>
    </xf>
    <xf numFmtId="167" fontId="1" fillId="2" borderId="11" xfId="0" applyFont="1" applyFill="1" applyBorder="1" applyAlignment="1" applyProtection="1">
      <alignment horizontal="left" vertical="center" wrapText="1"/>
    </xf>
    <xf numFmtId="167" fontId="2"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167" fontId="1" fillId="2" borderId="41" xfId="0" applyFont="1" applyFill="1" applyBorder="1" applyAlignment="1" applyProtection="1">
      <alignment vertical="top" wrapText="1"/>
      <protection locked="0"/>
    </xf>
    <xf numFmtId="167" fontId="1" fillId="2" borderId="31" xfId="0" applyFont="1" applyFill="1" applyBorder="1" applyAlignment="1" applyProtection="1">
      <alignment vertical="top" wrapText="1"/>
      <protection locked="0"/>
    </xf>
    <xf numFmtId="167" fontId="2" fillId="3" borderId="25" xfId="0" applyFont="1" applyFill="1" applyBorder="1" applyAlignment="1" applyProtection="1">
      <alignment horizontal="left" vertical="center" wrapText="1"/>
    </xf>
    <xf numFmtId="167" fontId="2" fillId="2" borderId="41" xfId="0" applyFont="1" applyFill="1" applyBorder="1" applyAlignment="1" applyProtection="1">
      <alignment horizontal="center" vertical="top" wrapText="1"/>
    </xf>
    <xf numFmtId="167" fontId="2" fillId="2" borderId="31" xfId="0" applyFont="1" applyFill="1" applyBorder="1" applyAlignment="1" applyProtection="1">
      <alignment horizontal="center" vertical="top" wrapText="1"/>
    </xf>
    <xf numFmtId="167" fontId="11" fillId="3" borderId="0" xfId="0" applyFont="1" applyFill="1" applyBorder="1" applyAlignment="1" applyProtection="1">
      <alignment vertical="top" wrapText="1"/>
    </xf>
    <xf numFmtId="167" fontId="1" fillId="0" borderId="0" xfId="0" applyFont="1" applyFill="1" applyBorder="1" applyAlignment="1" applyProtection="1">
      <alignment horizontal="left" vertical="center" wrapText="1"/>
    </xf>
    <xf numFmtId="167"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167" fontId="34" fillId="3" borderId="0" xfId="0" applyFont="1" applyFill="1" applyBorder="1" applyAlignment="1" applyProtection="1">
      <alignment horizontal="left" vertical="center" wrapText="1"/>
    </xf>
    <xf numFmtId="167" fontId="31" fillId="0" borderId="8" xfId="0" applyFont="1" applyBorder="1" applyAlignment="1">
      <alignment horizontal="left" vertical="center" wrapText="1"/>
    </xf>
    <xf numFmtId="167" fontId="31" fillId="0" borderId="6" xfId="0" applyFont="1" applyBorder="1" applyAlignment="1">
      <alignment horizontal="left" vertical="center" wrapText="1"/>
    </xf>
    <xf numFmtId="167" fontId="31" fillId="0" borderId="12" xfId="0" applyFont="1" applyBorder="1" applyAlignment="1">
      <alignment horizontal="left" vertical="center" wrapText="1"/>
    </xf>
    <xf numFmtId="49" fontId="25" fillId="2" borderId="41" xfId="0" applyNumberFormat="1" applyFont="1" applyFill="1" applyBorder="1" applyAlignment="1" applyProtection="1">
      <alignment horizontal="justify" vertical="top" wrapText="1"/>
      <protection locked="0"/>
    </xf>
    <xf numFmtId="49" fontId="25" fillId="2" borderId="17" xfId="0" applyNumberFormat="1" applyFont="1" applyFill="1" applyBorder="1" applyAlignment="1" applyProtection="1">
      <alignment horizontal="justify" vertical="top" wrapText="1"/>
      <protection locked="0"/>
    </xf>
    <xf numFmtId="49" fontId="25" fillId="2" borderId="31" xfId="0" applyNumberFormat="1" applyFont="1" applyFill="1" applyBorder="1" applyAlignment="1" applyProtection="1">
      <alignment horizontal="justify" vertical="top" wrapText="1"/>
      <protection locked="0"/>
    </xf>
    <xf numFmtId="3" fontId="1" fillId="0" borderId="41" xfId="0" applyNumberFormat="1" applyFont="1" applyFill="1" applyBorder="1" applyAlignment="1" applyProtection="1">
      <alignment horizontal="left" vertical="top" wrapText="1"/>
      <protection locked="0"/>
    </xf>
    <xf numFmtId="3" fontId="1" fillId="0" borderId="31" xfId="0" applyNumberFormat="1" applyFont="1" applyFill="1" applyBorder="1" applyAlignment="1" applyProtection="1">
      <alignment horizontal="left" vertical="top" wrapText="1"/>
      <protection locked="0"/>
    </xf>
    <xf numFmtId="167" fontId="4" fillId="3" borderId="0" xfId="0" applyFont="1" applyFill="1" applyBorder="1" applyAlignment="1" applyProtection="1">
      <alignment horizontal="left" vertical="center" wrapText="1"/>
    </xf>
    <xf numFmtId="167" fontId="31" fillId="0" borderId="11" xfId="0" applyFont="1" applyBorder="1" applyAlignment="1">
      <alignment horizontal="left" vertical="center" wrapText="1"/>
    </xf>
    <xf numFmtId="3" fontId="34" fillId="0" borderId="41" xfId="0" applyNumberFormat="1" applyFont="1" applyFill="1" applyBorder="1" applyAlignment="1" applyProtection="1">
      <alignment horizontal="left" vertical="center" wrapText="1"/>
      <protection locked="0"/>
    </xf>
    <xf numFmtId="3" fontId="34" fillId="0" borderId="17" xfId="0" applyNumberFormat="1" applyFont="1" applyFill="1" applyBorder="1" applyAlignment="1" applyProtection="1">
      <alignment horizontal="left" vertical="center" wrapText="1"/>
      <protection locked="0"/>
    </xf>
    <xf numFmtId="3" fontId="34" fillId="0" borderId="31" xfId="0" applyNumberFormat="1" applyFont="1" applyFill="1" applyBorder="1" applyAlignment="1" applyProtection="1">
      <alignment horizontal="left" vertical="center" wrapText="1"/>
      <protection locked="0"/>
    </xf>
    <xf numFmtId="167" fontId="13" fillId="2" borderId="41" xfId="0" applyFont="1" applyFill="1" applyBorder="1" applyAlignment="1" applyProtection="1">
      <alignment horizontal="center"/>
    </xf>
    <xf numFmtId="167" fontId="13" fillId="2" borderId="17" xfId="0" applyFont="1" applyFill="1" applyBorder="1" applyAlignment="1" applyProtection="1">
      <alignment horizontal="center"/>
    </xf>
    <xf numFmtId="167" fontId="13" fillId="2" borderId="31" xfId="0" applyFont="1" applyFill="1" applyBorder="1" applyAlignment="1" applyProtection="1">
      <alignment horizontal="center"/>
    </xf>
    <xf numFmtId="167" fontId="10" fillId="3" borderId="22" xfId="0" applyFont="1" applyFill="1" applyBorder="1" applyAlignment="1" applyProtection="1">
      <alignment horizontal="center" wrapText="1"/>
    </xf>
    <xf numFmtId="167" fontId="10" fillId="3" borderId="0" xfId="0" applyFont="1" applyFill="1" applyBorder="1" applyAlignment="1" applyProtection="1">
      <alignment horizontal="center" wrapText="1"/>
    </xf>
    <xf numFmtId="167" fontId="10" fillId="3" borderId="0" xfId="0" applyFont="1" applyFill="1" applyBorder="1" applyAlignment="1" applyProtection="1">
      <alignment horizontal="center"/>
    </xf>
    <xf numFmtId="167" fontId="4" fillId="3" borderId="0" xfId="0" applyFont="1" applyFill="1" applyBorder="1" applyAlignment="1" applyProtection="1">
      <alignment horizontal="left" vertical="top" wrapText="1"/>
    </xf>
    <xf numFmtId="167" fontId="14" fillId="0" borderId="8" xfId="0" applyFont="1" applyFill="1" applyBorder="1" applyAlignment="1" applyProtection="1">
      <alignment horizontal="left" vertical="center" wrapText="1"/>
    </xf>
    <xf numFmtId="167" fontId="14" fillId="0" borderId="6" xfId="0" applyFont="1" applyFill="1" applyBorder="1" applyAlignment="1" applyProtection="1">
      <alignment horizontal="left" vertical="center" wrapText="1"/>
    </xf>
    <xf numFmtId="167" fontId="14" fillId="0" borderId="12" xfId="0" applyFont="1" applyFill="1" applyBorder="1" applyAlignment="1" applyProtection="1">
      <alignment horizontal="left" vertical="center" wrapText="1"/>
    </xf>
    <xf numFmtId="3" fontId="14" fillId="0" borderId="10" xfId="5" applyNumberFormat="1" applyFont="1" applyFill="1" applyBorder="1" applyAlignment="1" applyProtection="1">
      <alignment horizontal="right" vertical="center" wrapText="1"/>
    </xf>
    <xf numFmtId="3" fontId="14" fillId="0" borderId="11" xfId="5" applyNumberFormat="1" applyFont="1" applyFill="1" applyBorder="1" applyAlignment="1" applyProtection="1">
      <alignment horizontal="right" vertical="center" wrapText="1"/>
    </xf>
    <xf numFmtId="3" fontId="14" fillId="0" borderId="13" xfId="5" applyNumberFormat="1" applyFont="1" applyFill="1" applyBorder="1" applyAlignment="1" applyProtection="1">
      <alignment horizontal="right" vertical="center" wrapText="1"/>
    </xf>
    <xf numFmtId="167" fontId="14" fillId="0" borderId="10" xfId="0" applyFont="1" applyFill="1" applyBorder="1" applyAlignment="1" applyProtection="1">
      <alignment horizontal="left" vertical="center" wrapText="1"/>
    </xf>
    <xf numFmtId="167" fontId="14" fillId="0" borderId="9" xfId="0" applyFont="1" applyFill="1" applyBorder="1" applyAlignment="1" applyProtection="1">
      <alignment horizontal="left" vertical="center" wrapText="1"/>
    </xf>
    <xf numFmtId="167" fontId="14" fillId="0" borderId="11" xfId="0" applyFont="1" applyFill="1" applyBorder="1" applyAlignment="1" applyProtection="1">
      <alignment horizontal="left" vertical="center" wrapText="1"/>
    </xf>
    <xf numFmtId="167" fontId="14" fillId="0" borderId="7" xfId="0" applyFont="1" applyFill="1" applyBorder="1" applyAlignment="1" applyProtection="1">
      <alignment horizontal="left" vertical="center" wrapText="1"/>
    </xf>
    <xf numFmtId="167" fontId="14" fillId="0" borderId="13" xfId="0" applyFont="1" applyFill="1" applyBorder="1" applyAlignment="1" applyProtection="1">
      <alignment horizontal="left" vertical="center" wrapText="1"/>
    </xf>
    <xf numFmtId="167" fontId="14" fillId="0" borderId="14" xfId="0" applyFont="1" applyFill="1" applyBorder="1" applyAlignment="1" applyProtection="1">
      <alignment horizontal="left" vertical="center" wrapText="1"/>
    </xf>
    <xf numFmtId="1" fontId="14" fillId="3" borderId="46" xfId="0" applyNumberFormat="1" applyFont="1" applyFill="1" applyBorder="1" applyAlignment="1" applyProtection="1">
      <alignment horizontal="center" vertical="center" wrapText="1"/>
    </xf>
    <xf numFmtId="1" fontId="14" fillId="3" borderId="49" xfId="0" applyNumberFormat="1" applyFont="1" applyFill="1" applyBorder="1" applyAlignment="1" applyProtection="1">
      <alignment horizontal="center" vertical="center" wrapText="1"/>
    </xf>
    <xf numFmtId="1" fontId="14" fillId="3" borderId="43" xfId="0" applyNumberFormat="1" applyFont="1" applyFill="1" applyBorder="1" applyAlignment="1" applyProtection="1">
      <alignment horizontal="center" vertical="center" wrapText="1"/>
    </xf>
    <xf numFmtId="49" fontId="57" fillId="0" borderId="0" xfId="0" applyNumberFormat="1" applyFont="1" applyFill="1" applyBorder="1" applyAlignment="1" applyProtection="1">
      <alignment vertical="top" wrapText="1"/>
    </xf>
    <xf numFmtId="49" fontId="58" fillId="0" borderId="0" xfId="0" applyNumberFormat="1" applyFont="1" applyAlignment="1">
      <alignment vertical="top" wrapText="1"/>
    </xf>
    <xf numFmtId="167" fontId="14" fillId="0" borderId="61" xfId="0" applyFont="1" applyFill="1" applyBorder="1" applyAlignment="1" applyProtection="1">
      <alignment horizontal="left" vertical="center" wrapText="1"/>
    </xf>
    <xf numFmtId="167" fontId="14" fillId="0" borderId="18" xfId="0" applyFont="1" applyFill="1" applyBorder="1" applyAlignment="1" applyProtection="1">
      <alignment horizontal="left" vertical="center" wrapText="1"/>
    </xf>
    <xf numFmtId="3" fontId="14" fillId="2" borderId="61" xfId="5" applyNumberFormat="1" applyFont="1" applyFill="1" applyBorder="1" applyAlignment="1" applyProtection="1">
      <alignment horizontal="left" vertical="center" wrapText="1"/>
    </xf>
    <xf numFmtId="3" fontId="14" fillId="2" borderId="18" xfId="5" applyNumberFormat="1" applyFont="1" applyFill="1" applyBorder="1" applyAlignment="1" applyProtection="1">
      <alignment horizontal="left" vertical="center" wrapText="1"/>
    </xf>
    <xf numFmtId="1" fontId="14" fillId="3" borderId="22" xfId="0" applyNumberFormat="1" applyFont="1" applyFill="1" applyBorder="1" applyAlignment="1" applyProtection="1">
      <alignment horizontal="center" vertical="center" wrapText="1"/>
    </xf>
    <xf numFmtId="167" fontId="14" fillId="0" borderId="8" xfId="0" applyFont="1" applyBorder="1" applyAlignment="1">
      <alignment horizontal="left" vertical="center" wrapText="1"/>
    </xf>
    <xf numFmtId="167" fontId="14" fillId="0" borderId="12" xfId="0" applyFont="1" applyBorder="1" applyAlignment="1">
      <alignment horizontal="left" vertical="center" wrapText="1"/>
    </xf>
    <xf numFmtId="3" fontId="14" fillId="14" borderId="10" xfId="0" applyNumberFormat="1" applyFont="1" applyFill="1" applyBorder="1" applyAlignment="1">
      <alignment horizontal="right" vertical="center" wrapText="1"/>
    </xf>
    <xf numFmtId="3" fontId="14" fillId="14" borderId="13" xfId="0" applyNumberFormat="1" applyFont="1" applyFill="1" applyBorder="1" applyAlignment="1">
      <alignment horizontal="right" vertical="center" wrapText="1"/>
    </xf>
    <xf numFmtId="167" fontId="14" fillId="0" borderId="10" xfId="0" applyFont="1" applyBorder="1" applyAlignment="1">
      <alignment horizontal="left" vertical="center" wrapText="1"/>
    </xf>
    <xf numFmtId="167" fontId="14" fillId="0" borderId="9" xfId="0" applyFont="1" applyBorder="1" applyAlignment="1">
      <alignment horizontal="left" vertical="center" wrapText="1"/>
    </xf>
    <xf numFmtId="167" fontId="14" fillId="0" borderId="13" xfId="0" applyFont="1" applyBorder="1" applyAlignment="1">
      <alignment horizontal="left" vertical="center" wrapText="1"/>
    </xf>
    <xf numFmtId="167" fontId="14" fillId="0" borderId="14" xfId="0" applyFont="1" applyBorder="1" applyAlignment="1">
      <alignment horizontal="left" vertical="center" wrapText="1"/>
    </xf>
    <xf numFmtId="167" fontId="14" fillId="0" borderId="6" xfId="0" applyFont="1" applyBorder="1" applyAlignment="1">
      <alignment horizontal="left" vertical="center" wrapText="1"/>
    </xf>
    <xf numFmtId="167" fontId="14" fillId="18" borderId="10" xfId="0" applyFont="1" applyFill="1" applyBorder="1" applyAlignment="1">
      <alignment horizontal="left" vertical="center" wrapText="1"/>
    </xf>
    <xf numFmtId="167" fontId="14" fillId="18" borderId="11" xfId="0" applyFont="1" applyFill="1" applyBorder="1" applyAlignment="1">
      <alignment horizontal="left" vertical="center" wrapText="1"/>
    </xf>
    <xf numFmtId="167" fontId="14" fillId="18" borderId="13" xfId="0" applyFont="1" applyFill="1" applyBorder="1" applyAlignment="1">
      <alignment horizontal="left" vertical="center" wrapText="1"/>
    </xf>
    <xf numFmtId="3" fontId="14" fillId="19" borderId="10" xfId="0" applyNumberFormat="1" applyFont="1" applyFill="1" applyBorder="1" applyAlignment="1">
      <alignment horizontal="center" vertical="center" wrapText="1"/>
    </xf>
    <xf numFmtId="3" fontId="14" fillId="19" borderId="11" xfId="0" applyNumberFormat="1" applyFont="1" applyFill="1" applyBorder="1" applyAlignment="1">
      <alignment horizontal="center" vertical="center" wrapText="1"/>
    </xf>
    <xf numFmtId="3" fontId="14" fillId="19" borderId="13" xfId="0" applyNumberFormat="1" applyFont="1" applyFill="1" applyBorder="1" applyAlignment="1">
      <alignment horizontal="center" vertical="center" wrapText="1"/>
    </xf>
    <xf numFmtId="3" fontId="31" fillId="18" borderId="10" xfId="0" applyNumberFormat="1" applyFont="1" applyFill="1" applyBorder="1" applyAlignment="1">
      <alignment horizontal="right" vertical="center"/>
    </xf>
    <xf numFmtId="3" fontId="31" fillId="18" borderId="11" xfId="0" applyNumberFormat="1" applyFont="1" applyFill="1" applyBorder="1" applyAlignment="1">
      <alignment horizontal="right" vertical="center"/>
    </xf>
    <xf numFmtId="3" fontId="31" fillId="18" borderId="13" xfId="0" applyNumberFormat="1" applyFont="1" applyFill="1" applyBorder="1" applyAlignment="1">
      <alignment horizontal="right" vertical="center"/>
    </xf>
    <xf numFmtId="3" fontId="31" fillId="0" borderId="10" xfId="0" applyNumberFormat="1" applyFont="1" applyBorder="1" applyAlignment="1">
      <alignment horizontal="right" vertical="center"/>
    </xf>
    <xf numFmtId="3" fontId="31" fillId="0" borderId="11" xfId="0" applyNumberFormat="1" applyFont="1" applyBorder="1" applyAlignment="1">
      <alignment horizontal="right" vertical="center"/>
    </xf>
    <xf numFmtId="3" fontId="31" fillId="0" borderId="13" xfId="0" applyNumberFormat="1" applyFont="1" applyBorder="1" applyAlignment="1">
      <alignment horizontal="right" vertical="center"/>
    </xf>
    <xf numFmtId="49" fontId="14" fillId="0" borderId="10" xfId="0" applyNumberFormat="1" applyFont="1" applyBorder="1" applyAlignment="1">
      <alignment horizontal="left" vertical="center" wrapText="1"/>
    </xf>
    <xf numFmtId="49" fontId="14" fillId="0" borderId="9" xfId="0" applyNumberFormat="1" applyFont="1" applyBorder="1" applyAlignment="1">
      <alignment horizontal="left" vertical="center" wrapText="1"/>
    </xf>
    <xf numFmtId="49" fontId="14" fillId="0" borderId="13"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167" fontId="14" fillId="0" borderId="58" xfId="0" applyFont="1" applyFill="1" applyBorder="1" applyAlignment="1" applyProtection="1">
      <alignment horizontal="left" vertical="center" wrapText="1"/>
    </xf>
    <xf numFmtId="167" fontId="14" fillId="0" borderId="39" xfId="0" applyFont="1" applyFill="1" applyBorder="1" applyAlignment="1" applyProtection="1">
      <alignment horizontal="left" vertical="center" wrapText="1"/>
    </xf>
    <xf numFmtId="3" fontId="14" fillId="0" borderId="58" xfId="5" applyNumberFormat="1" applyFont="1" applyFill="1" applyBorder="1" applyAlignment="1" applyProtection="1">
      <alignment horizontal="right" vertical="center" wrapText="1"/>
    </xf>
    <xf numFmtId="3" fontId="14" fillId="0" borderId="39" xfId="5" applyNumberFormat="1" applyFont="1" applyFill="1" applyBorder="1" applyAlignment="1" applyProtection="1">
      <alignment horizontal="right" vertical="center" wrapText="1"/>
    </xf>
    <xf numFmtId="3" fontId="14" fillId="14" borderId="11" xfId="0" applyNumberFormat="1" applyFont="1" applyFill="1" applyBorder="1" applyAlignment="1">
      <alignment horizontal="right" vertical="center" wrapText="1"/>
    </xf>
    <xf numFmtId="167" fontId="31" fillId="0" borderId="10" xfId="0" applyFont="1" applyBorder="1" applyAlignment="1">
      <alignment horizontal="left" vertical="center" wrapText="1"/>
    </xf>
    <xf numFmtId="167" fontId="31" fillId="0" borderId="9" xfId="0" applyFont="1" applyBorder="1" applyAlignment="1">
      <alignment horizontal="left" vertical="center" wrapText="1"/>
    </xf>
    <xf numFmtId="167" fontId="31" fillId="0" borderId="7" xfId="0" applyFont="1" applyBorder="1" applyAlignment="1">
      <alignment horizontal="left" vertical="center" wrapText="1"/>
    </xf>
    <xf numFmtId="167" fontId="31" fillId="0" borderId="13" xfId="0" applyFont="1" applyBorder="1" applyAlignment="1">
      <alignment horizontal="left" vertical="center" wrapText="1"/>
    </xf>
    <xf numFmtId="167" fontId="31" fillId="0" borderId="14" xfId="0" applyFont="1" applyBorder="1" applyAlignment="1">
      <alignment horizontal="left" vertical="center" wrapText="1"/>
    </xf>
    <xf numFmtId="1" fontId="14" fillId="3" borderId="24" xfId="0" applyNumberFormat="1" applyFont="1" applyFill="1" applyBorder="1" applyAlignment="1" applyProtection="1">
      <alignment horizontal="center" vertical="center" wrapText="1"/>
    </xf>
    <xf numFmtId="1" fontId="14" fillId="3" borderId="19" xfId="0" applyNumberFormat="1" applyFont="1" applyFill="1" applyBorder="1" applyAlignment="1" applyProtection="1">
      <alignment horizontal="center" vertical="center" wrapText="1"/>
    </xf>
    <xf numFmtId="3" fontId="14" fillId="0" borderId="10" xfId="5" applyNumberFormat="1" applyFont="1" applyFill="1" applyBorder="1" applyAlignment="1" applyProtection="1">
      <alignment horizontal="left" vertical="center" wrapText="1"/>
    </xf>
    <xf numFmtId="3" fontId="14" fillId="0" borderId="9" xfId="5" applyNumberFormat="1" applyFont="1" applyFill="1" applyBorder="1" applyAlignment="1" applyProtection="1">
      <alignment horizontal="left" vertical="center" wrapText="1"/>
    </xf>
    <xf numFmtId="3" fontId="14" fillId="0" borderId="11" xfId="5" applyNumberFormat="1" applyFont="1" applyFill="1" applyBorder="1" applyAlignment="1" applyProtection="1">
      <alignment horizontal="left" vertical="center" wrapText="1"/>
    </xf>
    <xf numFmtId="3" fontId="14" fillId="0" borderId="7" xfId="5" applyNumberFormat="1" applyFont="1" applyFill="1" applyBorder="1" applyAlignment="1" applyProtection="1">
      <alignment horizontal="left" vertical="center" wrapText="1"/>
    </xf>
    <xf numFmtId="3" fontId="14" fillId="0" borderId="13" xfId="5" applyNumberFormat="1" applyFont="1" applyFill="1" applyBorder="1" applyAlignment="1" applyProtection="1">
      <alignment horizontal="left" vertical="center" wrapText="1"/>
    </xf>
    <xf numFmtId="3" fontId="14" fillId="0" borderId="14" xfId="5" applyNumberFormat="1" applyFont="1" applyFill="1" applyBorder="1" applyAlignment="1" applyProtection="1">
      <alignment horizontal="left" vertical="center" wrapText="1"/>
    </xf>
    <xf numFmtId="167" fontId="25" fillId="0" borderId="8" xfId="0" applyFont="1" applyFill="1" applyBorder="1" applyAlignment="1">
      <alignment horizontal="left" vertical="center" wrapText="1"/>
    </xf>
    <xf numFmtId="167" fontId="25" fillId="0" borderId="6" xfId="0" applyFont="1" applyFill="1" applyBorder="1" applyAlignment="1">
      <alignment horizontal="left" vertical="center" wrapText="1"/>
    </xf>
    <xf numFmtId="167" fontId="25" fillId="0" borderId="12" xfId="0" applyFont="1" applyFill="1" applyBorder="1" applyAlignment="1">
      <alignment horizontal="left" vertical="center" wrapText="1"/>
    </xf>
    <xf numFmtId="3" fontId="14" fillId="2" borderId="10" xfId="5" applyNumberFormat="1" applyFont="1" applyFill="1" applyBorder="1" applyAlignment="1" applyProtection="1">
      <alignment horizontal="right" vertical="center" wrapText="1"/>
    </xf>
    <xf numFmtId="3" fontId="14" fillId="2" borderId="11" xfId="5" applyNumberFormat="1" applyFont="1" applyFill="1" applyBorder="1" applyAlignment="1" applyProtection="1">
      <alignment horizontal="right" vertical="center" wrapText="1"/>
    </xf>
    <xf numFmtId="3" fontId="14" fillId="2" borderId="13" xfId="5" applyNumberFormat="1" applyFont="1" applyFill="1" applyBorder="1" applyAlignment="1" applyProtection="1">
      <alignment horizontal="right" vertical="center" wrapText="1"/>
    </xf>
    <xf numFmtId="3" fontId="14" fillId="2" borderId="10" xfId="5" applyNumberFormat="1" applyFont="1" applyFill="1" applyBorder="1" applyAlignment="1" applyProtection="1">
      <alignment horizontal="left" vertical="center" wrapText="1"/>
    </xf>
    <xf numFmtId="3" fontId="14" fillId="2" borderId="9" xfId="5" applyNumberFormat="1" applyFont="1" applyFill="1" applyBorder="1" applyAlignment="1" applyProtection="1">
      <alignment horizontal="left" vertical="center" wrapText="1"/>
    </xf>
    <xf numFmtId="3" fontId="14" fillId="2" borderId="11" xfId="5" applyNumberFormat="1" applyFont="1" applyFill="1" applyBorder="1" applyAlignment="1" applyProtection="1">
      <alignment horizontal="left" vertical="center" wrapText="1"/>
    </xf>
    <xf numFmtId="3" fontId="14" fillId="2" borderId="7" xfId="5" applyNumberFormat="1" applyFont="1" applyFill="1" applyBorder="1" applyAlignment="1" applyProtection="1">
      <alignment horizontal="left" vertical="center" wrapText="1"/>
    </xf>
    <xf numFmtId="3" fontId="14" fillId="2" borderId="13" xfId="5" applyNumberFormat="1" applyFont="1" applyFill="1" applyBorder="1" applyAlignment="1" applyProtection="1">
      <alignment horizontal="left" vertical="center" wrapText="1"/>
    </xf>
    <xf numFmtId="3" fontId="14" fillId="2" borderId="14" xfId="5" applyNumberFormat="1" applyFont="1" applyFill="1" applyBorder="1" applyAlignment="1" applyProtection="1">
      <alignment horizontal="left" vertical="center" wrapText="1"/>
    </xf>
    <xf numFmtId="3" fontId="25" fillId="0" borderId="10" xfId="0" applyNumberFormat="1" applyFont="1" applyFill="1" applyBorder="1" applyAlignment="1">
      <alignment horizontal="right" vertical="center"/>
    </xf>
    <xf numFmtId="3" fontId="25" fillId="0" borderId="11" xfId="0" applyNumberFormat="1" applyFont="1" applyFill="1" applyBorder="1" applyAlignment="1">
      <alignment horizontal="right" vertical="center"/>
    </xf>
    <xf numFmtId="3" fontId="25" fillId="0" borderId="13" xfId="0" applyNumberFormat="1" applyFont="1" applyFill="1" applyBorder="1" applyAlignment="1">
      <alignment horizontal="right" vertical="center"/>
    </xf>
    <xf numFmtId="167" fontId="25" fillId="0" borderId="61" xfId="0" applyFont="1" applyFill="1" applyBorder="1" applyAlignment="1" applyProtection="1">
      <alignment horizontal="left" vertical="center" wrapText="1"/>
    </xf>
    <xf numFmtId="167" fontId="25" fillId="0" borderId="18" xfId="0" applyFont="1" applyFill="1" applyBorder="1" applyAlignment="1" applyProtection="1">
      <alignment horizontal="left" vertical="center" wrapText="1"/>
    </xf>
    <xf numFmtId="3" fontId="14" fillId="14" borderId="61" xfId="0" applyNumberFormat="1" applyFont="1" applyFill="1" applyBorder="1" applyAlignment="1">
      <alignment horizontal="left" vertical="center" wrapText="1"/>
    </xf>
    <xf numFmtId="3" fontId="14" fillId="14" borderId="18" xfId="0" applyNumberFormat="1" applyFont="1" applyFill="1" applyBorder="1" applyAlignment="1">
      <alignment horizontal="left" vertical="center" wrapText="1"/>
    </xf>
    <xf numFmtId="1" fontId="15" fillId="3" borderId="19" xfId="0" applyNumberFormat="1" applyFont="1" applyFill="1" applyBorder="1" applyAlignment="1" applyProtection="1">
      <alignment horizontal="center" vertical="center" wrapText="1"/>
    </xf>
    <xf numFmtId="1" fontId="15" fillId="3" borderId="22" xfId="0" applyNumberFormat="1" applyFont="1" applyFill="1" applyBorder="1" applyAlignment="1" applyProtection="1">
      <alignment horizontal="center" vertical="center" wrapText="1"/>
    </xf>
    <xf numFmtId="1" fontId="15" fillId="3" borderId="24" xfId="0" applyNumberFormat="1" applyFont="1" applyFill="1" applyBorder="1" applyAlignment="1" applyProtection="1">
      <alignment horizontal="center" vertical="center" wrapText="1"/>
    </xf>
    <xf numFmtId="49" fontId="15" fillId="3" borderId="23" xfId="0" applyNumberFormat="1" applyFont="1" applyFill="1" applyBorder="1" applyAlignment="1">
      <alignment horizontal="left" vertical="top" wrapText="1"/>
    </xf>
    <xf numFmtId="167" fontId="50" fillId="0" borderId="0" xfId="0" applyFont="1" applyFill="1" applyAlignment="1">
      <alignment horizontal="center" vertical="center" wrapText="1"/>
    </xf>
    <xf numFmtId="167" fontId="14" fillId="2" borderId="61" xfId="0" applyFont="1" applyFill="1" applyBorder="1" applyAlignment="1" applyProtection="1">
      <alignment horizontal="left" vertical="center" wrapText="1"/>
    </xf>
    <xf numFmtId="167" fontId="14" fillId="2" borderId="18" xfId="0" applyFont="1" applyFill="1" applyBorder="1" applyAlignment="1" applyProtection="1">
      <alignment horizontal="left" vertical="center" wrapText="1"/>
    </xf>
    <xf numFmtId="167" fontId="14" fillId="3" borderId="22" xfId="0" applyFont="1" applyFill="1" applyBorder="1" applyAlignment="1" applyProtection="1">
      <alignment horizontal="center" wrapText="1"/>
    </xf>
    <xf numFmtId="167" fontId="14" fillId="3" borderId="0" xfId="0" applyFont="1" applyFill="1" applyBorder="1" applyAlignment="1" applyProtection="1">
      <alignment horizontal="center" wrapText="1"/>
    </xf>
    <xf numFmtId="167" fontId="23" fillId="3" borderId="0" xfId="0" applyFont="1" applyFill="1" applyBorder="1" applyAlignment="1" applyProtection="1">
      <alignment horizontal="left"/>
    </xf>
    <xf numFmtId="167" fontId="15" fillId="3" borderId="0" xfId="0" applyFont="1" applyFill="1" applyBorder="1" applyAlignment="1" applyProtection="1">
      <alignment horizontal="left"/>
    </xf>
    <xf numFmtId="167" fontId="15" fillId="3" borderId="23" xfId="0" applyFont="1" applyFill="1" applyBorder="1" applyAlignment="1" applyProtection="1">
      <alignment horizontal="left"/>
    </xf>
    <xf numFmtId="167" fontId="15" fillId="3" borderId="0" xfId="0" applyFont="1" applyFill="1" applyBorder="1" applyAlignment="1" applyProtection="1">
      <alignment horizontal="left" vertical="top" wrapText="1"/>
    </xf>
    <xf numFmtId="167" fontId="11" fillId="3" borderId="0" xfId="0" applyFont="1" applyFill="1" applyBorder="1" applyAlignment="1" applyProtection="1">
      <alignment horizontal="left" vertical="top" wrapText="1"/>
    </xf>
    <xf numFmtId="49" fontId="14" fillId="0" borderId="61" xfId="0" applyNumberFormat="1" applyFont="1" applyFill="1" applyBorder="1" applyAlignment="1" applyProtection="1">
      <alignment horizontal="left" vertical="center" wrapText="1"/>
    </xf>
    <xf numFmtId="49" fontId="14" fillId="0" borderId="18" xfId="0" applyNumberFormat="1" applyFont="1" applyFill="1" applyBorder="1" applyAlignment="1" applyProtection="1">
      <alignment horizontal="left" vertical="center" wrapText="1"/>
    </xf>
    <xf numFmtId="167" fontId="11" fillId="3" borderId="0" xfId="0" applyFont="1" applyFill="1" applyBorder="1" applyAlignment="1" applyProtection="1">
      <alignment horizontal="left" vertical="center" wrapText="1"/>
    </xf>
    <xf numFmtId="167" fontId="15" fillId="2" borderId="64" xfId="0" applyFont="1" applyFill="1" applyBorder="1" applyAlignment="1" applyProtection="1">
      <alignment horizontal="center" vertical="center" wrapText="1"/>
    </xf>
    <xf numFmtId="167" fontId="15" fillId="2" borderId="38" xfId="0" applyFont="1" applyFill="1" applyBorder="1" applyAlignment="1" applyProtection="1">
      <alignment horizontal="center" vertical="center" wrapText="1"/>
    </xf>
    <xf numFmtId="167" fontId="15" fillId="2" borderId="32" xfId="0" applyFont="1" applyFill="1" applyBorder="1" applyAlignment="1" applyProtection="1">
      <alignment horizontal="center" vertical="top" wrapText="1"/>
    </xf>
    <xf numFmtId="167" fontId="15" fillId="2" borderId="18" xfId="0" applyFont="1" applyFill="1" applyBorder="1" applyAlignment="1" applyProtection="1">
      <alignment horizontal="center" vertical="top" wrapText="1"/>
    </xf>
    <xf numFmtId="49" fontId="14" fillId="2" borderId="6" xfId="0" applyNumberFormat="1" applyFont="1" applyFill="1" applyBorder="1" applyAlignment="1" applyProtection="1">
      <alignment horizontal="justify" vertical="top" wrapText="1"/>
    </xf>
    <xf numFmtId="49" fontId="14" fillId="2" borderId="7" xfId="0" applyNumberFormat="1" applyFont="1" applyFill="1" applyBorder="1" applyAlignment="1" applyProtection="1">
      <alignment horizontal="justify" vertical="top" wrapText="1"/>
    </xf>
    <xf numFmtId="167" fontId="34" fillId="3" borderId="0" xfId="0" applyFont="1" applyFill="1" applyAlignment="1">
      <alignment horizontal="left"/>
    </xf>
    <xf numFmtId="167" fontId="14" fillId="3" borderId="0" xfId="0" applyFont="1" applyFill="1" applyBorder="1" applyAlignment="1" applyProtection="1">
      <alignment horizontal="center"/>
    </xf>
    <xf numFmtId="167" fontId="8" fillId="0" borderId="0" xfId="0" applyFont="1" applyFill="1" applyBorder="1" applyAlignment="1" applyProtection="1">
      <alignment vertical="top" wrapText="1"/>
    </xf>
    <xf numFmtId="49" fontId="14" fillId="2" borderId="41" xfId="0" applyNumberFormat="1" applyFont="1" applyFill="1" applyBorder="1" applyAlignment="1" applyProtection="1">
      <alignment horizontal="justify" vertical="top" wrapText="1"/>
    </xf>
    <xf numFmtId="49" fontId="14" fillId="2" borderId="17" xfId="0" applyNumberFormat="1" applyFont="1" applyFill="1" applyBorder="1" applyAlignment="1" applyProtection="1">
      <alignment horizontal="justify" vertical="top" wrapText="1"/>
    </xf>
    <xf numFmtId="49" fontId="14" fillId="2" borderId="31" xfId="0" applyNumberFormat="1" applyFont="1" applyFill="1" applyBorder="1" applyAlignment="1" applyProtection="1">
      <alignment horizontal="justify" vertical="top" wrapText="1"/>
    </xf>
    <xf numFmtId="49" fontId="14" fillId="2" borderId="5" xfId="0" applyNumberFormat="1" applyFont="1" applyFill="1" applyBorder="1" applyAlignment="1" applyProtection="1">
      <alignment horizontal="justify" vertical="top" wrapText="1"/>
    </xf>
    <xf numFmtId="49" fontId="14" fillId="2" borderId="42" xfId="0" applyNumberFormat="1" applyFont="1" applyFill="1" applyBorder="1" applyAlignment="1" applyProtection="1">
      <alignment horizontal="justify" vertical="top" wrapText="1"/>
    </xf>
    <xf numFmtId="3" fontId="7" fillId="0" borderId="0" xfId="0" applyNumberFormat="1" applyFont="1" applyFill="1" applyBorder="1" applyAlignment="1" applyProtection="1">
      <alignment vertical="top" wrapText="1"/>
      <protection locked="0"/>
    </xf>
    <xf numFmtId="167" fontId="7" fillId="0" borderId="0" xfId="0" applyFont="1" applyFill="1" applyBorder="1" applyAlignment="1" applyProtection="1">
      <alignment vertical="top" wrapText="1"/>
    </xf>
    <xf numFmtId="167" fontId="14" fillId="3" borderId="0" xfId="0" applyFont="1" applyFill="1" applyBorder="1" applyAlignment="1" applyProtection="1">
      <alignment horizontal="left" vertical="top" wrapText="1"/>
    </xf>
    <xf numFmtId="167" fontId="34" fillId="3" borderId="0" xfId="0" applyFont="1" applyFill="1" applyAlignment="1">
      <alignment horizontal="left" wrapText="1"/>
    </xf>
    <xf numFmtId="167" fontId="53" fillId="2" borderId="5" xfId="0" applyFont="1" applyFill="1" applyBorder="1" applyAlignment="1" applyProtection="1">
      <alignment horizontal="justify" vertical="top" wrapText="1"/>
    </xf>
    <xf numFmtId="167" fontId="53" fillId="2" borderId="42" xfId="0" applyFont="1" applyFill="1" applyBorder="1" applyAlignment="1" applyProtection="1">
      <alignment horizontal="justify" vertical="top" wrapText="1"/>
    </xf>
    <xf numFmtId="167" fontId="35" fillId="3" borderId="0" xfId="0" applyFont="1" applyFill="1" applyAlignment="1">
      <alignment horizontal="left"/>
    </xf>
    <xf numFmtId="167" fontId="7" fillId="0" borderId="0" xfId="0" applyFont="1" applyFill="1" applyBorder="1" applyAlignment="1" applyProtection="1">
      <alignment vertical="top" wrapText="1"/>
      <protection locked="0"/>
    </xf>
    <xf numFmtId="167" fontId="9" fillId="0" borderId="0" xfId="0" applyFont="1" applyFill="1" applyBorder="1" applyAlignment="1" applyProtection="1">
      <alignment vertical="top" wrapText="1"/>
    </xf>
    <xf numFmtId="167" fontId="8" fillId="0" borderId="0" xfId="0" applyFont="1" applyFill="1" applyBorder="1" applyAlignment="1" applyProtection="1">
      <alignment horizontal="center" vertical="top" wrapText="1"/>
    </xf>
    <xf numFmtId="167" fontId="59" fillId="2" borderId="1" xfId="0" applyFont="1" applyFill="1" applyBorder="1" applyAlignment="1">
      <alignment horizontal="center" vertical="top"/>
    </xf>
    <xf numFmtId="167" fontId="56" fillId="2" borderId="1" xfId="0" applyFont="1" applyFill="1" applyBorder="1" applyAlignment="1" applyProtection="1">
      <alignment horizontal="justify" vertical="top" wrapText="1"/>
    </xf>
    <xf numFmtId="167" fontId="56" fillId="2" borderId="1" xfId="0" applyFont="1" applyFill="1" applyBorder="1" applyAlignment="1" applyProtection="1">
      <alignment horizontal="justify" vertical="top"/>
    </xf>
    <xf numFmtId="167" fontId="11" fillId="3" borderId="20" xfId="0" applyFont="1" applyFill="1" applyBorder="1" applyAlignment="1" applyProtection="1">
      <alignment horizontal="center" wrapText="1"/>
    </xf>
    <xf numFmtId="167" fontId="2" fillId="3" borderId="0" xfId="0" applyFont="1" applyFill="1" applyBorder="1" applyAlignment="1" applyProtection="1">
      <alignment horizontal="center" vertical="center" wrapText="1"/>
    </xf>
    <xf numFmtId="167" fontId="59" fillId="2" borderId="1" xfId="0" applyFont="1" applyFill="1" applyBorder="1" applyAlignment="1">
      <alignment horizontal="center" vertical="top" wrapText="1"/>
    </xf>
    <xf numFmtId="167" fontId="1" fillId="2" borderId="41" xfId="0" applyFont="1" applyFill="1" applyBorder="1" applyAlignment="1" applyProtection="1">
      <alignment horizontal="justify" vertical="top"/>
      <protection locked="0"/>
    </xf>
    <xf numFmtId="167" fontId="1" fillId="2" borderId="17" xfId="0" applyFont="1" applyFill="1" applyBorder="1" applyAlignment="1" applyProtection="1">
      <alignment horizontal="justify" vertical="top"/>
      <protection locked="0"/>
    </xf>
    <xf numFmtId="167" fontId="1" fillId="2" borderId="31" xfId="0" applyFont="1" applyFill="1" applyBorder="1" applyAlignment="1" applyProtection="1">
      <alignment horizontal="justify" vertical="top"/>
      <protection locked="0"/>
    </xf>
    <xf numFmtId="167" fontId="24" fillId="2" borderId="41" xfId="1" applyFill="1" applyBorder="1" applyAlignment="1" applyProtection="1">
      <alignment horizontal="justify" vertical="top"/>
      <protection locked="0"/>
    </xf>
    <xf numFmtId="167" fontId="3" fillId="2" borderId="43" xfId="0" applyFont="1" applyFill="1" applyBorder="1" applyAlignment="1" applyProtection="1">
      <alignment horizontal="justify" vertical="top" wrapText="1"/>
    </xf>
    <xf numFmtId="167" fontId="3" fillId="2" borderId="44" xfId="0" applyFont="1" applyFill="1" applyBorder="1" applyAlignment="1" applyProtection="1">
      <alignment horizontal="justify" vertical="top" wrapText="1"/>
    </xf>
    <xf numFmtId="167" fontId="3" fillId="2" borderId="45" xfId="0" applyFont="1" applyFill="1" applyBorder="1" applyAlignment="1" applyProtection="1">
      <alignment horizontal="justify" vertical="top" wrapText="1"/>
    </xf>
    <xf numFmtId="49" fontId="3" fillId="2" borderId="46" xfId="0" applyNumberFormat="1" applyFont="1" applyFill="1" applyBorder="1" applyAlignment="1" applyProtection="1">
      <alignment horizontal="justify" vertical="top" wrapText="1"/>
    </xf>
    <xf numFmtId="49" fontId="3" fillId="2" borderId="47" xfId="0" applyNumberFormat="1" applyFont="1" applyFill="1" applyBorder="1" applyAlignment="1" applyProtection="1">
      <alignment horizontal="justify" vertical="top" wrapText="1"/>
    </xf>
    <xf numFmtId="49" fontId="3" fillId="2" borderId="48" xfId="0" applyNumberFormat="1" applyFont="1" applyFill="1" applyBorder="1" applyAlignment="1" applyProtection="1">
      <alignment horizontal="justify" vertical="top" wrapText="1"/>
    </xf>
    <xf numFmtId="167" fontId="3" fillId="2" borderId="49" xfId="0" applyFont="1" applyFill="1" applyBorder="1" applyAlignment="1" applyProtection="1">
      <alignment horizontal="justify" vertical="top" wrapText="1"/>
    </xf>
    <xf numFmtId="167" fontId="3" fillId="2" borderId="50" xfId="0" applyFont="1" applyFill="1" applyBorder="1" applyAlignment="1" applyProtection="1">
      <alignment horizontal="justify" vertical="top" wrapText="1"/>
    </xf>
    <xf numFmtId="167" fontId="3" fillId="2" borderId="51" xfId="0" applyFont="1" applyFill="1" applyBorder="1" applyAlignment="1" applyProtection="1">
      <alignment horizontal="justify" vertical="top" wrapText="1"/>
    </xf>
    <xf numFmtId="49" fontId="21" fillId="3" borderId="0" xfId="0" applyNumberFormat="1" applyFont="1" applyFill="1" applyBorder="1" applyAlignment="1" applyProtection="1">
      <alignment horizontal="left" vertical="center" wrapText="1"/>
    </xf>
    <xf numFmtId="49" fontId="14" fillId="0" borderId="41" xfId="0" applyNumberFormat="1" applyFont="1" applyFill="1" applyBorder="1" applyAlignment="1" applyProtection="1">
      <alignment horizontal="justify" vertical="top" wrapText="1"/>
    </xf>
    <xf numFmtId="49" fontId="11" fillId="0" borderId="17" xfId="0" applyNumberFormat="1" applyFont="1" applyFill="1" applyBorder="1" applyAlignment="1" applyProtection="1">
      <alignment horizontal="justify" vertical="top" wrapText="1"/>
    </xf>
    <xf numFmtId="49" fontId="11" fillId="0" borderId="31" xfId="0" applyNumberFormat="1" applyFont="1" applyFill="1" applyBorder="1" applyAlignment="1" applyProtection="1">
      <alignment horizontal="justify" vertical="top" wrapText="1"/>
    </xf>
    <xf numFmtId="167" fontId="4" fillId="3" borderId="0" xfId="0" applyFont="1" applyFill="1" applyBorder="1" applyAlignment="1" applyProtection="1">
      <alignment horizontal="left" vertical="top"/>
    </xf>
    <xf numFmtId="167" fontId="11" fillId="3" borderId="0" xfId="0" applyFont="1" applyFill="1" applyBorder="1" applyAlignment="1" applyProtection="1">
      <alignment horizontal="justify" vertical="top" wrapText="1"/>
    </xf>
    <xf numFmtId="167" fontId="1" fillId="2" borderId="19" xfId="0" applyFont="1" applyFill="1" applyBorder="1" applyAlignment="1" applyProtection="1">
      <alignment horizontal="justify" vertical="top"/>
      <protection locked="0"/>
    </xf>
    <xf numFmtId="167" fontId="1" fillId="2" borderId="20" xfId="0" applyFont="1" applyFill="1" applyBorder="1" applyAlignment="1" applyProtection="1">
      <alignment horizontal="justify" vertical="top"/>
      <protection locked="0"/>
    </xf>
    <xf numFmtId="167" fontId="1" fillId="2" borderId="21" xfId="0" applyFont="1" applyFill="1" applyBorder="1" applyAlignment="1" applyProtection="1">
      <alignment horizontal="justify" vertical="top"/>
      <protection locked="0"/>
    </xf>
    <xf numFmtId="167" fontId="4" fillId="3" borderId="0" xfId="0" applyFont="1" applyFill="1" applyBorder="1" applyAlignment="1" applyProtection="1">
      <alignment horizontal="justify" vertical="top"/>
    </xf>
    <xf numFmtId="49" fontId="11" fillId="0" borderId="19" xfId="0" applyNumberFormat="1" applyFont="1" applyFill="1" applyBorder="1" applyAlignment="1" applyProtection="1">
      <alignment horizontal="justify" vertical="top" wrapText="1"/>
    </xf>
    <xf numFmtId="49" fontId="11" fillId="0" borderId="20" xfId="0" applyNumberFormat="1" applyFont="1" applyFill="1" applyBorder="1" applyAlignment="1" applyProtection="1">
      <alignment horizontal="justify" vertical="top" wrapText="1"/>
    </xf>
    <xf numFmtId="49" fontId="11" fillId="0" borderId="21" xfId="0" applyNumberFormat="1" applyFont="1" applyFill="1" applyBorder="1" applyAlignment="1" applyProtection="1">
      <alignment horizontal="justify" vertical="top" wrapText="1"/>
    </xf>
    <xf numFmtId="49" fontId="11" fillId="0" borderId="22" xfId="0" applyNumberFormat="1" applyFont="1" applyFill="1" applyBorder="1" applyAlignment="1" applyProtection="1">
      <alignment horizontal="justify" vertical="top" wrapText="1"/>
    </xf>
    <xf numFmtId="49" fontId="11" fillId="0" borderId="0" xfId="0" applyNumberFormat="1" applyFont="1" applyFill="1" applyBorder="1" applyAlignment="1" applyProtection="1">
      <alignment horizontal="justify" vertical="top" wrapText="1"/>
    </xf>
    <xf numFmtId="49" fontId="11" fillId="0" borderId="23" xfId="0" applyNumberFormat="1" applyFont="1" applyFill="1" applyBorder="1" applyAlignment="1" applyProtection="1">
      <alignment horizontal="justify" vertical="top" wrapText="1"/>
    </xf>
    <xf numFmtId="49" fontId="11" fillId="0" borderId="24" xfId="0" applyNumberFormat="1" applyFont="1" applyFill="1" applyBorder="1" applyAlignment="1" applyProtection="1">
      <alignment horizontal="justify" vertical="top" wrapText="1"/>
    </xf>
    <xf numFmtId="49" fontId="11" fillId="0" borderId="25" xfId="0" applyNumberFormat="1" applyFont="1" applyFill="1" applyBorder="1" applyAlignment="1" applyProtection="1">
      <alignment horizontal="justify" vertical="top" wrapText="1"/>
    </xf>
    <xf numFmtId="49" fontId="11" fillId="0" borderId="26" xfId="0" applyNumberFormat="1" applyFont="1" applyFill="1" applyBorder="1" applyAlignment="1" applyProtection="1">
      <alignment horizontal="justify" vertical="top" wrapText="1"/>
    </xf>
    <xf numFmtId="167" fontId="56" fillId="2" borderId="41" xfId="0" applyFont="1" applyFill="1" applyBorder="1" applyAlignment="1" applyProtection="1">
      <alignment horizontal="justify" vertical="top" wrapText="1"/>
    </xf>
    <xf numFmtId="167" fontId="56" fillId="2" borderId="31" xfId="0" applyFont="1" applyFill="1" applyBorder="1" applyAlignment="1" applyProtection="1">
      <alignment horizontal="justify" vertical="top" wrapText="1"/>
    </xf>
    <xf numFmtId="49" fontId="3" fillId="2" borderId="41" xfId="0" applyNumberFormat="1" applyFont="1" applyFill="1" applyBorder="1" applyAlignment="1" applyProtection="1">
      <alignment horizontal="justify" vertical="top" wrapText="1"/>
    </xf>
    <xf numFmtId="49" fontId="3" fillId="2" borderId="31" xfId="0" applyNumberFormat="1" applyFont="1" applyFill="1" applyBorder="1" applyAlignment="1" applyProtection="1">
      <alignment horizontal="justify" vertical="top" wrapText="1"/>
    </xf>
    <xf numFmtId="167" fontId="2" fillId="3" borderId="25" xfId="0" applyFont="1" applyFill="1" applyBorder="1" applyAlignment="1" applyProtection="1">
      <alignment horizontal="justify" vertical="top" wrapText="1"/>
    </xf>
    <xf numFmtId="167" fontId="1" fillId="2" borderId="41" xfId="0" applyFont="1" applyFill="1" applyBorder="1" applyAlignment="1" applyProtection="1">
      <alignment horizontal="justify" vertical="top" wrapText="1"/>
    </xf>
    <xf numFmtId="167" fontId="1" fillId="2" borderId="60" xfId="0" applyFont="1" applyFill="1" applyBorder="1" applyAlignment="1" applyProtection="1">
      <alignment horizontal="justify" vertical="top" wrapText="1"/>
    </xf>
    <xf numFmtId="167" fontId="25" fillId="0" borderId="1" xfId="0" applyFont="1" applyBorder="1" applyAlignment="1">
      <alignment horizontal="justify" vertical="top" wrapText="1"/>
    </xf>
    <xf numFmtId="167" fontId="2" fillId="2" borderId="6" xfId="0" applyFont="1" applyFill="1" applyBorder="1" applyAlignment="1" applyProtection="1">
      <alignment horizontal="justify" vertical="top" wrapText="1"/>
    </xf>
    <xf numFmtId="167" fontId="2" fillId="2" borderId="30" xfId="0" applyFont="1" applyFill="1" applyBorder="1" applyAlignment="1" applyProtection="1">
      <alignment horizontal="justify" vertical="top" wrapText="1"/>
    </xf>
    <xf numFmtId="167" fontId="25" fillId="0" borderId="41" xfId="0" applyFont="1" applyBorder="1" applyAlignment="1">
      <alignment horizontal="justify" vertical="top" wrapText="1"/>
    </xf>
    <xf numFmtId="167" fontId="25" fillId="0" borderId="31" xfId="0" applyFont="1" applyBorder="1" applyAlignment="1">
      <alignment horizontal="justify" vertical="top" wrapText="1"/>
    </xf>
    <xf numFmtId="167" fontId="25" fillId="2" borderId="1" xfId="0" applyFont="1" applyFill="1" applyBorder="1" applyAlignment="1">
      <alignment horizontal="justify" vertical="top" wrapText="1"/>
    </xf>
    <xf numFmtId="167" fontId="25" fillId="0" borderId="19" xfId="0" applyFont="1" applyBorder="1" applyAlignment="1">
      <alignment horizontal="justify" vertical="top" wrapText="1"/>
    </xf>
    <xf numFmtId="167" fontId="25" fillId="0" borderId="21" xfId="0" applyFont="1" applyBorder="1" applyAlignment="1">
      <alignment horizontal="justify" vertical="top" wrapText="1"/>
    </xf>
    <xf numFmtId="167" fontId="25" fillId="0" borderId="22" xfId="0" applyFont="1" applyBorder="1" applyAlignment="1">
      <alignment horizontal="justify" vertical="top" wrapText="1"/>
    </xf>
    <xf numFmtId="167" fontId="25" fillId="0" borderId="23" xfId="0" applyFont="1" applyBorder="1" applyAlignment="1">
      <alignment horizontal="justify" vertical="top" wrapText="1"/>
    </xf>
    <xf numFmtId="167" fontId="25" fillId="0" borderId="24" xfId="0" applyFont="1" applyBorder="1" applyAlignment="1">
      <alignment horizontal="justify" vertical="top" wrapText="1"/>
    </xf>
    <xf numFmtId="167" fontId="25" fillId="0" borderId="26" xfId="0" applyFont="1" applyBorder="1" applyAlignment="1">
      <alignment horizontal="justify" vertical="top" wrapText="1"/>
    </xf>
    <xf numFmtId="167" fontId="25" fillId="0" borderId="63" xfId="0" applyFont="1" applyBorder="1" applyAlignment="1">
      <alignment horizontal="justify" vertical="top" wrapText="1"/>
    </xf>
    <xf numFmtId="167" fontId="25" fillId="0" borderId="62" xfId="0" applyFont="1" applyBorder="1" applyAlignment="1">
      <alignment horizontal="justify" vertical="top" wrapText="1"/>
    </xf>
    <xf numFmtId="167" fontId="0" fillId="0" borderId="17" xfId="0" applyBorder="1"/>
    <xf numFmtId="167" fontId="0" fillId="0" borderId="31" xfId="0" applyBorder="1"/>
    <xf numFmtId="167" fontId="35" fillId="3" borderId="20" xfId="0" applyFont="1" applyFill="1" applyBorder="1" applyAlignment="1">
      <alignment horizontal="center"/>
    </xf>
    <xf numFmtId="167" fontId="11" fillId="3" borderId="0" xfId="0" applyFont="1" applyFill="1" applyBorder="1" applyAlignment="1" applyProtection="1">
      <alignment horizontal="center" wrapText="1"/>
    </xf>
    <xf numFmtId="167" fontId="2" fillId="2" borderId="32" xfId="0" applyFont="1" applyFill="1" applyBorder="1" applyAlignment="1" applyProtection="1">
      <alignment horizontal="center" vertical="center" wrapText="1"/>
    </xf>
    <xf numFmtId="167" fontId="2" fillId="2" borderId="35" xfId="0" applyFont="1" applyFill="1" applyBorder="1" applyAlignment="1" applyProtection="1">
      <alignment horizontal="center" vertical="center" wrapText="1"/>
    </xf>
    <xf numFmtId="167" fontId="4" fillId="3" borderId="0" xfId="0" applyFont="1" applyFill="1" applyBorder="1" applyAlignment="1" applyProtection="1">
      <alignment horizontal="center" vertical="center" wrapText="1"/>
    </xf>
    <xf numFmtId="49" fontId="25" fillId="2" borderId="16" xfId="0" applyNumberFormat="1" applyFont="1" applyFill="1" applyBorder="1" applyAlignment="1">
      <alignment horizontal="justify" vertical="top" wrapText="1"/>
    </xf>
    <xf numFmtId="49" fontId="25" fillId="2" borderId="27" xfId="0" applyNumberFormat="1" applyFont="1" applyFill="1" applyBorder="1" applyAlignment="1">
      <alignment horizontal="justify" vertical="top" wrapText="1"/>
    </xf>
    <xf numFmtId="49" fontId="25" fillId="2" borderId="28" xfId="0" applyNumberFormat="1" applyFont="1" applyFill="1" applyBorder="1" applyAlignment="1">
      <alignment horizontal="justify" vertical="top" wrapText="1"/>
    </xf>
    <xf numFmtId="167" fontId="1" fillId="2" borderId="33" xfId="0" applyFont="1" applyFill="1" applyBorder="1" applyAlignment="1" applyProtection="1">
      <alignment horizontal="justify" vertical="top" wrapText="1"/>
    </xf>
    <xf numFmtId="167" fontId="1" fillId="2" borderId="27" xfId="0" applyFont="1" applyFill="1" applyBorder="1" applyAlignment="1" applyProtection="1">
      <alignment horizontal="justify" vertical="top" wrapText="1"/>
    </xf>
    <xf numFmtId="167" fontId="1" fillId="2" borderId="15" xfId="0" applyFont="1" applyFill="1" applyBorder="1" applyAlignment="1" applyProtection="1">
      <alignment horizontal="justify" vertical="top" wrapText="1"/>
    </xf>
    <xf numFmtId="167" fontId="2" fillId="3" borderId="16" xfId="0" applyFont="1" applyFill="1" applyBorder="1" applyAlignment="1" applyProtection="1">
      <alignment horizontal="justify" vertical="top" wrapText="1"/>
    </xf>
    <xf numFmtId="167" fontId="2" fillId="3" borderId="27" xfId="0" applyFont="1" applyFill="1" applyBorder="1" applyAlignment="1" applyProtection="1">
      <alignment horizontal="justify" vertical="top" wrapText="1"/>
    </xf>
    <xf numFmtId="167" fontId="25" fillId="0" borderId="16" xfId="0" applyFont="1" applyBorder="1" applyAlignment="1">
      <alignment horizontal="justify" vertical="top" wrapText="1"/>
    </xf>
    <xf numFmtId="167" fontId="25" fillId="0" borderId="27" xfId="0" applyFont="1" applyBorder="1" applyAlignment="1">
      <alignment horizontal="justify" vertical="top" wrapText="1"/>
    </xf>
    <xf numFmtId="167" fontId="25" fillId="0" borderId="15" xfId="0" applyFont="1" applyBorder="1" applyAlignment="1">
      <alignment horizontal="justify" vertical="top" wrapText="1"/>
    </xf>
    <xf numFmtId="167" fontId="25" fillId="0" borderId="28" xfId="0" applyFont="1" applyBorder="1" applyAlignment="1">
      <alignment horizontal="justify" vertical="top" wrapText="1"/>
    </xf>
    <xf numFmtId="167" fontId="2" fillId="3" borderId="28" xfId="0" applyFont="1" applyFill="1" applyBorder="1" applyAlignment="1" applyProtection="1">
      <alignment horizontal="justify" vertical="top" wrapText="1"/>
    </xf>
    <xf numFmtId="1" fontId="1" fillId="2" borderId="33" xfId="0" applyNumberFormat="1" applyFont="1" applyFill="1" applyBorder="1" applyAlignment="1" applyProtection="1">
      <alignment horizontal="justify" vertical="top" wrapText="1"/>
    </xf>
    <xf numFmtId="1" fontId="1" fillId="2" borderId="15" xfId="0" applyNumberFormat="1" applyFont="1" applyFill="1" applyBorder="1" applyAlignment="1" applyProtection="1">
      <alignment horizontal="justify" vertical="top" wrapText="1"/>
    </xf>
    <xf numFmtId="167" fontId="36" fillId="4" borderId="1" xfId="0" applyFont="1" applyFill="1" applyBorder="1" applyAlignment="1">
      <alignment horizontal="center"/>
    </xf>
    <xf numFmtId="167" fontId="29" fillId="0" borderId="41" xfId="0" applyFont="1" applyFill="1" applyBorder="1" applyAlignment="1">
      <alignment horizontal="center"/>
    </xf>
    <xf numFmtId="167" fontId="29" fillId="0" borderId="52" xfId="0" applyFont="1" applyFill="1" applyBorder="1" applyAlignment="1">
      <alignment horizontal="center"/>
    </xf>
    <xf numFmtId="167" fontId="32" fillId="3" borderId="25" xfId="0" applyFont="1" applyFill="1" applyBorder="1"/>
    <xf numFmtId="167" fontId="0" fillId="10" borderId="41" xfId="0" applyFill="1" applyBorder="1" applyAlignment="1" applyProtection="1">
      <alignment horizontal="center" vertical="center"/>
    </xf>
    <xf numFmtId="167" fontId="0" fillId="10" borderId="17" xfId="0" applyFill="1" applyBorder="1" applyAlignment="1" applyProtection="1">
      <alignment horizontal="center" vertical="center"/>
    </xf>
    <xf numFmtId="167" fontId="0" fillId="10" borderId="31" xfId="0" applyFill="1" applyBorder="1" applyAlignment="1" applyProtection="1">
      <alignment horizontal="center" vertical="center"/>
    </xf>
    <xf numFmtId="167" fontId="0" fillId="10" borderId="39" xfId="0" applyFill="1" applyBorder="1" applyAlignment="1" applyProtection="1">
      <alignment horizontal="left" vertical="center" wrapText="1"/>
    </xf>
    <xf numFmtId="167" fontId="0" fillId="10" borderId="55" xfId="0" applyFill="1" applyBorder="1" applyAlignment="1" applyProtection="1">
      <alignment horizontal="left" vertical="center" wrapText="1"/>
    </xf>
    <xf numFmtId="167" fontId="0" fillId="10" borderId="58" xfId="0" applyFill="1" applyBorder="1" applyAlignment="1" applyProtection="1">
      <alignment horizontal="left" vertical="center" wrapText="1"/>
    </xf>
    <xf numFmtId="167" fontId="0" fillId="10" borderId="53" xfId="0" applyFill="1" applyBorder="1" applyAlignment="1" applyProtection="1">
      <alignment horizontal="left" vertical="center" wrapText="1"/>
    </xf>
    <xf numFmtId="167" fontId="0" fillId="10" borderId="56" xfId="0" applyFill="1" applyBorder="1" applyAlignment="1" applyProtection="1">
      <alignment horizontal="left" vertical="center" wrapText="1"/>
    </xf>
    <xf numFmtId="167" fontId="0" fillId="10" borderId="59" xfId="0" applyFill="1" applyBorder="1" applyAlignment="1" applyProtection="1">
      <alignment horizontal="left" vertical="center" wrapText="1"/>
    </xf>
    <xf numFmtId="167" fontId="30" fillId="3" borderId="20" xfId="0" applyFont="1" applyFill="1" applyBorder="1" applyAlignment="1">
      <alignment horizontal="center" vertical="center"/>
    </xf>
    <xf numFmtId="167" fontId="37" fillId="2" borderId="30" xfId="0" applyFont="1" applyFill="1" applyBorder="1" applyAlignment="1">
      <alignment horizontal="center" vertical="center"/>
    </xf>
    <xf numFmtId="167" fontId="37" fillId="2" borderId="50" xfId="0" applyFont="1" applyFill="1" applyBorder="1" applyAlignment="1">
      <alignment horizontal="center" vertical="center"/>
    </xf>
    <xf numFmtId="167" fontId="37" fillId="2" borderId="54" xfId="0" applyFont="1" applyFill="1" applyBorder="1" applyAlignment="1">
      <alignment horizontal="center" vertical="center"/>
    </xf>
    <xf numFmtId="49" fontId="19" fillId="3" borderId="19" xfId="0" applyNumberFormat="1" applyFont="1" applyFill="1" applyBorder="1" applyAlignment="1">
      <alignment horizontal="center" vertical="top" wrapText="1"/>
    </xf>
    <xf numFmtId="49" fontId="19" fillId="3" borderId="20" xfId="0" applyNumberFormat="1" applyFont="1" applyFill="1" applyBorder="1" applyAlignment="1">
      <alignment horizontal="center" vertical="top" wrapText="1"/>
    </xf>
    <xf numFmtId="167" fontId="19" fillId="3" borderId="19" xfId="0" applyFont="1" applyFill="1" applyBorder="1" applyAlignment="1">
      <alignment horizontal="center" vertical="top" wrapText="1"/>
    </xf>
    <xf numFmtId="167" fontId="26" fillId="3" borderId="20" xfId="0" applyFont="1" applyFill="1" applyBorder="1" applyAlignment="1">
      <alignment horizontal="center" vertical="top" wrapText="1"/>
    </xf>
    <xf numFmtId="167" fontId="24" fillId="3" borderId="24" xfId="1" applyFill="1" applyBorder="1" applyAlignment="1" applyProtection="1">
      <alignment horizontal="center" vertical="top" wrapText="1"/>
    </xf>
    <xf numFmtId="167" fontId="24" fillId="3" borderId="25" xfId="1" applyFill="1" applyBorder="1" applyAlignment="1" applyProtection="1">
      <alignment horizontal="center" vertical="top" wrapText="1"/>
    </xf>
    <xf numFmtId="167" fontId="41" fillId="0" borderId="0" xfId="0" applyFont="1" applyAlignment="1" applyProtection="1">
      <alignment horizontal="left"/>
    </xf>
    <xf numFmtId="167" fontId="43" fillId="11" borderId="40" xfId="0" applyFont="1" applyFill="1" applyBorder="1" applyAlignment="1" applyProtection="1">
      <alignment horizontal="center" vertical="center" wrapText="1"/>
    </xf>
    <xf numFmtId="167" fontId="43" fillId="11" borderId="57" xfId="0" applyFont="1" applyFill="1" applyBorder="1" applyAlignment="1" applyProtection="1">
      <alignment horizontal="center" vertical="center" wrapText="1"/>
    </xf>
    <xf numFmtId="167" fontId="40" fillId="12" borderId="39" xfId="4" applyFill="1" applyBorder="1" applyAlignment="1" applyProtection="1">
      <alignment horizontal="center" wrapText="1"/>
      <protection locked="0"/>
    </xf>
    <xf numFmtId="167" fontId="40" fillId="12" borderId="58" xfId="4" applyFill="1" applyBorder="1" applyAlignment="1" applyProtection="1">
      <alignment horizontal="center" wrapText="1"/>
      <protection locked="0"/>
    </xf>
    <xf numFmtId="167" fontId="40" fillId="12" borderId="36" xfId="4" applyFill="1" applyBorder="1" applyAlignment="1" applyProtection="1">
      <alignment horizontal="center" wrapText="1"/>
      <protection locked="0"/>
    </xf>
    <xf numFmtId="167" fontId="40" fillId="12" borderId="42" xfId="4" applyFill="1" applyBorder="1" applyAlignment="1" applyProtection="1">
      <alignment horizontal="center" wrapText="1"/>
      <protection locked="0"/>
    </xf>
    <xf numFmtId="167" fontId="0" fillId="0" borderId="39" xfId="0" applyBorder="1" applyAlignment="1" applyProtection="1">
      <alignment horizontal="left" vertical="center" wrapText="1"/>
    </xf>
    <xf numFmtId="167" fontId="0" fillId="0" borderId="55" xfId="0" applyBorder="1" applyAlignment="1" applyProtection="1">
      <alignment horizontal="left" vertical="center" wrapText="1"/>
    </xf>
    <xf numFmtId="167" fontId="0" fillId="0" borderId="58" xfId="0" applyBorder="1" applyAlignment="1" applyProtection="1">
      <alignment horizontal="left" vertical="center" wrapText="1"/>
    </xf>
    <xf numFmtId="167" fontId="0" fillId="0" borderId="39" xfId="0" applyBorder="1" applyAlignment="1" applyProtection="1">
      <alignment horizontal="center" vertical="center" wrapText="1"/>
    </xf>
    <xf numFmtId="167" fontId="0" fillId="0" borderId="55" xfId="0" applyBorder="1" applyAlignment="1" applyProtection="1">
      <alignment horizontal="center" vertical="center" wrapText="1"/>
    </xf>
    <xf numFmtId="167" fontId="0" fillId="0" borderId="58" xfId="0" applyBorder="1" applyAlignment="1" applyProtection="1">
      <alignment horizontal="center" vertical="center" wrapText="1"/>
    </xf>
    <xf numFmtId="167" fontId="48" fillId="8" borderId="39" xfId="4" applyFont="1" applyBorder="1" applyAlignment="1" applyProtection="1">
      <alignment horizontal="center" vertical="center"/>
      <protection locked="0"/>
    </xf>
    <xf numFmtId="167" fontId="48" fillId="8" borderId="58" xfId="4" applyFont="1" applyBorder="1" applyAlignment="1" applyProtection="1">
      <alignment horizontal="center" vertical="center"/>
      <protection locked="0"/>
    </xf>
    <xf numFmtId="167" fontId="48" fillId="12" borderId="39" xfId="4" applyFont="1" applyFill="1" applyBorder="1" applyAlignment="1" applyProtection="1">
      <alignment horizontal="center" vertical="center"/>
      <protection locked="0"/>
    </xf>
    <xf numFmtId="167" fontId="48" fillId="12" borderId="58" xfId="4" applyFont="1" applyFill="1" applyBorder="1" applyAlignment="1" applyProtection="1">
      <alignment horizontal="center" vertical="center"/>
      <protection locked="0"/>
    </xf>
    <xf numFmtId="167" fontId="40" fillId="8" borderId="39" xfId="4" applyBorder="1" applyAlignment="1" applyProtection="1">
      <alignment horizontal="center" wrapText="1"/>
      <protection locked="0"/>
    </xf>
    <xf numFmtId="167" fontId="40" fillId="8" borderId="58" xfId="4" applyBorder="1" applyAlignment="1" applyProtection="1">
      <alignment horizontal="center" wrapText="1"/>
      <protection locked="0"/>
    </xf>
    <xf numFmtId="167" fontId="40" fillId="8" borderId="36" xfId="4" applyBorder="1" applyAlignment="1" applyProtection="1">
      <alignment horizontal="center" wrapText="1"/>
      <protection locked="0"/>
    </xf>
    <xf numFmtId="167" fontId="40" fillId="8" borderId="42" xfId="4" applyBorder="1" applyAlignment="1" applyProtection="1">
      <alignment horizontal="center" wrapText="1"/>
      <protection locked="0"/>
    </xf>
    <xf numFmtId="167" fontId="43" fillId="11" borderId="30" xfId="0" applyFont="1" applyFill="1" applyBorder="1" applyAlignment="1" applyProtection="1">
      <alignment horizontal="center" vertical="center" wrapText="1"/>
    </xf>
    <xf numFmtId="167" fontId="43" fillId="11" borderId="51" xfId="0" applyFont="1" applyFill="1" applyBorder="1" applyAlignment="1" applyProtection="1">
      <alignment horizontal="center" vertical="center" wrapText="1"/>
    </xf>
    <xf numFmtId="167" fontId="43" fillId="11" borderId="40" xfId="0" applyFont="1" applyFill="1" applyBorder="1" applyAlignment="1" applyProtection="1">
      <alignment horizontal="center" vertical="center"/>
    </xf>
    <xf numFmtId="167" fontId="43" fillId="11" borderId="57" xfId="0" applyFont="1" applyFill="1" applyBorder="1" applyAlignment="1" applyProtection="1">
      <alignment horizontal="center" vertical="center"/>
    </xf>
    <xf numFmtId="167" fontId="40" fillId="8" borderId="39" xfId="4" applyBorder="1" applyAlignment="1" applyProtection="1">
      <alignment horizontal="center" vertical="center" wrapText="1"/>
      <protection locked="0"/>
    </xf>
    <xf numFmtId="167" fontId="40" fillId="8" borderId="58" xfId="4" applyBorder="1" applyAlignment="1" applyProtection="1">
      <alignment horizontal="center" vertical="center" wrapText="1"/>
      <protection locked="0"/>
    </xf>
    <xf numFmtId="167" fontId="40" fillId="8" borderId="36" xfId="4" applyBorder="1" applyAlignment="1" applyProtection="1">
      <alignment horizontal="center" vertical="center" wrapText="1"/>
      <protection locked="0"/>
    </xf>
    <xf numFmtId="167" fontId="40" fillId="8" borderId="42" xfId="4" applyBorder="1" applyAlignment="1" applyProtection="1">
      <alignment horizontal="center" vertical="center" wrapText="1"/>
      <protection locked="0"/>
    </xf>
    <xf numFmtId="167" fontId="40" fillId="12" borderId="39" xfId="4" applyFill="1" applyBorder="1" applyAlignment="1" applyProtection="1">
      <alignment horizontal="center" vertical="center" wrapText="1"/>
      <protection locked="0"/>
    </xf>
    <xf numFmtId="167" fontId="40" fillId="12" borderId="58" xfId="4" applyFill="1" applyBorder="1" applyAlignment="1" applyProtection="1">
      <alignment horizontal="center" vertical="center" wrapText="1"/>
      <protection locked="0"/>
    </xf>
    <xf numFmtId="167" fontId="40" fillId="12" borderId="36" xfId="4" applyFill="1" applyBorder="1" applyAlignment="1" applyProtection="1">
      <alignment horizontal="center" vertical="center" wrapText="1"/>
      <protection locked="0"/>
    </xf>
    <xf numFmtId="167" fontId="40" fillId="12" borderId="42" xfId="4" applyFill="1" applyBorder="1" applyAlignment="1" applyProtection="1">
      <alignment horizontal="center" vertical="center" wrapText="1"/>
      <protection locked="0"/>
    </xf>
    <xf numFmtId="167" fontId="48" fillId="8" borderId="30" xfId="4" applyFont="1" applyBorder="1" applyAlignment="1" applyProtection="1">
      <alignment horizontal="center" vertical="center" wrapText="1"/>
      <protection locked="0"/>
    </xf>
    <xf numFmtId="167" fontId="48" fillId="8" borderId="51" xfId="4" applyFont="1" applyBorder="1" applyAlignment="1" applyProtection="1">
      <alignment horizontal="center" vertical="center" wrapText="1"/>
      <protection locked="0"/>
    </xf>
    <xf numFmtId="167" fontId="48" fillId="12" borderId="30" xfId="4" applyFont="1" applyFill="1" applyBorder="1" applyAlignment="1" applyProtection="1">
      <alignment horizontal="center" vertical="center" wrapText="1"/>
      <protection locked="0"/>
    </xf>
    <xf numFmtId="167" fontId="48" fillId="12" borderId="51" xfId="4" applyFont="1" applyFill="1" applyBorder="1" applyAlignment="1" applyProtection="1">
      <alignment horizontal="center" vertical="center" wrapText="1"/>
      <protection locked="0"/>
    </xf>
    <xf numFmtId="167" fontId="0" fillId="0" borderId="29" xfId="0" applyBorder="1" applyAlignment="1" applyProtection="1">
      <alignment horizontal="left" vertical="center" wrapText="1"/>
    </xf>
    <xf numFmtId="167" fontId="43" fillId="11" borderId="46" xfId="0" applyFont="1" applyFill="1" applyBorder="1" applyAlignment="1" applyProtection="1">
      <alignment horizontal="center" vertical="center" wrapText="1"/>
    </xf>
    <xf numFmtId="167" fontId="43" fillId="11" borderId="48" xfId="0" applyFont="1" applyFill="1" applyBorder="1" applyAlignment="1" applyProtection="1">
      <alignment horizontal="center" vertical="center"/>
    </xf>
    <xf numFmtId="167" fontId="40" fillId="12" borderId="49" xfId="4" applyFill="1" applyBorder="1" applyAlignment="1" applyProtection="1">
      <alignment horizontal="center" vertical="center" wrapText="1"/>
      <protection locked="0"/>
    </xf>
    <xf numFmtId="167" fontId="40" fillId="12" borderId="54" xfId="4" applyFill="1" applyBorder="1" applyAlignment="1" applyProtection="1">
      <alignment horizontal="center" vertical="center" wrapText="1"/>
      <protection locked="0"/>
    </xf>
    <xf numFmtId="167" fontId="40" fillId="12" borderId="30" xfId="4" applyFill="1" applyBorder="1" applyAlignment="1" applyProtection="1">
      <alignment horizontal="center" vertical="center" wrapText="1"/>
      <protection locked="0"/>
    </xf>
    <xf numFmtId="167" fontId="40" fillId="12" borderId="51" xfId="4" applyFill="1" applyBorder="1" applyAlignment="1" applyProtection="1">
      <alignment horizontal="center" vertical="center" wrapText="1"/>
      <protection locked="0"/>
    </xf>
    <xf numFmtId="167" fontId="43" fillId="11" borderId="50" xfId="0" applyFont="1" applyFill="1" applyBorder="1" applyAlignment="1" applyProtection="1">
      <alignment horizontal="center" vertical="center" wrapText="1"/>
    </xf>
    <xf numFmtId="167" fontId="40" fillId="8" borderId="50" xfId="4" applyBorder="1" applyAlignment="1" applyProtection="1">
      <alignment horizontal="center" vertical="center"/>
      <protection locked="0"/>
    </xf>
    <xf numFmtId="167" fontId="40" fillId="12" borderId="50" xfId="4" applyFill="1" applyBorder="1" applyAlignment="1" applyProtection="1">
      <alignment horizontal="center" vertical="center"/>
      <protection locked="0"/>
    </xf>
    <xf numFmtId="167" fontId="40" fillId="12" borderId="51" xfId="4" applyFill="1"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4" xfId="4" applyNumberFormat="1" applyBorder="1" applyAlignment="1" applyProtection="1">
      <alignment horizontal="center" vertical="center" wrapText="1"/>
      <protection locked="0"/>
    </xf>
    <xf numFmtId="167" fontId="40" fillId="8" borderId="30" xfId="4" applyBorder="1" applyAlignment="1" applyProtection="1">
      <alignment horizontal="center" vertical="center" wrapText="1"/>
      <protection locked="0"/>
    </xf>
    <xf numFmtId="167" fontId="40" fillId="8" borderId="50" xfId="4" applyBorder="1" applyAlignment="1" applyProtection="1">
      <alignment horizontal="center" vertical="center" wrapText="1"/>
      <protection locked="0"/>
    </xf>
    <xf numFmtId="167" fontId="43" fillId="11" borderId="47" xfId="0" applyFont="1" applyFill="1" applyBorder="1" applyAlignment="1" applyProtection="1">
      <alignment horizontal="center" vertical="center"/>
    </xf>
    <xf numFmtId="167" fontId="40" fillId="8" borderId="30" xfId="4" applyBorder="1" applyAlignment="1" applyProtection="1">
      <alignment horizontal="center"/>
      <protection locked="0"/>
    </xf>
    <xf numFmtId="167" fontId="40" fillId="8" borderId="51" xfId="4" applyBorder="1" applyAlignment="1" applyProtection="1">
      <alignment horizontal="center"/>
      <protection locked="0"/>
    </xf>
    <xf numFmtId="167" fontId="40" fillId="12" borderId="30" xfId="4" applyFill="1" applyBorder="1" applyAlignment="1" applyProtection="1">
      <alignment horizontal="center"/>
      <protection locked="0"/>
    </xf>
    <xf numFmtId="167" fontId="40" fillId="12" borderId="51" xfId="4" applyFill="1" applyBorder="1" applyAlignment="1" applyProtection="1">
      <alignment horizontal="center"/>
      <protection locked="0"/>
    </xf>
    <xf numFmtId="167" fontId="40" fillId="8" borderId="51" xfId="4" applyBorder="1" applyAlignment="1" applyProtection="1">
      <alignment horizontal="center" vertical="center" wrapText="1"/>
      <protection locked="0"/>
    </xf>
    <xf numFmtId="167" fontId="0" fillId="0" borderId="11" xfId="0" applyBorder="1" applyAlignment="1" applyProtection="1">
      <alignment horizontal="left" vertical="center" wrapText="1"/>
    </xf>
    <xf numFmtId="167" fontId="43" fillId="11" borderId="54" xfId="0" applyFont="1" applyFill="1" applyBorder="1" applyAlignment="1" applyProtection="1">
      <alignment horizontal="center" vertical="center" wrapText="1"/>
    </xf>
    <xf numFmtId="167" fontId="40" fillId="8" borderId="30" xfId="4" applyBorder="1" applyAlignment="1" applyProtection="1">
      <alignment horizontal="center" vertical="center"/>
      <protection locked="0"/>
    </xf>
    <xf numFmtId="167" fontId="40" fillId="8" borderId="54" xfId="4" applyBorder="1" applyAlignment="1" applyProtection="1">
      <alignment horizontal="center" vertical="center"/>
      <protection locked="0"/>
    </xf>
    <xf numFmtId="167" fontId="40" fillId="12" borderId="30" xfId="4" applyFill="1" applyBorder="1" applyAlignment="1" applyProtection="1">
      <alignment horizontal="center" vertical="center"/>
      <protection locked="0"/>
    </xf>
    <xf numFmtId="167" fontId="40" fillId="12" borderId="54" xfId="4" applyFill="1" applyBorder="1" applyAlignment="1" applyProtection="1">
      <alignment horizontal="center" vertical="center"/>
      <protection locked="0"/>
    </xf>
    <xf numFmtId="167" fontId="43" fillId="11" borderId="46" xfId="0" applyFont="1" applyFill="1" applyBorder="1" applyAlignment="1" applyProtection="1">
      <alignment horizontal="center" vertical="center"/>
    </xf>
    <xf numFmtId="167" fontId="40" fillId="8" borderId="54" xfId="4" applyBorder="1" applyAlignment="1" applyProtection="1">
      <alignment horizontal="center" vertical="center" wrapText="1"/>
      <protection locked="0"/>
    </xf>
    <xf numFmtId="167" fontId="0" fillId="0" borderId="11" xfId="0" applyBorder="1" applyAlignment="1" applyProtection="1">
      <alignment horizontal="center" vertical="center" wrapText="1"/>
    </xf>
    <xf numFmtId="167" fontId="40" fillId="8" borderId="39" xfId="4" applyBorder="1" applyAlignment="1" applyProtection="1">
      <alignment horizontal="center" vertical="center"/>
      <protection locked="0"/>
    </xf>
    <xf numFmtId="167" fontId="40" fillId="8" borderId="58" xfId="4" applyBorder="1" applyAlignment="1" applyProtection="1">
      <alignment horizontal="center" vertical="center"/>
      <protection locked="0"/>
    </xf>
    <xf numFmtId="170" fontId="40" fillId="9" borderId="39" xfId="4" applyNumberFormat="1" applyFill="1" applyBorder="1" applyAlignment="1" applyProtection="1">
      <alignment horizontal="right" vertical="center"/>
      <protection locked="0"/>
    </xf>
    <xf numFmtId="170" fontId="40" fillId="9" borderId="58" xfId="4" applyNumberFormat="1" applyFill="1" applyBorder="1" applyAlignment="1" applyProtection="1">
      <alignment horizontal="right" vertical="center"/>
      <protection locked="0"/>
    </xf>
    <xf numFmtId="167" fontId="0" fillId="10" borderId="60" xfId="0" applyFill="1" applyBorder="1" applyAlignment="1" applyProtection="1">
      <alignment horizontal="center" vertical="center"/>
    </xf>
    <xf numFmtId="167" fontId="0" fillId="10" borderId="61" xfId="0" applyFill="1" applyBorder="1" applyAlignment="1" applyProtection="1">
      <alignment horizontal="center" vertical="center"/>
    </xf>
    <xf numFmtId="167" fontId="0" fillId="10" borderId="18" xfId="0" applyFill="1" applyBorder="1" applyAlignment="1" applyProtection="1">
      <alignment horizontal="center" vertical="center"/>
    </xf>
    <xf numFmtId="167" fontId="40" fillId="12" borderId="36" xfId="4" applyFill="1" applyBorder="1" applyAlignment="1" applyProtection="1">
      <alignment horizontal="center" vertical="center"/>
      <protection locked="0"/>
    </xf>
    <xf numFmtId="167" fontId="40" fillId="12" borderId="42" xfId="4" applyFill="1" applyBorder="1" applyAlignment="1" applyProtection="1">
      <alignment horizontal="center" vertical="center"/>
      <protection locked="0"/>
    </xf>
    <xf numFmtId="167" fontId="40" fillId="9" borderId="39" xfId="4" applyFill="1" applyBorder="1" applyAlignment="1" applyProtection="1">
      <alignment horizontal="center" vertical="center"/>
      <protection locked="0"/>
    </xf>
    <xf numFmtId="167" fontId="40" fillId="9" borderId="58" xfId="4" applyFill="1" applyBorder="1" applyAlignment="1" applyProtection="1">
      <alignment horizontal="center" vertical="center"/>
      <protection locked="0"/>
    </xf>
    <xf numFmtId="167" fontId="40" fillId="8" borderId="36" xfId="4" applyBorder="1" applyAlignment="1" applyProtection="1">
      <alignment horizontal="center" vertical="center"/>
      <protection locked="0"/>
    </xf>
    <xf numFmtId="167" fontId="40" fillId="8" borderId="42" xfId="4" applyBorder="1" applyAlignment="1" applyProtection="1">
      <alignment horizontal="center" vertical="center"/>
      <protection locked="0"/>
    </xf>
    <xf numFmtId="167" fontId="40" fillId="12" borderId="39" xfId="4" applyFill="1" applyBorder="1" applyAlignment="1" applyProtection="1">
      <alignment horizontal="center" vertical="center"/>
      <protection locked="0"/>
    </xf>
    <xf numFmtId="167" fontId="40" fillId="12" borderId="58" xfId="4" applyFill="1" applyBorder="1" applyAlignment="1" applyProtection="1">
      <alignment horizontal="center" vertical="center"/>
      <protection locked="0"/>
    </xf>
    <xf numFmtId="3" fontId="40" fillId="12" borderId="39" xfId="4" applyNumberFormat="1" applyFill="1" applyBorder="1" applyAlignment="1" applyProtection="1">
      <alignment horizontal="center" vertical="center"/>
      <protection locked="0"/>
    </xf>
    <xf numFmtId="3" fontId="40" fillId="12" borderId="58" xfId="4" applyNumberFormat="1" applyFill="1" applyBorder="1" applyAlignment="1" applyProtection="1">
      <alignment horizontal="center" vertical="center"/>
      <protection locked="0"/>
    </xf>
    <xf numFmtId="167" fontId="0" fillId="10" borderId="39" xfId="0" applyFill="1" applyBorder="1" applyAlignment="1" applyProtection="1">
      <alignment horizontal="center" vertical="center" wrapText="1"/>
    </xf>
    <xf numFmtId="167" fontId="0" fillId="10" borderId="55" xfId="0" applyFill="1" applyBorder="1" applyAlignment="1" applyProtection="1">
      <alignment horizontal="center" vertical="center" wrapText="1"/>
    </xf>
    <xf numFmtId="167" fontId="0" fillId="10" borderId="58" xfId="0" applyFill="1" applyBorder="1" applyAlignment="1" applyProtection="1">
      <alignment horizontal="center" vertical="center" wrapText="1"/>
    </xf>
    <xf numFmtId="10" fontId="40" fillId="12" borderId="30" xfId="4" applyNumberFormat="1" applyFill="1" applyBorder="1" applyAlignment="1" applyProtection="1">
      <alignment horizontal="center" vertical="center"/>
      <protection locked="0"/>
    </xf>
    <xf numFmtId="10" fontId="40" fillId="12" borderId="54" xfId="4" applyNumberFormat="1" applyFill="1" applyBorder="1" applyAlignment="1" applyProtection="1">
      <alignment horizontal="center" vertical="center"/>
      <protection locked="0"/>
    </xf>
    <xf numFmtId="167" fontId="48" fillId="12" borderId="30" xfId="4" applyFont="1" applyFill="1" applyBorder="1" applyAlignment="1" applyProtection="1">
      <alignment horizontal="center" vertical="center"/>
      <protection locked="0"/>
    </xf>
    <xf numFmtId="167" fontId="48" fillId="12" borderId="54" xfId="4" applyFont="1" applyFill="1" applyBorder="1" applyAlignment="1" applyProtection="1">
      <alignment horizontal="center" vertical="center"/>
      <protection locked="0"/>
    </xf>
    <xf numFmtId="167" fontId="48" fillId="8" borderId="30" xfId="4" applyFont="1" applyBorder="1" applyAlignment="1" applyProtection="1">
      <alignment horizontal="center" vertical="center"/>
      <protection locked="0"/>
    </xf>
    <xf numFmtId="167" fontId="48" fillId="8" borderId="54" xfId="4" applyFont="1" applyBorder="1" applyAlignment="1" applyProtection="1">
      <alignment horizontal="center" vertical="center"/>
      <protection locked="0"/>
    </xf>
    <xf numFmtId="167" fontId="0" fillId="0" borderId="53" xfId="0" applyBorder="1" applyAlignment="1" applyProtection="1">
      <alignment horizontal="left" vertical="center" wrapText="1"/>
    </xf>
    <xf numFmtId="167" fontId="0" fillId="0" borderId="59" xfId="0" applyBorder="1" applyAlignment="1" applyProtection="1">
      <alignment horizontal="left" vertical="center" wrapText="1"/>
    </xf>
    <xf numFmtId="167" fontId="40" fillId="8" borderId="30" xfId="4" applyBorder="1" applyAlignment="1" applyProtection="1">
      <alignment horizontal="left" vertical="center" wrapText="1"/>
      <protection locked="0"/>
    </xf>
    <xf numFmtId="167" fontId="40" fillId="8" borderId="50" xfId="4" applyBorder="1" applyAlignment="1" applyProtection="1">
      <alignment horizontal="left" vertical="center" wrapText="1"/>
      <protection locked="0"/>
    </xf>
    <xf numFmtId="167" fontId="40" fillId="8" borderId="51" xfId="4" applyBorder="1" applyAlignment="1" applyProtection="1">
      <alignment horizontal="left" vertical="center" wrapText="1"/>
      <protection locked="0"/>
    </xf>
    <xf numFmtId="167" fontId="40" fillId="12" borderId="30" xfId="4" applyFill="1" applyBorder="1" applyAlignment="1" applyProtection="1">
      <alignment horizontal="left" vertical="center" wrapText="1"/>
      <protection locked="0"/>
    </xf>
    <xf numFmtId="167" fontId="40" fillId="12" borderId="50" xfId="4" applyFill="1" applyBorder="1" applyAlignment="1" applyProtection="1">
      <alignment horizontal="left" vertical="center" wrapText="1"/>
      <protection locked="0"/>
    </xf>
    <xf numFmtId="167" fontId="40" fillId="12" borderId="51" xfId="4" applyFill="1" applyBorder="1" applyAlignment="1" applyProtection="1">
      <alignment horizontal="left" vertical="center" wrapText="1"/>
      <protection locked="0"/>
    </xf>
  </cellXfs>
  <cellStyles count="15">
    <cellStyle name="Bad" xfId="3" builtinId="27"/>
    <cellStyle name="Buena 2" xfId="11" xr:uid="{00000000-0005-0000-0000-000001000000}"/>
    <cellStyle name="Currency 2" xfId="10" xr:uid="{00000000-0005-0000-0000-000002000000}"/>
    <cellStyle name="Good" xfId="2" builtinId="26"/>
    <cellStyle name="Hipervínculo 2" xfId="12" xr:uid="{00000000-0005-0000-0000-000004000000}"/>
    <cellStyle name="Hyperlink" xfId="1" builtinId="8"/>
    <cellStyle name="Incorrecto 2" xfId="8" xr:uid="{00000000-0005-0000-0000-000006000000}"/>
    <cellStyle name="Moneda 2" xfId="5" xr:uid="{00000000-0005-0000-0000-000007000000}"/>
    <cellStyle name="Moneda 2 2" xfId="13" xr:uid="{00000000-0005-0000-0000-000008000000}"/>
    <cellStyle name="Neutral" xfId="4" builtinId="28"/>
    <cellStyle name="Neutral 2" xfId="14" xr:uid="{00000000-0005-0000-0000-00000A000000}"/>
    <cellStyle name="Normal" xfId="0" builtinId="0"/>
    <cellStyle name="Normal 2" xfId="7" xr:uid="{00000000-0005-0000-0000-00000C000000}"/>
    <cellStyle name="Normal 3" xfId="9" xr:uid="{00000000-0005-0000-0000-00000D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eila@ama.cu" TargetMode="External"/><Relationship Id="rId2" Type="http://schemas.openxmlformats.org/officeDocument/2006/relationships/hyperlink" Target="http://www.ama.cu/manglar/manglar.html" TargetMode="External"/><Relationship Id="rId1" Type="http://schemas.openxmlformats.org/officeDocument/2006/relationships/hyperlink" Target="https://www.facebook.com/manglarvivo/?ref=ts&amp;fref=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gricel.acosta@und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gricel.acosta@undp.org" TargetMode="External"/><Relationship Id="rId1" Type="http://schemas.openxmlformats.org/officeDocument/2006/relationships/hyperlink" Target="mailto:sheila@ama.c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115" zoomScaleNormal="115" workbookViewId="0">
      <selection activeCell="D7" sqref="D7"/>
    </sheetView>
  </sheetViews>
  <sheetFormatPr defaultColWidth="102.36328125" defaultRowHeight="14" x14ac:dyDescent="0.3"/>
  <cols>
    <col min="1" max="1" width="2.54296875" style="1" customWidth="1"/>
    <col min="2" max="2" width="10.90625" style="115" customWidth="1"/>
    <col min="3" max="3" width="14.90625" style="115" customWidth="1"/>
    <col min="4" max="4" width="87.0898437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16"/>
      <c r="C2" s="117"/>
      <c r="D2" s="68"/>
      <c r="E2" s="69"/>
    </row>
    <row r="3" spans="2:16" ht="18" thickBot="1" x14ac:dyDescent="0.4">
      <c r="B3" s="118"/>
      <c r="C3" s="119"/>
      <c r="D3" s="80" t="s">
        <v>250</v>
      </c>
      <c r="E3" s="71"/>
    </row>
    <row r="4" spans="2:16" ht="14.5" thickBot="1" x14ac:dyDescent="0.35">
      <c r="B4" s="118"/>
      <c r="C4" s="119"/>
      <c r="D4" s="70"/>
      <c r="E4" s="71"/>
    </row>
    <row r="5" spans="2:16" ht="14.5" thickBot="1" x14ac:dyDescent="0.35">
      <c r="B5" s="118"/>
      <c r="C5" s="122" t="s">
        <v>293</v>
      </c>
      <c r="D5" s="224" t="s">
        <v>1075</v>
      </c>
      <c r="E5" s="71"/>
    </row>
    <row r="6" spans="2:16" s="3" customFormat="1" ht="14.5" thickBot="1" x14ac:dyDescent="0.35">
      <c r="B6" s="120"/>
      <c r="C6" s="78"/>
      <c r="D6" s="38"/>
      <c r="E6" s="36"/>
      <c r="G6" s="2"/>
      <c r="H6" s="2"/>
      <c r="I6" s="2"/>
      <c r="J6" s="2"/>
      <c r="K6" s="2"/>
      <c r="L6" s="2"/>
      <c r="M6" s="2"/>
      <c r="N6" s="2"/>
      <c r="O6" s="2"/>
      <c r="P6" s="2"/>
    </row>
    <row r="7" spans="2:16" s="3" customFormat="1" ht="30.75" customHeight="1" thickBot="1" x14ac:dyDescent="0.35">
      <c r="B7" s="120"/>
      <c r="C7" s="72" t="s">
        <v>214</v>
      </c>
      <c r="D7" s="354" t="s">
        <v>1016</v>
      </c>
      <c r="E7" s="36"/>
      <c r="G7" s="2"/>
      <c r="H7" s="2"/>
      <c r="I7" s="2"/>
      <c r="J7" s="2"/>
      <c r="K7" s="2"/>
      <c r="L7" s="2"/>
      <c r="M7" s="2"/>
      <c r="N7" s="2"/>
      <c r="O7" s="2"/>
      <c r="P7" s="2"/>
    </row>
    <row r="8" spans="2:16" s="3" customFormat="1" hidden="1" x14ac:dyDescent="0.3">
      <c r="B8" s="118"/>
      <c r="C8" s="119"/>
      <c r="D8" s="70"/>
      <c r="E8" s="36"/>
      <c r="G8" s="2"/>
      <c r="H8" s="2"/>
      <c r="I8" s="2"/>
      <c r="J8" s="2"/>
      <c r="K8" s="2"/>
      <c r="L8" s="2"/>
      <c r="M8" s="2"/>
      <c r="N8" s="2"/>
      <c r="O8" s="2"/>
      <c r="P8" s="2"/>
    </row>
    <row r="9" spans="2:16" s="3" customFormat="1" hidden="1" x14ac:dyDescent="0.3">
      <c r="B9" s="118"/>
      <c r="C9" s="119"/>
      <c r="D9" s="70"/>
      <c r="E9" s="36"/>
      <c r="G9" s="2"/>
      <c r="H9" s="2"/>
      <c r="I9" s="2"/>
      <c r="J9" s="2"/>
      <c r="K9" s="2"/>
      <c r="L9" s="2"/>
      <c r="M9" s="2"/>
      <c r="N9" s="2"/>
      <c r="O9" s="2"/>
      <c r="P9" s="2"/>
    </row>
    <row r="10" spans="2:16" s="3" customFormat="1" hidden="1" x14ac:dyDescent="0.3">
      <c r="B10" s="118"/>
      <c r="C10" s="119"/>
      <c r="D10" s="70"/>
      <c r="E10" s="36"/>
      <c r="G10" s="2"/>
      <c r="H10" s="2"/>
      <c r="I10" s="2"/>
      <c r="J10" s="2"/>
      <c r="K10" s="2"/>
      <c r="L10" s="2"/>
      <c r="M10" s="2"/>
      <c r="N10" s="2"/>
      <c r="O10" s="2"/>
      <c r="P10" s="2"/>
    </row>
    <row r="11" spans="2:16" s="3" customFormat="1" hidden="1" x14ac:dyDescent="0.3">
      <c r="B11" s="118"/>
      <c r="C11" s="119"/>
      <c r="D11" s="70"/>
      <c r="E11" s="36"/>
      <c r="G11" s="2"/>
      <c r="H11" s="2"/>
      <c r="I11" s="2"/>
      <c r="J11" s="2"/>
      <c r="K11" s="2"/>
      <c r="L11" s="2"/>
      <c r="M11" s="2"/>
      <c r="N11" s="2"/>
      <c r="O11" s="2"/>
      <c r="P11" s="2"/>
    </row>
    <row r="12" spans="2:16" s="3" customFormat="1" ht="14.5" thickBot="1" x14ac:dyDescent="0.35">
      <c r="B12" s="120"/>
      <c r="C12" s="78"/>
      <c r="D12" s="38"/>
      <c r="E12" s="36"/>
      <c r="G12" s="2"/>
      <c r="H12" s="2"/>
      <c r="I12" s="2"/>
      <c r="J12" s="2"/>
      <c r="K12" s="2"/>
      <c r="L12" s="2"/>
      <c r="M12" s="2"/>
      <c r="N12" s="2"/>
      <c r="O12" s="2"/>
      <c r="P12" s="2"/>
    </row>
    <row r="13" spans="2:16" s="3" customFormat="1" ht="261" customHeight="1" thickBot="1" x14ac:dyDescent="0.35">
      <c r="B13" s="120"/>
      <c r="C13" s="73" t="s">
        <v>0</v>
      </c>
      <c r="D13" s="544" t="s">
        <v>678</v>
      </c>
      <c r="E13" s="36"/>
      <c r="G13" s="2"/>
      <c r="H13" s="2"/>
      <c r="I13" s="2"/>
      <c r="J13" s="2"/>
      <c r="K13" s="2"/>
      <c r="L13" s="2"/>
      <c r="M13" s="2"/>
      <c r="N13" s="2"/>
      <c r="O13" s="2"/>
      <c r="P13" s="2"/>
    </row>
    <row r="14" spans="2:16" s="3" customFormat="1" ht="14.5" thickBot="1" x14ac:dyDescent="0.35">
      <c r="B14" s="120"/>
      <c r="C14" s="78"/>
      <c r="D14" s="38"/>
      <c r="E14" s="36"/>
      <c r="G14" s="2"/>
      <c r="H14" s="2" t="s">
        <v>1</v>
      </c>
      <c r="I14" s="2" t="s">
        <v>2</v>
      </c>
      <c r="J14" s="2"/>
      <c r="K14" s="2" t="s">
        <v>3</v>
      </c>
      <c r="L14" s="2" t="s">
        <v>4</v>
      </c>
      <c r="M14" s="2" t="s">
        <v>5</v>
      </c>
      <c r="N14" s="2" t="s">
        <v>6</v>
      </c>
      <c r="O14" s="2" t="s">
        <v>7</v>
      </c>
      <c r="P14" s="2" t="s">
        <v>8</v>
      </c>
    </row>
    <row r="15" spans="2:16" s="3" customFormat="1" x14ac:dyDescent="0.3">
      <c r="B15" s="120"/>
      <c r="C15" s="74" t="s">
        <v>204</v>
      </c>
      <c r="D15" s="15">
        <v>84007</v>
      </c>
      <c r="E15" s="36"/>
      <c r="G15" s="2"/>
      <c r="H15" s="4" t="s">
        <v>9</v>
      </c>
      <c r="I15" s="2" t="s">
        <v>10</v>
      </c>
      <c r="J15" s="2" t="s">
        <v>11</v>
      </c>
      <c r="K15" s="2" t="s">
        <v>12</v>
      </c>
      <c r="L15" s="2">
        <v>1</v>
      </c>
      <c r="M15" s="2">
        <v>1</v>
      </c>
      <c r="N15" s="2" t="s">
        <v>13</v>
      </c>
      <c r="O15" s="2" t="s">
        <v>14</v>
      </c>
      <c r="P15" s="2" t="s">
        <v>15</v>
      </c>
    </row>
    <row r="16" spans="2:16" s="3" customFormat="1" ht="36" customHeight="1" x14ac:dyDescent="0.3">
      <c r="B16" s="556" t="s">
        <v>280</v>
      </c>
      <c r="C16" s="557"/>
      <c r="D16" s="225" t="s">
        <v>1073</v>
      </c>
      <c r="E16" s="36"/>
      <c r="G16" s="2"/>
      <c r="H16" s="4" t="s">
        <v>16</v>
      </c>
      <c r="I16" s="2" t="s">
        <v>17</v>
      </c>
      <c r="J16" s="2" t="s">
        <v>18</v>
      </c>
      <c r="K16" s="2" t="s">
        <v>19</v>
      </c>
      <c r="L16" s="2">
        <v>2</v>
      </c>
      <c r="M16" s="2">
        <v>2</v>
      </c>
      <c r="N16" s="2" t="s">
        <v>20</v>
      </c>
      <c r="O16" s="2" t="s">
        <v>21</v>
      </c>
      <c r="P16" s="2" t="s">
        <v>22</v>
      </c>
    </row>
    <row r="17" spans="2:16" s="3" customFormat="1" ht="24" customHeight="1" x14ac:dyDescent="0.3">
      <c r="B17" s="120"/>
      <c r="C17" s="74" t="s">
        <v>210</v>
      </c>
      <c r="D17" s="16" t="s">
        <v>680</v>
      </c>
      <c r="E17" s="36"/>
      <c r="G17" s="2"/>
      <c r="H17" s="4" t="s">
        <v>23</v>
      </c>
      <c r="I17" s="2" t="s">
        <v>24</v>
      </c>
      <c r="J17" s="2"/>
      <c r="K17" s="2" t="s">
        <v>25</v>
      </c>
      <c r="L17" s="2">
        <v>3</v>
      </c>
      <c r="M17" s="2">
        <v>3</v>
      </c>
      <c r="N17" s="2" t="s">
        <v>26</v>
      </c>
      <c r="O17" s="2" t="s">
        <v>27</v>
      </c>
      <c r="P17" s="2" t="s">
        <v>28</v>
      </c>
    </row>
    <row r="18" spans="2:16" s="3" customFormat="1" ht="19.5" customHeight="1" thickBot="1" x14ac:dyDescent="0.35">
      <c r="B18" s="121"/>
      <c r="C18" s="73" t="s">
        <v>205</v>
      </c>
      <c r="D18" s="113" t="s">
        <v>650</v>
      </c>
      <c r="E18" s="36"/>
      <c r="G18" s="2"/>
      <c r="H18" s="4" t="s">
        <v>29</v>
      </c>
      <c r="I18" s="2"/>
      <c r="J18" s="2"/>
      <c r="K18" s="2" t="s">
        <v>30</v>
      </c>
      <c r="L18" s="2">
        <v>5</v>
      </c>
      <c r="M18" s="2">
        <v>5</v>
      </c>
      <c r="N18" s="2" t="s">
        <v>31</v>
      </c>
      <c r="O18" s="2" t="s">
        <v>32</v>
      </c>
      <c r="P18" s="2" t="s">
        <v>33</v>
      </c>
    </row>
    <row r="19" spans="2:16" s="3" customFormat="1" ht="48.75" customHeight="1" thickBot="1" x14ac:dyDescent="0.35">
      <c r="B19" s="559" t="s">
        <v>206</v>
      </c>
      <c r="C19" s="560"/>
      <c r="D19" s="114" t="s">
        <v>681</v>
      </c>
      <c r="E19" s="36"/>
      <c r="G19" s="2"/>
      <c r="H19" s="4" t="s">
        <v>34</v>
      </c>
      <c r="I19" s="2"/>
      <c r="J19" s="2"/>
      <c r="K19" s="2" t="s">
        <v>35</v>
      </c>
      <c r="L19" s="2"/>
      <c r="M19" s="2"/>
      <c r="N19" s="2"/>
      <c r="O19" s="2" t="s">
        <v>36</v>
      </c>
      <c r="P19" s="2" t="s">
        <v>37</v>
      </c>
    </row>
    <row r="20" spans="2:16" s="3" customFormat="1" x14ac:dyDescent="0.3">
      <c r="B20" s="120"/>
      <c r="C20" s="73"/>
      <c r="D20" s="38"/>
      <c r="E20" s="71"/>
      <c r="F20" s="4"/>
      <c r="G20" s="2"/>
      <c r="H20" s="2"/>
      <c r="J20" s="2"/>
      <c r="K20" s="2"/>
      <c r="L20" s="2"/>
      <c r="M20" s="2" t="s">
        <v>38</v>
      </c>
      <c r="N20" s="2" t="s">
        <v>39</v>
      </c>
    </row>
    <row r="21" spans="2:16" s="3" customFormat="1" x14ac:dyDescent="0.3">
      <c r="B21" s="120"/>
      <c r="C21" s="122" t="s">
        <v>209</v>
      </c>
      <c r="D21" s="38"/>
      <c r="E21" s="71"/>
      <c r="F21" s="4"/>
      <c r="G21" s="2"/>
      <c r="H21" s="2"/>
      <c r="J21" s="2"/>
      <c r="K21" s="2"/>
      <c r="L21" s="2"/>
      <c r="M21" s="2" t="s">
        <v>40</v>
      </c>
      <c r="N21" s="2" t="s">
        <v>41</v>
      </c>
    </row>
    <row r="22" spans="2:16" s="3" customFormat="1" ht="14.5" thickBot="1" x14ac:dyDescent="0.35">
      <c r="B22" s="120"/>
      <c r="C22" s="123" t="s">
        <v>212</v>
      </c>
      <c r="D22" s="38"/>
      <c r="E22" s="36"/>
      <c r="G22" s="2"/>
      <c r="H22" s="4" t="s">
        <v>42</v>
      </c>
      <c r="I22" s="2"/>
      <c r="J22" s="2"/>
      <c r="L22" s="2"/>
      <c r="M22" s="2"/>
      <c r="N22" s="2"/>
      <c r="O22" s="2" t="s">
        <v>43</v>
      </c>
      <c r="P22" s="2" t="s">
        <v>44</v>
      </c>
    </row>
    <row r="23" spans="2:16" s="3" customFormat="1" x14ac:dyDescent="0.3">
      <c r="B23" s="556" t="s">
        <v>211</v>
      </c>
      <c r="C23" s="557"/>
      <c r="D23" s="554">
        <v>41778</v>
      </c>
      <c r="E23" s="36"/>
      <c r="G23" s="2"/>
      <c r="H23" s="4"/>
      <c r="I23" s="2"/>
      <c r="J23" s="2"/>
      <c r="L23" s="2"/>
      <c r="M23" s="2"/>
      <c r="N23" s="2"/>
      <c r="O23" s="2"/>
      <c r="P23" s="2"/>
    </row>
    <row r="24" spans="2:16" s="3" customFormat="1" ht="18.75" customHeight="1" x14ac:dyDescent="0.3">
      <c r="B24" s="556"/>
      <c r="C24" s="557"/>
      <c r="D24" s="555"/>
      <c r="E24" s="36"/>
      <c r="G24" s="2"/>
      <c r="H24" s="4"/>
      <c r="I24" s="2"/>
      <c r="J24" s="2"/>
      <c r="L24" s="2"/>
      <c r="M24" s="2"/>
      <c r="N24" s="2"/>
      <c r="O24" s="2"/>
      <c r="P24" s="2"/>
    </row>
    <row r="25" spans="2:16" s="3" customFormat="1" ht="27.75" customHeight="1" x14ac:dyDescent="0.3">
      <c r="B25" s="556" t="s">
        <v>286</v>
      </c>
      <c r="C25" s="557"/>
      <c r="D25" s="226">
        <v>41809</v>
      </c>
      <c r="E25" s="36"/>
      <c r="F25" s="2"/>
      <c r="G25" s="4"/>
      <c r="H25" s="2"/>
      <c r="I25" s="2"/>
      <c r="K25" s="2"/>
      <c r="L25" s="2"/>
      <c r="M25" s="2"/>
      <c r="N25" s="2" t="s">
        <v>45</v>
      </c>
      <c r="O25" s="2" t="s">
        <v>46</v>
      </c>
    </row>
    <row r="26" spans="2:16" s="3" customFormat="1" ht="32.25" customHeight="1" x14ac:dyDescent="0.3">
      <c r="B26" s="556" t="s">
        <v>213</v>
      </c>
      <c r="C26" s="557"/>
      <c r="D26" s="227" t="s">
        <v>682</v>
      </c>
      <c r="E26" s="36"/>
      <c r="F26" s="2"/>
      <c r="G26" s="4"/>
      <c r="H26" s="2"/>
      <c r="I26" s="2"/>
      <c r="K26" s="2"/>
      <c r="L26" s="2"/>
      <c r="M26" s="2"/>
      <c r="N26" s="2" t="s">
        <v>47</v>
      </c>
      <c r="O26" s="2" t="s">
        <v>48</v>
      </c>
    </row>
    <row r="27" spans="2:16" s="3" customFormat="1" ht="28.5" customHeight="1" x14ac:dyDescent="0.3">
      <c r="B27" s="556" t="s">
        <v>285</v>
      </c>
      <c r="C27" s="557"/>
      <c r="D27" s="227" t="s">
        <v>683</v>
      </c>
      <c r="E27" s="75"/>
      <c r="F27" s="2"/>
      <c r="G27" s="4"/>
      <c r="H27" s="2"/>
      <c r="I27" s="2"/>
      <c r="J27" s="2"/>
      <c r="K27" s="2"/>
      <c r="L27" s="2"/>
      <c r="M27" s="2"/>
      <c r="N27" s="2"/>
      <c r="O27" s="2"/>
    </row>
    <row r="28" spans="2:16" s="3" customFormat="1" ht="14.5" thickBot="1" x14ac:dyDescent="0.35">
      <c r="B28" s="120"/>
      <c r="C28" s="74" t="s">
        <v>289</v>
      </c>
      <c r="D28" s="228" t="s">
        <v>684</v>
      </c>
      <c r="E28" s="36"/>
      <c r="F28" s="2"/>
      <c r="G28" s="4"/>
      <c r="H28" s="2"/>
      <c r="I28" s="2"/>
      <c r="J28" s="2"/>
      <c r="K28" s="2"/>
      <c r="L28" s="2"/>
      <c r="M28" s="2"/>
      <c r="N28" s="2"/>
      <c r="O28" s="2"/>
    </row>
    <row r="29" spans="2:16" s="3" customFormat="1" x14ac:dyDescent="0.3">
      <c r="B29" s="120"/>
      <c r="C29" s="78"/>
      <c r="D29" s="76"/>
      <c r="E29" s="36"/>
      <c r="F29" s="2"/>
      <c r="G29" s="4"/>
      <c r="H29" s="2"/>
      <c r="I29" s="2"/>
      <c r="J29" s="2"/>
      <c r="K29" s="2"/>
      <c r="L29" s="2"/>
      <c r="M29" s="2"/>
      <c r="N29" s="2"/>
      <c r="O29" s="2"/>
    </row>
    <row r="30" spans="2:16" s="3" customFormat="1" ht="14.5" thickBot="1" x14ac:dyDescent="0.35">
      <c r="B30" s="120"/>
      <c r="C30" s="78"/>
      <c r="D30" s="77" t="s">
        <v>49</v>
      </c>
      <c r="E30" s="36"/>
      <c r="G30" s="2"/>
      <c r="H30" s="4" t="s">
        <v>50</v>
      </c>
      <c r="I30" s="2"/>
      <c r="J30" s="2"/>
      <c r="K30" s="2"/>
      <c r="L30" s="2"/>
      <c r="M30" s="2"/>
      <c r="N30" s="2"/>
      <c r="O30" s="2"/>
      <c r="P30" s="2"/>
    </row>
    <row r="31" spans="2:16" s="3" customFormat="1" ht="33" customHeight="1" thickBot="1" x14ac:dyDescent="0.35">
      <c r="B31" s="120"/>
      <c r="C31" s="78"/>
      <c r="D31" s="18" t="s">
        <v>847</v>
      </c>
      <c r="E31" s="36"/>
      <c r="F31" s="5"/>
      <c r="G31" s="2"/>
      <c r="H31" s="4" t="s">
        <v>51</v>
      </c>
      <c r="I31" s="2"/>
      <c r="J31" s="2"/>
      <c r="K31" s="2"/>
      <c r="L31" s="2"/>
      <c r="M31" s="2"/>
      <c r="N31" s="2"/>
      <c r="O31" s="2"/>
      <c r="P31" s="2"/>
    </row>
    <row r="32" spans="2:16" s="3" customFormat="1" ht="32.25" customHeight="1" thickBot="1" x14ac:dyDescent="0.35">
      <c r="B32" s="556" t="s">
        <v>52</v>
      </c>
      <c r="C32" s="558"/>
      <c r="D32" s="38"/>
      <c r="E32" s="36"/>
      <c r="G32" s="2"/>
      <c r="H32" s="4" t="s">
        <v>53</v>
      </c>
      <c r="I32" s="2"/>
      <c r="J32" s="2"/>
      <c r="K32" s="2"/>
      <c r="L32" s="2"/>
      <c r="M32" s="2"/>
      <c r="N32" s="2"/>
      <c r="O32" s="2"/>
      <c r="P32" s="2"/>
    </row>
    <row r="33" spans="1:16" s="3" customFormat="1" ht="17.25" customHeight="1" thickBot="1" x14ac:dyDescent="0.35">
      <c r="B33" s="120"/>
      <c r="C33" s="78"/>
      <c r="D33" s="241" t="s">
        <v>843</v>
      </c>
      <c r="E33" s="36"/>
      <c r="G33" s="2"/>
      <c r="H33" s="4" t="s">
        <v>54</v>
      </c>
      <c r="I33" s="2"/>
      <c r="J33" s="2"/>
      <c r="K33" s="2"/>
      <c r="L33" s="2"/>
      <c r="M33" s="2"/>
      <c r="N33" s="2"/>
      <c r="O33" s="2"/>
      <c r="P33" s="2"/>
    </row>
    <row r="34" spans="1:16" s="3" customFormat="1" ht="15" thickBot="1" x14ac:dyDescent="0.4">
      <c r="B34" s="120"/>
      <c r="C34" s="78"/>
      <c r="D34" s="466" t="s">
        <v>842</v>
      </c>
      <c r="E34" s="36"/>
      <c r="F34" s="5"/>
      <c r="G34" s="2"/>
      <c r="H34" s="4" t="s">
        <v>55</v>
      </c>
      <c r="I34" s="2"/>
      <c r="J34" s="2"/>
      <c r="K34" s="2"/>
      <c r="L34" s="2"/>
      <c r="M34" s="2"/>
      <c r="N34" s="2"/>
      <c r="O34" s="2"/>
      <c r="P34" s="2"/>
    </row>
    <row r="35" spans="1:16" s="3" customFormat="1" x14ac:dyDescent="0.3">
      <c r="B35" s="120"/>
      <c r="C35" s="124" t="s">
        <v>56</v>
      </c>
      <c r="D35" s="38"/>
      <c r="E35" s="36"/>
      <c r="G35" s="2"/>
      <c r="H35" s="4" t="s">
        <v>57</v>
      </c>
      <c r="I35" s="2"/>
      <c r="J35" s="2"/>
      <c r="K35" s="2"/>
      <c r="L35" s="2"/>
      <c r="M35" s="2"/>
      <c r="N35" s="2"/>
      <c r="O35" s="2"/>
      <c r="P35" s="2"/>
    </row>
    <row r="36" spans="1:16" s="3" customFormat="1" ht="31.5" customHeight="1" thickBot="1" x14ac:dyDescent="0.35">
      <c r="B36" s="556" t="s">
        <v>58</v>
      </c>
      <c r="C36" s="558"/>
      <c r="D36" s="38"/>
      <c r="E36" s="36"/>
      <c r="G36" s="2"/>
      <c r="H36" s="4" t="s">
        <v>59</v>
      </c>
      <c r="I36" s="2"/>
      <c r="J36" s="2"/>
      <c r="K36" s="2"/>
      <c r="L36" s="2"/>
      <c r="M36" s="2"/>
      <c r="N36" s="2"/>
      <c r="O36" s="2"/>
      <c r="P36" s="2"/>
    </row>
    <row r="37" spans="1:16" s="3" customFormat="1" x14ac:dyDescent="0.3">
      <c r="B37" s="120"/>
      <c r="C37" s="78" t="s">
        <v>60</v>
      </c>
      <c r="D37" s="19" t="s">
        <v>844</v>
      </c>
      <c r="E37" s="36"/>
      <c r="G37" s="2"/>
      <c r="H37" s="4" t="s">
        <v>61</v>
      </c>
      <c r="I37" s="2"/>
      <c r="J37" s="2"/>
      <c r="K37" s="2"/>
      <c r="L37" s="2"/>
      <c r="M37" s="2"/>
      <c r="N37" s="2"/>
      <c r="O37" s="2"/>
      <c r="P37" s="2"/>
    </row>
    <row r="38" spans="1:16" s="3" customFormat="1" ht="14.5" x14ac:dyDescent="0.35">
      <c r="B38" s="120"/>
      <c r="C38" s="78" t="s">
        <v>62</v>
      </c>
      <c r="D38" s="242" t="s">
        <v>780</v>
      </c>
      <c r="E38" s="36"/>
      <c r="G38" s="2"/>
      <c r="H38" s="4" t="s">
        <v>63</v>
      </c>
      <c r="I38" s="2"/>
      <c r="J38" s="2"/>
      <c r="K38" s="2"/>
      <c r="L38" s="2"/>
      <c r="M38" s="2"/>
      <c r="N38" s="2"/>
      <c r="O38" s="2"/>
      <c r="P38" s="2"/>
    </row>
    <row r="39" spans="1:16" s="3" customFormat="1" ht="14.5" thickBot="1" x14ac:dyDescent="0.35">
      <c r="B39" s="120"/>
      <c r="C39" s="78" t="s">
        <v>64</v>
      </c>
      <c r="D39" s="545" t="s">
        <v>1074</v>
      </c>
      <c r="E39" s="36"/>
      <c r="G39" s="2"/>
      <c r="H39" s="4" t="s">
        <v>65</v>
      </c>
      <c r="I39" s="2"/>
      <c r="J39" s="2"/>
      <c r="K39" s="2"/>
      <c r="L39" s="2"/>
      <c r="M39" s="2"/>
      <c r="N39" s="2"/>
      <c r="O39" s="2"/>
      <c r="P39" s="2"/>
    </row>
    <row r="40" spans="1:16" s="3" customFormat="1" ht="15" customHeight="1" thickBot="1" x14ac:dyDescent="0.35">
      <c r="B40" s="120"/>
      <c r="C40" s="74" t="s">
        <v>208</v>
      </c>
      <c r="D40" s="38"/>
      <c r="E40" s="36"/>
      <c r="G40" s="2"/>
      <c r="H40" s="4" t="s">
        <v>66</v>
      </c>
      <c r="I40" s="2"/>
      <c r="J40" s="2"/>
      <c r="K40" s="2"/>
      <c r="L40" s="2"/>
      <c r="M40" s="2"/>
      <c r="N40" s="2"/>
      <c r="O40" s="2"/>
      <c r="P40" s="2"/>
    </row>
    <row r="41" spans="1:16" s="3" customFormat="1" x14ac:dyDescent="0.3">
      <c r="B41" s="120"/>
      <c r="C41" s="78" t="s">
        <v>60</v>
      </c>
      <c r="D41" s="19"/>
      <c r="E41" s="36"/>
      <c r="G41" s="2"/>
      <c r="H41" s="4" t="s">
        <v>67</v>
      </c>
      <c r="I41" s="2"/>
      <c r="J41" s="2"/>
      <c r="K41" s="2"/>
      <c r="L41" s="2"/>
      <c r="M41" s="2"/>
      <c r="N41" s="2"/>
      <c r="O41" s="2"/>
      <c r="P41" s="2"/>
    </row>
    <row r="42" spans="1:16" s="3" customFormat="1" x14ac:dyDescent="0.3">
      <c r="B42" s="120"/>
      <c r="C42" s="78" t="s">
        <v>62</v>
      </c>
      <c r="D42" s="17"/>
      <c r="E42" s="36"/>
      <c r="G42" s="2"/>
      <c r="H42" s="4" t="s">
        <v>68</v>
      </c>
      <c r="I42" s="2"/>
      <c r="J42" s="2"/>
      <c r="K42" s="2"/>
      <c r="L42" s="2"/>
      <c r="M42" s="2"/>
      <c r="N42" s="2"/>
      <c r="O42" s="2"/>
      <c r="P42" s="2"/>
    </row>
    <row r="43" spans="1:16" s="3" customFormat="1" ht="14.5" thickBot="1" x14ac:dyDescent="0.35">
      <c r="B43" s="120"/>
      <c r="C43" s="78" t="s">
        <v>64</v>
      </c>
      <c r="D43" s="20"/>
      <c r="E43" s="36"/>
      <c r="G43" s="2"/>
      <c r="H43" s="4" t="s">
        <v>69</v>
      </c>
      <c r="I43" s="2"/>
      <c r="J43" s="2"/>
      <c r="K43" s="2"/>
      <c r="L43" s="2"/>
      <c r="M43" s="2"/>
      <c r="N43" s="2"/>
      <c r="O43" s="2"/>
      <c r="P43" s="2"/>
    </row>
    <row r="44" spans="1:16" s="3" customFormat="1" ht="14.5" thickBot="1" x14ac:dyDescent="0.35">
      <c r="B44" s="120"/>
      <c r="C44" s="74" t="s">
        <v>287</v>
      </c>
      <c r="D44" s="38"/>
      <c r="E44" s="36"/>
      <c r="G44" s="2"/>
      <c r="H44" s="4" t="s">
        <v>70</v>
      </c>
      <c r="I44" s="2"/>
      <c r="J44" s="2"/>
      <c r="K44" s="2"/>
      <c r="L44" s="2"/>
      <c r="M44" s="2"/>
      <c r="N44" s="2"/>
      <c r="O44" s="2"/>
      <c r="P44" s="2"/>
    </row>
    <row r="45" spans="1:16" s="3" customFormat="1" x14ac:dyDescent="0.3">
      <c r="B45" s="120"/>
      <c r="C45" s="78" t="s">
        <v>60</v>
      </c>
      <c r="D45" s="19" t="s">
        <v>845</v>
      </c>
      <c r="E45" s="36"/>
      <c r="G45" s="2"/>
      <c r="H45" s="4" t="s">
        <v>71</v>
      </c>
      <c r="I45" s="2"/>
      <c r="J45" s="2"/>
      <c r="K45" s="2"/>
      <c r="L45" s="2"/>
      <c r="M45" s="2"/>
      <c r="N45" s="2"/>
      <c r="O45" s="2"/>
      <c r="P45" s="2"/>
    </row>
    <row r="46" spans="1:16" s="3" customFormat="1" ht="14.5" x14ac:dyDescent="0.35">
      <c r="B46" s="120"/>
      <c r="C46" s="78" t="s">
        <v>62</v>
      </c>
      <c r="D46" s="242" t="s">
        <v>846</v>
      </c>
      <c r="E46" s="36"/>
      <c r="G46" s="2"/>
      <c r="H46" s="4" t="s">
        <v>72</v>
      </c>
      <c r="I46" s="2"/>
      <c r="J46" s="2"/>
      <c r="K46" s="2"/>
      <c r="L46" s="2"/>
      <c r="M46" s="2"/>
      <c r="N46" s="2"/>
      <c r="O46" s="2"/>
      <c r="P46" s="2"/>
    </row>
    <row r="47" spans="1:16" ht="14.5" thickBot="1" x14ac:dyDescent="0.35">
      <c r="A47" s="3"/>
      <c r="B47" s="120"/>
      <c r="C47" s="78" t="s">
        <v>64</v>
      </c>
      <c r="D47" s="545" t="s">
        <v>1074</v>
      </c>
      <c r="E47" s="36"/>
      <c r="H47" s="4" t="s">
        <v>73</v>
      </c>
    </row>
    <row r="48" spans="1:16" ht="14.5" thickBot="1" x14ac:dyDescent="0.35">
      <c r="B48" s="120"/>
      <c r="C48" s="74" t="s">
        <v>207</v>
      </c>
      <c r="D48" s="38"/>
      <c r="E48" s="36"/>
      <c r="H48" s="4" t="s">
        <v>74</v>
      </c>
    </row>
    <row r="49" spans="2:8" x14ac:dyDescent="0.3">
      <c r="B49" s="120"/>
      <c r="C49" s="78" t="s">
        <v>60</v>
      </c>
      <c r="D49" s="19"/>
      <c r="E49" s="36"/>
      <c r="H49" s="4" t="s">
        <v>75</v>
      </c>
    </row>
    <row r="50" spans="2:8" x14ac:dyDescent="0.3">
      <c r="B50" s="120"/>
      <c r="C50" s="78" t="s">
        <v>62</v>
      </c>
      <c r="D50" s="17"/>
      <c r="E50" s="36"/>
      <c r="H50" s="4" t="s">
        <v>76</v>
      </c>
    </row>
    <row r="51" spans="2:8" ht="14.5" thickBot="1" x14ac:dyDescent="0.35">
      <c r="B51" s="120"/>
      <c r="C51" s="78" t="s">
        <v>64</v>
      </c>
      <c r="D51" s="20"/>
      <c r="E51" s="36"/>
      <c r="H51" s="4" t="s">
        <v>77</v>
      </c>
    </row>
    <row r="52" spans="2:8" ht="14.5" thickBot="1" x14ac:dyDescent="0.35">
      <c r="B52" s="120"/>
      <c r="C52" s="74" t="s">
        <v>207</v>
      </c>
      <c r="D52" s="38"/>
      <c r="E52" s="36"/>
      <c r="H52" s="4" t="s">
        <v>78</v>
      </c>
    </row>
    <row r="53" spans="2:8" x14ac:dyDescent="0.3">
      <c r="B53" s="120"/>
      <c r="C53" s="78" t="s">
        <v>60</v>
      </c>
      <c r="D53" s="19"/>
      <c r="E53" s="36"/>
      <c r="H53" s="4" t="s">
        <v>79</v>
      </c>
    </row>
    <row r="54" spans="2:8" x14ac:dyDescent="0.3">
      <c r="B54" s="120"/>
      <c r="C54" s="78" t="s">
        <v>62</v>
      </c>
      <c r="D54" s="17"/>
      <c r="E54" s="36"/>
      <c r="H54" s="4" t="s">
        <v>80</v>
      </c>
    </row>
    <row r="55" spans="2:8" ht="14.5" thickBot="1" x14ac:dyDescent="0.35">
      <c r="B55" s="120"/>
      <c r="C55" s="78" t="s">
        <v>64</v>
      </c>
      <c r="D55" s="20"/>
      <c r="E55" s="36"/>
      <c r="H55" s="4" t="s">
        <v>81</v>
      </c>
    </row>
    <row r="56" spans="2:8" ht="14.5" thickBot="1" x14ac:dyDescent="0.35">
      <c r="B56" s="120"/>
      <c r="C56" s="74" t="s">
        <v>207</v>
      </c>
      <c r="D56" s="38"/>
      <c r="E56" s="36"/>
      <c r="H56" s="4" t="s">
        <v>82</v>
      </c>
    </row>
    <row r="57" spans="2:8" x14ac:dyDescent="0.3">
      <c r="B57" s="120"/>
      <c r="C57" s="78" t="s">
        <v>60</v>
      </c>
      <c r="D57" s="19"/>
      <c r="E57" s="36"/>
      <c r="H57" s="4" t="s">
        <v>83</v>
      </c>
    </row>
    <row r="58" spans="2:8" x14ac:dyDescent="0.3">
      <c r="B58" s="120"/>
      <c r="C58" s="78" t="s">
        <v>62</v>
      </c>
      <c r="D58" s="17"/>
      <c r="E58" s="36"/>
      <c r="H58" s="4" t="s">
        <v>84</v>
      </c>
    </row>
    <row r="59" spans="2:8" ht="14.5" thickBot="1" x14ac:dyDescent="0.35">
      <c r="B59" s="120"/>
      <c r="C59" s="78" t="s">
        <v>64</v>
      </c>
      <c r="D59" s="20"/>
      <c r="E59" s="36"/>
      <c r="H59" s="4" t="s">
        <v>85</v>
      </c>
    </row>
    <row r="60" spans="2:8" ht="14.5" thickBot="1" x14ac:dyDescent="0.35">
      <c r="B60" s="125"/>
      <c r="C60" s="126"/>
      <c r="D60" s="79"/>
      <c r="E60" s="47"/>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4" r:id="rId1" xr:uid="{00000000-0004-0000-0000-000000000000}"/>
    <hyperlink ref="D33" r:id="rId2" xr:uid="{00000000-0004-0000-0000-000001000000}"/>
    <hyperlink ref="D38" r:id="rId3" xr:uid="{00000000-0004-0000-0000-000002000000}"/>
    <hyperlink ref="D46" r:id="rId4" xr:uid="{00000000-0004-0000-0000-000003000000}"/>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69"/>
  <sheetViews>
    <sheetView topLeftCell="B1" zoomScale="130" zoomScaleNormal="130" workbookViewId="0">
      <selection activeCell="B1" sqref="A1:XFD1048576"/>
    </sheetView>
  </sheetViews>
  <sheetFormatPr defaultColWidth="9.08984375" defaultRowHeight="14" x14ac:dyDescent="0.3"/>
  <cols>
    <col min="1" max="1" width="1.453125" style="22" customWidth="1"/>
    <col min="2" max="2" width="1.54296875" style="21" customWidth="1"/>
    <col min="3" max="3" width="10.36328125" style="21" customWidth="1"/>
    <col min="4" max="4" width="21" style="21" customWidth="1"/>
    <col min="5" max="5" width="27.54296875" style="22" customWidth="1"/>
    <col min="6" max="6" width="47.6328125" style="22" customWidth="1"/>
    <col min="7" max="7" width="15.08984375" style="22" customWidth="1"/>
    <col min="8" max="8" width="12.54296875" style="22" customWidth="1"/>
    <col min="9" max="9" width="1.453125" style="22" customWidth="1"/>
    <col min="10" max="16384" width="9.08984375" style="22"/>
  </cols>
  <sheetData>
    <row r="1" spans="2:11" ht="14.5" thickBot="1" x14ac:dyDescent="0.35"/>
    <row r="2" spans="2:11" ht="14.5" thickBot="1" x14ac:dyDescent="0.35">
      <c r="B2" s="57"/>
      <c r="C2" s="58"/>
      <c r="D2" s="58"/>
      <c r="E2" s="59"/>
      <c r="F2" s="59"/>
      <c r="G2" s="59"/>
      <c r="H2" s="60"/>
    </row>
    <row r="3" spans="2:11" ht="20.5" thickBot="1" x14ac:dyDescent="0.45">
      <c r="B3" s="61"/>
      <c r="C3" s="593" t="s">
        <v>1072</v>
      </c>
      <c r="D3" s="594"/>
      <c r="E3" s="594"/>
      <c r="F3" s="594"/>
      <c r="G3" s="595"/>
      <c r="H3" s="62"/>
    </row>
    <row r="4" spans="2:11" x14ac:dyDescent="0.3">
      <c r="B4" s="596"/>
      <c r="C4" s="597"/>
      <c r="D4" s="597"/>
      <c r="E4" s="597"/>
      <c r="F4" s="597"/>
      <c r="G4" s="64"/>
      <c r="H4" s="62"/>
    </row>
    <row r="5" spans="2:11" x14ac:dyDescent="0.3">
      <c r="B5" s="63"/>
      <c r="C5" s="598"/>
      <c r="D5" s="598"/>
      <c r="E5" s="598"/>
      <c r="F5" s="598"/>
      <c r="G5" s="64"/>
      <c r="H5" s="62"/>
    </row>
    <row r="6" spans="2:11" x14ac:dyDescent="0.3">
      <c r="B6" s="63"/>
      <c r="C6" s="37"/>
      <c r="D6" s="42"/>
      <c r="E6" s="38"/>
      <c r="F6" s="64"/>
      <c r="G6" s="64"/>
      <c r="H6" s="62"/>
    </row>
    <row r="7" spans="2:11" ht="30.75" customHeight="1" x14ac:dyDescent="0.3">
      <c r="B7" s="63"/>
      <c r="C7" s="567" t="s">
        <v>242</v>
      </c>
      <c r="D7" s="567"/>
      <c r="E7" s="39"/>
      <c r="F7" s="64"/>
      <c r="G7" s="64"/>
      <c r="H7" s="62"/>
    </row>
    <row r="8" spans="2:11" ht="27.75" customHeight="1" thickBot="1" x14ac:dyDescent="0.35">
      <c r="B8" s="63"/>
      <c r="C8" s="599" t="s">
        <v>256</v>
      </c>
      <c r="D8" s="599"/>
      <c r="E8" s="599"/>
      <c r="F8" s="599"/>
      <c r="G8" s="64"/>
      <c r="H8" s="62"/>
    </row>
    <row r="9" spans="2:11" ht="39.75" customHeight="1" thickBot="1" x14ac:dyDescent="0.35">
      <c r="B9" s="63"/>
      <c r="C9" s="567" t="s">
        <v>1043</v>
      </c>
      <c r="D9" s="567"/>
      <c r="E9" s="590">
        <v>1453452</v>
      </c>
      <c r="F9" s="591"/>
      <c r="G9" s="592"/>
      <c r="H9" s="62"/>
    </row>
    <row r="10" spans="2:11" ht="350.25" customHeight="1" thickBot="1" x14ac:dyDescent="0.35">
      <c r="B10" s="63"/>
      <c r="C10" s="567" t="s">
        <v>243</v>
      </c>
      <c r="D10" s="567"/>
      <c r="E10" s="583" t="s">
        <v>1047</v>
      </c>
      <c r="F10" s="584"/>
      <c r="G10" s="585"/>
      <c r="H10" s="62"/>
      <c r="K10" s="491"/>
    </row>
    <row r="11" spans="2:11" ht="14.5" thickBot="1" x14ac:dyDescent="0.35">
      <c r="B11" s="63"/>
      <c r="C11" s="42"/>
      <c r="D11" s="42"/>
      <c r="E11" s="64"/>
      <c r="F11" s="64"/>
      <c r="G11" s="64"/>
      <c r="H11" s="62"/>
    </row>
    <row r="12" spans="2:11" ht="18.75" customHeight="1" thickBot="1" x14ac:dyDescent="0.35">
      <c r="B12" s="63"/>
      <c r="C12" s="567" t="s">
        <v>317</v>
      </c>
      <c r="D12" s="567"/>
      <c r="E12" s="586" t="s">
        <v>848</v>
      </c>
      <c r="F12" s="587"/>
      <c r="G12" s="64"/>
      <c r="H12" s="62"/>
    </row>
    <row r="13" spans="2:11" ht="15" customHeight="1" x14ac:dyDescent="0.3">
      <c r="B13" s="63"/>
      <c r="C13" s="588" t="s">
        <v>316</v>
      </c>
      <c r="D13" s="588"/>
      <c r="E13" s="588"/>
      <c r="F13" s="588"/>
      <c r="G13" s="64"/>
      <c r="H13" s="62"/>
    </row>
    <row r="14" spans="2:11" ht="15" customHeight="1" x14ac:dyDescent="0.3">
      <c r="B14" s="63"/>
      <c r="C14" s="238"/>
      <c r="D14" s="238"/>
      <c r="E14" s="238"/>
      <c r="F14" s="238"/>
      <c r="G14" s="64"/>
      <c r="H14" s="62"/>
    </row>
    <row r="15" spans="2:11" x14ac:dyDescent="0.3">
      <c r="B15" s="63"/>
      <c r="C15" s="567" t="s">
        <v>218</v>
      </c>
      <c r="D15" s="567"/>
      <c r="E15" s="64"/>
      <c r="F15" s="64"/>
      <c r="G15" s="64"/>
      <c r="H15" s="62"/>
    </row>
    <row r="16" spans="2:11" ht="58.5" customHeight="1" x14ac:dyDescent="0.3">
      <c r="B16" s="63"/>
      <c r="C16" s="567" t="s">
        <v>1044</v>
      </c>
      <c r="D16" s="567"/>
      <c r="E16" s="243" t="s">
        <v>849</v>
      </c>
      <c r="F16" s="243" t="s">
        <v>850</v>
      </c>
      <c r="G16" s="243" t="s">
        <v>219</v>
      </c>
      <c r="H16" s="62"/>
    </row>
    <row r="17" spans="2:8" ht="49.5" customHeight="1" x14ac:dyDescent="0.3">
      <c r="B17" s="63"/>
      <c r="C17" s="42"/>
      <c r="D17" s="42"/>
      <c r="E17" s="589" t="s">
        <v>851</v>
      </c>
      <c r="F17" s="470" t="s">
        <v>852</v>
      </c>
      <c r="G17" s="467">
        <v>180054</v>
      </c>
      <c r="H17" s="244"/>
    </row>
    <row r="18" spans="2:8" ht="35.25" customHeight="1" x14ac:dyDescent="0.3">
      <c r="B18" s="63"/>
      <c r="C18" s="42"/>
      <c r="D18" s="42"/>
      <c r="E18" s="589"/>
      <c r="F18" s="470" t="s">
        <v>853</v>
      </c>
      <c r="G18" s="468">
        <v>231469</v>
      </c>
      <c r="H18" s="62"/>
    </row>
    <row r="19" spans="2:8" ht="48" customHeight="1" x14ac:dyDescent="0.3">
      <c r="B19" s="63"/>
      <c r="C19" s="42"/>
      <c r="D19" s="42"/>
      <c r="E19" s="589"/>
      <c r="F19" s="470" t="s">
        <v>854</v>
      </c>
      <c r="G19" s="468">
        <v>146901</v>
      </c>
      <c r="H19" s="62"/>
    </row>
    <row r="20" spans="2:8" ht="45" customHeight="1" x14ac:dyDescent="0.3">
      <c r="B20" s="63"/>
      <c r="C20" s="42"/>
      <c r="D20" s="42"/>
      <c r="E20" s="589"/>
      <c r="F20" s="470" t="s">
        <v>855</v>
      </c>
      <c r="G20" s="468">
        <v>66772</v>
      </c>
      <c r="H20" s="62"/>
    </row>
    <row r="21" spans="2:8" x14ac:dyDescent="0.3">
      <c r="B21" s="63"/>
      <c r="C21" s="42"/>
      <c r="D21" s="42"/>
      <c r="E21" s="464" t="s">
        <v>856</v>
      </c>
      <c r="F21" s="470"/>
      <c r="G21" s="469">
        <f>SUM(G17:G20)</f>
        <v>625196</v>
      </c>
      <c r="H21" s="62"/>
    </row>
    <row r="22" spans="2:8" ht="30.9" customHeight="1" x14ac:dyDescent="0.3">
      <c r="B22" s="63"/>
      <c r="C22" s="42"/>
      <c r="D22" s="42"/>
      <c r="E22" s="566" t="s">
        <v>857</v>
      </c>
      <c r="F22" s="259" t="s">
        <v>858</v>
      </c>
      <c r="G22" s="468">
        <v>64858</v>
      </c>
      <c r="H22" s="62"/>
    </row>
    <row r="23" spans="2:8" ht="29.15" customHeight="1" x14ac:dyDescent="0.3">
      <c r="B23" s="63"/>
      <c r="C23" s="42"/>
      <c r="D23" s="42"/>
      <c r="E23" s="566"/>
      <c r="F23" s="470" t="s">
        <v>859</v>
      </c>
      <c r="G23" s="468">
        <v>97061</v>
      </c>
      <c r="H23" s="62"/>
    </row>
    <row r="24" spans="2:8" ht="33.75" customHeight="1" x14ac:dyDescent="0.3">
      <c r="B24" s="63"/>
      <c r="C24" s="42"/>
      <c r="D24" s="42"/>
      <c r="E24" s="566"/>
      <c r="F24" s="470" t="s">
        <v>860</v>
      </c>
      <c r="G24" s="468">
        <v>72425</v>
      </c>
      <c r="H24" s="62"/>
    </row>
    <row r="25" spans="2:8" x14ac:dyDescent="0.3">
      <c r="B25" s="63"/>
      <c r="C25" s="42"/>
      <c r="D25" s="42"/>
      <c r="E25" s="464" t="s">
        <v>861</v>
      </c>
      <c r="F25" s="470"/>
      <c r="G25" s="469">
        <f>SUM(G22:G24)</f>
        <v>234344</v>
      </c>
      <c r="H25" s="62"/>
    </row>
    <row r="26" spans="2:8" ht="35.25" customHeight="1" x14ac:dyDescent="0.3">
      <c r="B26" s="63"/>
      <c r="C26" s="42"/>
      <c r="D26" s="42"/>
      <c r="E26" s="566" t="s">
        <v>862</v>
      </c>
      <c r="F26" s="470" t="s">
        <v>863</v>
      </c>
      <c r="G26" s="468">
        <v>30322</v>
      </c>
      <c r="H26" s="62"/>
    </row>
    <row r="27" spans="2:8" ht="73.5" customHeight="1" x14ac:dyDescent="0.3">
      <c r="B27" s="63"/>
      <c r="C27" s="42"/>
      <c r="D27" s="42"/>
      <c r="E27" s="566"/>
      <c r="F27" s="470" t="s">
        <v>864</v>
      </c>
      <c r="G27" s="467">
        <v>163238</v>
      </c>
      <c r="H27" s="62"/>
    </row>
    <row r="28" spans="2:8" x14ac:dyDescent="0.3">
      <c r="B28" s="63"/>
      <c r="C28" s="42"/>
      <c r="D28" s="42"/>
      <c r="E28" s="356" t="s">
        <v>865</v>
      </c>
      <c r="F28" s="355"/>
      <c r="G28" s="471">
        <f>SUM(G26:G27)</f>
        <v>193560</v>
      </c>
      <c r="H28" s="62"/>
    </row>
    <row r="29" spans="2:8" x14ac:dyDescent="0.3">
      <c r="B29" s="63"/>
      <c r="C29" s="42"/>
      <c r="D29" s="42"/>
      <c r="E29" s="355" t="s">
        <v>866</v>
      </c>
      <c r="F29" s="355"/>
      <c r="G29" s="471">
        <v>41523</v>
      </c>
      <c r="H29" s="62"/>
    </row>
    <row r="30" spans="2:8" x14ac:dyDescent="0.3">
      <c r="B30" s="63"/>
      <c r="C30" s="42"/>
      <c r="D30" s="42"/>
      <c r="E30" s="357" t="s">
        <v>867</v>
      </c>
      <c r="F30" s="357"/>
      <c r="G30" s="472">
        <f>SUM(G21,G25,G28,G29)</f>
        <v>1094623</v>
      </c>
      <c r="H30" s="62"/>
    </row>
    <row r="31" spans="2:8" ht="28" x14ac:dyDescent="0.3">
      <c r="B31" s="63"/>
      <c r="C31" s="42"/>
      <c r="D31" s="42"/>
      <c r="E31" s="359" t="s">
        <v>868</v>
      </c>
      <c r="F31" s="358" t="s">
        <v>869</v>
      </c>
      <c r="G31" s="469">
        <f>'Procurement '!I56</f>
        <v>622058.16558085009</v>
      </c>
      <c r="H31" s="62"/>
    </row>
    <row r="32" spans="2:8" x14ac:dyDescent="0.3">
      <c r="B32" s="63"/>
      <c r="C32" s="42"/>
      <c r="D32" s="42"/>
      <c r="E32" s="359" t="s">
        <v>870</v>
      </c>
      <c r="F32" s="359"/>
      <c r="G32" s="469">
        <f>SUM(G30:G31)</f>
        <v>1716681.1655808501</v>
      </c>
      <c r="H32" s="62"/>
    </row>
    <row r="33" spans="2:8" x14ac:dyDescent="0.3">
      <c r="B33" s="63"/>
      <c r="C33" s="42"/>
      <c r="D33" s="42"/>
      <c r="E33" s="245"/>
      <c r="F33" s="64"/>
      <c r="G33" s="246"/>
      <c r="H33" s="62"/>
    </row>
    <row r="34" spans="2:8" ht="14.5" thickBot="1" x14ac:dyDescent="0.35">
      <c r="B34" s="63"/>
      <c r="C34" s="42"/>
      <c r="D34" s="42"/>
      <c r="E34" s="245"/>
      <c r="F34" s="64"/>
      <c r="G34" s="246"/>
      <c r="H34" s="62"/>
    </row>
    <row r="35" spans="2:8" ht="47.25" customHeight="1" thickBot="1" x14ac:dyDescent="0.35">
      <c r="B35" s="63"/>
      <c r="C35" s="567" t="s">
        <v>298</v>
      </c>
      <c r="D35" s="567"/>
      <c r="E35" s="247" t="s">
        <v>871</v>
      </c>
      <c r="F35" s="239" t="s">
        <v>850</v>
      </c>
      <c r="G35" s="248" t="s">
        <v>872</v>
      </c>
      <c r="H35" s="239" t="s">
        <v>257</v>
      </c>
    </row>
    <row r="36" spans="2:8" ht="60.75" customHeight="1" x14ac:dyDescent="0.3">
      <c r="B36" s="63"/>
      <c r="C36" s="579" t="s">
        <v>1045</v>
      </c>
      <c r="D36" s="579"/>
      <c r="E36" s="580" t="s">
        <v>851</v>
      </c>
      <c r="F36" s="487" t="s">
        <v>852</v>
      </c>
      <c r="G36" s="473">
        <v>285054</v>
      </c>
      <c r="H36" s="498">
        <v>43100</v>
      </c>
    </row>
    <row r="37" spans="2:8" ht="28" x14ac:dyDescent="0.3">
      <c r="B37" s="63"/>
      <c r="C37" s="42"/>
      <c r="D37" s="42"/>
      <c r="E37" s="581"/>
      <c r="F37" s="492" t="s">
        <v>853</v>
      </c>
      <c r="G37" s="475">
        <v>385662</v>
      </c>
      <c r="H37" s="499">
        <v>43100</v>
      </c>
    </row>
    <row r="38" spans="2:8" ht="42" x14ac:dyDescent="0.3">
      <c r="B38" s="63"/>
      <c r="C38" s="42"/>
      <c r="D38" s="42"/>
      <c r="E38" s="581"/>
      <c r="F38" s="492" t="s">
        <v>873</v>
      </c>
      <c r="G38" s="475">
        <v>432720</v>
      </c>
      <c r="H38" s="499">
        <v>43100</v>
      </c>
    </row>
    <row r="39" spans="2:8" ht="42.5" thickBot="1" x14ac:dyDescent="0.35">
      <c r="B39" s="63"/>
      <c r="C39" s="42"/>
      <c r="D39" s="42"/>
      <c r="E39" s="582"/>
      <c r="F39" s="488" t="s">
        <v>874</v>
      </c>
      <c r="G39" s="477">
        <v>627444</v>
      </c>
      <c r="H39" s="500">
        <v>43100</v>
      </c>
    </row>
    <row r="40" spans="2:8" ht="14.5" thickBot="1" x14ac:dyDescent="0.35">
      <c r="B40" s="63"/>
      <c r="C40" s="42"/>
      <c r="D40" s="42"/>
      <c r="E40" s="489" t="s">
        <v>856</v>
      </c>
      <c r="F40" s="490"/>
      <c r="G40" s="479">
        <f>SUM(G36:G39)</f>
        <v>1730880</v>
      </c>
      <c r="H40" s="485">
        <v>43100</v>
      </c>
    </row>
    <row r="41" spans="2:8" ht="28" x14ac:dyDescent="0.3">
      <c r="B41" s="63"/>
      <c r="C41" s="42"/>
      <c r="D41" s="42"/>
      <c r="E41" s="563" t="s">
        <v>857</v>
      </c>
      <c r="F41" s="487" t="s">
        <v>858</v>
      </c>
      <c r="G41" s="473">
        <v>43000</v>
      </c>
      <c r="H41" s="474">
        <v>43100</v>
      </c>
    </row>
    <row r="42" spans="2:8" ht="28" x14ac:dyDescent="0.3">
      <c r="B42" s="63"/>
      <c r="C42" s="42"/>
      <c r="D42" s="42"/>
      <c r="E42" s="564"/>
      <c r="F42" s="470" t="s">
        <v>859</v>
      </c>
      <c r="G42" s="475">
        <v>39200</v>
      </c>
      <c r="H42" s="476">
        <v>43100</v>
      </c>
    </row>
    <row r="43" spans="2:8" ht="19.5" customHeight="1" thickBot="1" x14ac:dyDescent="0.35">
      <c r="B43" s="63"/>
      <c r="C43" s="42"/>
      <c r="D43" s="42"/>
      <c r="E43" s="565"/>
      <c r="F43" s="488" t="s">
        <v>860</v>
      </c>
      <c r="G43" s="477">
        <v>21000</v>
      </c>
      <c r="H43" s="478">
        <v>43100</v>
      </c>
    </row>
    <row r="44" spans="2:8" x14ac:dyDescent="0.3">
      <c r="B44" s="63"/>
      <c r="C44" s="42"/>
      <c r="D44" s="42"/>
      <c r="E44" s="489" t="s">
        <v>861</v>
      </c>
      <c r="F44" s="490"/>
      <c r="G44" s="479">
        <f>SUM(G41:G43)</f>
        <v>103200</v>
      </c>
      <c r="H44" s="485">
        <v>43100</v>
      </c>
    </row>
    <row r="45" spans="2:8" ht="28" x14ac:dyDescent="0.3">
      <c r="B45" s="63"/>
      <c r="C45" s="42"/>
      <c r="D45" s="42"/>
      <c r="E45" s="566" t="s">
        <v>862</v>
      </c>
      <c r="F45" s="492" t="s">
        <v>863</v>
      </c>
      <c r="G45" s="475">
        <v>36630</v>
      </c>
      <c r="H45" s="497">
        <v>43100</v>
      </c>
    </row>
    <row r="46" spans="2:8" ht="70" x14ac:dyDescent="0.3">
      <c r="B46" s="63"/>
      <c r="C46" s="42"/>
      <c r="D46" s="42"/>
      <c r="E46" s="566"/>
      <c r="F46" s="492" t="s">
        <v>864</v>
      </c>
      <c r="G46" s="475">
        <v>29970</v>
      </c>
      <c r="H46" s="497">
        <v>43100</v>
      </c>
    </row>
    <row r="47" spans="2:8" ht="14.5" thickBot="1" x14ac:dyDescent="0.35">
      <c r="B47" s="63"/>
      <c r="C47" s="42"/>
      <c r="D47" s="42"/>
      <c r="E47" s="493" t="s">
        <v>865</v>
      </c>
      <c r="F47" s="494"/>
      <c r="G47" s="495">
        <f>SUM(G45:G46)</f>
        <v>66600</v>
      </c>
      <c r="H47" s="496">
        <v>43100</v>
      </c>
    </row>
    <row r="48" spans="2:8" ht="14.5" thickBot="1" x14ac:dyDescent="0.35">
      <c r="B48" s="63"/>
      <c r="C48" s="42"/>
      <c r="D48" s="42"/>
      <c r="E48" s="480" t="s">
        <v>866</v>
      </c>
      <c r="F48" s="481"/>
      <c r="G48" s="482">
        <v>64000</v>
      </c>
      <c r="H48" s="486">
        <v>43100</v>
      </c>
    </row>
    <row r="49" spans="2:8" ht="14.5" thickBot="1" x14ac:dyDescent="0.35">
      <c r="B49" s="63"/>
      <c r="C49" s="42"/>
      <c r="D49" s="42"/>
      <c r="E49" s="483" t="s">
        <v>290</v>
      </c>
      <c r="F49" s="484"/>
      <c r="G49" s="482">
        <f>SUM(G40,G44,G47:G48)</f>
        <v>1964680</v>
      </c>
      <c r="H49" s="486">
        <v>43100</v>
      </c>
    </row>
    <row r="50" spans="2:8" x14ac:dyDescent="0.3">
      <c r="B50" s="63"/>
      <c r="C50" s="42"/>
      <c r="D50" s="42"/>
      <c r="E50" s="64"/>
      <c r="F50" s="64"/>
      <c r="G50" s="64"/>
      <c r="H50" s="62"/>
    </row>
    <row r="51" spans="2:8" ht="34.5" customHeight="1" thickBot="1" x14ac:dyDescent="0.35">
      <c r="B51" s="63"/>
      <c r="C51" s="567" t="s">
        <v>300</v>
      </c>
      <c r="D51" s="567"/>
      <c r="E51" s="567"/>
      <c r="F51" s="567"/>
      <c r="G51" s="127"/>
      <c r="H51" s="62"/>
    </row>
    <row r="52" spans="2:8" ht="63.75" customHeight="1" thickBot="1" x14ac:dyDescent="0.35">
      <c r="B52" s="63"/>
      <c r="C52" s="567" t="s">
        <v>215</v>
      </c>
      <c r="D52" s="567"/>
      <c r="E52" s="573"/>
      <c r="F52" s="574"/>
      <c r="G52" s="64"/>
      <c r="H52" s="62"/>
    </row>
    <row r="53" spans="2:8" ht="14.5" thickBot="1" x14ac:dyDescent="0.35">
      <c r="B53" s="63"/>
      <c r="C53" s="575"/>
      <c r="D53" s="575"/>
      <c r="E53" s="575"/>
      <c r="F53" s="575"/>
      <c r="G53" s="64"/>
      <c r="H53" s="62"/>
    </row>
    <row r="54" spans="2:8" ht="59.25" customHeight="1" thickBot="1" x14ac:dyDescent="0.35">
      <c r="B54" s="63"/>
      <c r="C54" s="567" t="s">
        <v>216</v>
      </c>
      <c r="D54" s="567"/>
      <c r="E54" s="568"/>
      <c r="F54" s="569"/>
      <c r="G54" s="64"/>
      <c r="H54" s="62"/>
    </row>
    <row r="55" spans="2:8" ht="99.9" customHeight="1" thickBot="1" x14ac:dyDescent="0.35">
      <c r="B55" s="63"/>
      <c r="C55" s="567" t="s">
        <v>217</v>
      </c>
      <c r="D55" s="567"/>
      <c r="E55" s="570"/>
      <c r="F55" s="571"/>
      <c r="G55" s="64"/>
      <c r="H55" s="62"/>
    </row>
    <row r="56" spans="2:8" x14ac:dyDescent="0.3">
      <c r="B56" s="63"/>
      <c r="C56" s="42"/>
      <c r="D56" s="42"/>
      <c r="E56" s="64"/>
      <c r="F56" s="64"/>
      <c r="G56" s="64"/>
      <c r="H56" s="62"/>
    </row>
    <row r="57" spans="2:8" ht="14.5" thickBot="1" x14ac:dyDescent="0.35">
      <c r="B57" s="65"/>
      <c r="C57" s="572"/>
      <c r="D57" s="572"/>
      <c r="E57" s="66"/>
      <c r="F57" s="46"/>
      <c r="G57" s="46"/>
      <c r="H57" s="67"/>
    </row>
    <row r="58" spans="2:8" s="24" customFormat="1" ht="65.150000000000006" customHeight="1" x14ac:dyDescent="0.3">
      <c r="B58" s="235"/>
      <c r="C58" s="561"/>
      <c r="D58" s="561"/>
      <c r="E58" s="562"/>
      <c r="F58" s="562"/>
      <c r="G58" s="14"/>
    </row>
    <row r="59" spans="2:8" ht="59.25" customHeight="1" x14ac:dyDescent="0.3">
      <c r="B59" s="235"/>
      <c r="C59" s="234"/>
      <c r="D59" s="234"/>
      <c r="E59" s="23"/>
      <c r="F59" s="23"/>
      <c r="G59" s="14"/>
    </row>
    <row r="60" spans="2:8" ht="50.15" customHeight="1" x14ac:dyDescent="0.3">
      <c r="B60" s="235"/>
      <c r="C60" s="576"/>
      <c r="D60" s="576"/>
      <c r="E60" s="578"/>
      <c r="F60" s="578"/>
      <c r="G60" s="14"/>
    </row>
    <row r="61" spans="2:8" ht="99.9" customHeight="1" x14ac:dyDescent="0.3">
      <c r="B61" s="235"/>
      <c r="C61" s="576"/>
      <c r="D61" s="576"/>
      <c r="E61" s="577"/>
      <c r="F61" s="577"/>
      <c r="G61" s="14"/>
    </row>
    <row r="62" spans="2:8" x14ac:dyDescent="0.3">
      <c r="B62" s="235"/>
      <c r="C62" s="235"/>
      <c r="D62" s="235"/>
      <c r="E62" s="14"/>
      <c r="F62" s="14"/>
      <c r="G62" s="14"/>
    </row>
    <row r="63" spans="2:8" x14ac:dyDescent="0.3">
      <c r="B63" s="235"/>
      <c r="C63" s="561"/>
      <c r="D63" s="561"/>
      <c r="E63" s="14"/>
      <c r="F63" s="14"/>
      <c r="G63" s="14"/>
    </row>
    <row r="64" spans="2:8" ht="50.15" customHeight="1" x14ac:dyDescent="0.3">
      <c r="B64" s="235"/>
      <c r="C64" s="561"/>
      <c r="D64" s="561"/>
      <c r="E64" s="577"/>
      <c r="F64" s="577"/>
      <c r="G64" s="14"/>
    </row>
    <row r="65" spans="2:7" ht="99.9" customHeight="1" x14ac:dyDescent="0.3">
      <c r="B65" s="235"/>
      <c r="C65" s="576"/>
      <c r="D65" s="576"/>
      <c r="E65" s="577"/>
      <c r="F65" s="577"/>
      <c r="G65" s="14"/>
    </row>
    <row r="66" spans="2:7" x14ac:dyDescent="0.3">
      <c r="B66" s="235"/>
      <c r="C66" s="25"/>
      <c r="D66" s="235"/>
      <c r="E66" s="26"/>
      <c r="F66" s="14"/>
      <c r="G66" s="14"/>
    </row>
    <row r="67" spans="2:7" x14ac:dyDescent="0.3">
      <c r="B67" s="235"/>
      <c r="C67" s="25"/>
      <c r="D67" s="25"/>
      <c r="E67" s="26"/>
      <c r="F67" s="26"/>
      <c r="G67" s="13"/>
    </row>
    <row r="68" spans="2:7" x14ac:dyDescent="0.3">
      <c r="E68" s="27"/>
      <c r="F68" s="27"/>
    </row>
    <row r="69" spans="2:7" x14ac:dyDescent="0.3">
      <c r="E69" s="27"/>
      <c r="F69" s="27"/>
    </row>
  </sheetData>
  <mergeCells count="42">
    <mergeCell ref="C9:D9"/>
    <mergeCell ref="E9:G9"/>
    <mergeCell ref="C3:G3"/>
    <mergeCell ref="B4:F4"/>
    <mergeCell ref="C5:F5"/>
    <mergeCell ref="C7:D7"/>
    <mergeCell ref="C8:F8"/>
    <mergeCell ref="C36:D36"/>
    <mergeCell ref="E36:E39"/>
    <mergeCell ref="C10:D10"/>
    <mergeCell ref="E10:G10"/>
    <mergeCell ref="C12:D12"/>
    <mergeCell ref="E12:F12"/>
    <mergeCell ref="C13:F13"/>
    <mergeCell ref="C15:D15"/>
    <mergeCell ref="C16:D16"/>
    <mergeCell ref="E17:E20"/>
    <mergeCell ref="E22:E24"/>
    <mergeCell ref="E26:E27"/>
    <mergeCell ref="C35:D35"/>
    <mergeCell ref="C65:D65"/>
    <mergeCell ref="E65:F65"/>
    <mergeCell ref="C60:D60"/>
    <mergeCell ref="E60:F60"/>
    <mergeCell ref="C61:D61"/>
    <mergeCell ref="E61:F61"/>
    <mergeCell ref="C63:D63"/>
    <mergeCell ref="C64:D64"/>
    <mergeCell ref="E64:F64"/>
    <mergeCell ref="C58:D58"/>
    <mergeCell ref="E58:F58"/>
    <mergeCell ref="E41:E43"/>
    <mergeCell ref="E45:E46"/>
    <mergeCell ref="C51:F51"/>
    <mergeCell ref="C52:D52"/>
    <mergeCell ref="C54:D54"/>
    <mergeCell ref="E54:F54"/>
    <mergeCell ref="C55:D55"/>
    <mergeCell ref="E55:F55"/>
    <mergeCell ref="C57:D57"/>
    <mergeCell ref="E52:F52"/>
    <mergeCell ref="C53:F53"/>
  </mergeCells>
  <dataValidations count="2">
    <dataValidation type="whole" allowBlank="1" showInputMessage="1" showErrorMessage="1" sqref="E60 E54 E9:F9" xr:uid="{00000000-0002-0000-0100-000000000000}">
      <formula1>-999999999</formula1>
      <formula2>999999999</formula2>
    </dataValidation>
    <dataValidation type="list" allowBlank="1" showInputMessage="1" showErrorMessage="1" sqref="E64" xr:uid="{00000000-0002-0000-0100-000001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35"/>
  <sheetViews>
    <sheetView zoomScale="130" zoomScaleNormal="130" workbookViewId="0">
      <selection activeCell="E10" sqref="E10"/>
    </sheetView>
  </sheetViews>
  <sheetFormatPr defaultColWidth="9.08984375" defaultRowHeight="14.5" x14ac:dyDescent="0.35"/>
  <cols>
    <col min="1" max="1" width="1.36328125" style="6" customWidth="1"/>
    <col min="2" max="2" width="7.36328125" customWidth="1"/>
    <col min="3" max="3" width="26.453125" style="233" customWidth="1"/>
    <col min="4" max="4" width="25.36328125" customWidth="1"/>
    <col min="5" max="5" width="17.08984375" customWidth="1"/>
    <col min="6" max="6" width="18.54296875" customWidth="1"/>
    <col min="7" max="7" width="18.36328125" customWidth="1"/>
    <col min="8" max="8" width="19.90625" customWidth="1"/>
    <col min="9" max="9" width="18.6328125" customWidth="1"/>
    <col min="10" max="10" width="6.6328125" customWidth="1"/>
    <col min="11" max="60" width="9.08984375" style="6"/>
  </cols>
  <sheetData>
    <row r="1" spans="1:60" ht="8.25" customHeight="1" thickBot="1" x14ac:dyDescent="0.4"/>
    <row r="2" spans="1:60" ht="15" thickBot="1" x14ac:dyDescent="0.4">
      <c r="B2" s="249"/>
      <c r="C2" s="250"/>
      <c r="D2" s="59"/>
      <c r="E2" s="59"/>
      <c r="F2" s="59"/>
      <c r="G2" s="59"/>
      <c r="H2" s="59"/>
      <c r="I2" s="59"/>
      <c r="J2" s="251"/>
    </row>
    <row r="3" spans="1:60" ht="20.5" thickBot="1" x14ac:dyDescent="0.45">
      <c r="B3" s="252"/>
      <c r="C3" s="593" t="s">
        <v>220</v>
      </c>
      <c r="D3" s="594"/>
      <c r="E3" s="594"/>
      <c r="F3" s="594"/>
      <c r="G3" s="594"/>
      <c r="H3" s="594"/>
      <c r="I3" s="595"/>
      <c r="J3" s="253"/>
    </row>
    <row r="4" spans="1:60" x14ac:dyDescent="0.35">
      <c r="B4" s="691"/>
      <c r="C4" s="692"/>
      <c r="D4" s="692"/>
      <c r="E4" s="692"/>
      <c r="F4" s="692"/>
      <c r="G4" s="692"/>
      <c r="H4" s="692"/>
      <c r="I4" s="692"/>
      <c r="J4" s="253"/>
    </row>
    <row r="5" spans="1:60" ht="16" thickBot="1" x14ac:dyDescent="0.4">
      <c r="B5" s="254"/>
      <c r="C5" s="693" t="s">
        <v>301</v>
      </c>
      <c r="D5" s="693"/>
      <c r="E5" s="693"/>
      <c r="F5" s="693"/>
      <c r="G5" s="693"/>
      <c r="H5" s="693"/>
      <c r="I5" s="693"/>
      <c r="J5" s="253"/>
    </row>
    <row r="6" spans="1:60" ht="15" thickBot="1" x14ac:dyDescent="0.4">
      <c r="B6" s="254"/>
      <c r="C6" s="694"/>
      <c r="D6" s="694"/>
      <c r="E6" s="694"/>
      <c r="F6" s="694"/>
      <c r="G6" s="695"/>
      <c r="H6" s="548">
        <v>179</v>
      </c>
      <c r="I6" s="50"/>
      <c r="J6" s="253"/>
    </row>
    <row r="7" spans="1:60" x14ac:dyDescent="0.35">
      <c r="B7" s="254"/>
      <c r="C7" s="255"/>
      <c r="D7" s="51"/>
      <c r="E7" s="50"/>
      <c r="F7" s="50"/>
      <c r="G7" s="50"/>
      <c r="H7" s="50"/>
      <c r="I7" s="50"/>
      <c r="J7" s="253"/>
    </row>
    <row r="8" spans="1:60" x14ac:dyDescent="0.35">
      <c r="B8" s="254"/>
      <c r="C8" s="696" t="s">
        <v>235</v>
      </c>
      <c r="D8" s="696"/>
      <c r="E8" s="52"/>
      <c r="F8" s="52"/>
      <c r="G8" s="52"/>
      <c r="H8" s="52"/>
      <c r="I8" s="52"/>
      <c r="J8" s="253"/>
    </row>
    <row r="9" spans="1:60" ht="15" thickBot="1" x14ac:dyDescent="0.4">
      <c r="B9" s="254"/>
      <c r="C9" s="696" t="s">
        <v>236</v>
      </c>
      <c r="D9" s="696"/>
      <c r="E9" s="696"/>
      <c r="F9" s="696"/>
      <c r="G9" s="696"/>
      <c r="H9" s="696"/>
      <c r="I9" s="696"/>
      <c r="J9" s="253"/>
    </row>
    <row r="10" spans="1:60" ht="42.75" customHeight="1" x14ac:dyDescent="0.35">
      <c r="B10" s="372" t="s">
        <v>875</v>
      </c>
      <c r="C10" s="256" t="s">
        <v>238</v>
      </c>
      <c r="D10" s="257" t="s">
        <v>237</v>
      </c>
      <c r="E10" s="257" t="s">
        <v>876</v>
      </c>
      <c r="F10" s="257" t="s">
        <v>295</v>
      </c>
      <c r="G10" s="257" t="s">
        <v>877</v>
      </c>
      <c r="H10" s="257" t="s">
        <v>1042</v>
      </c>
      <c r="I10" s="465" t="s">
        <v>1027</v>
      </c>
      <c r="J10" s="253"/>
      <c r="K10" s="258"/>
    </row>
    <row r="11" spans="1:60" x14ac:dyDescent="0.35">
      <c r="B11" s="546">
        <v>1</v>
      </c>
      <c r="C11" s="397" t="s">
        <v>878</v>
      </c>
      <c r="D11" s="401" t="s">
        <v>879</v>
      </c>
      <c r="E11" s="260"/>
      <c r="F11" s="261">
        <v>25220</v>
      </c>
      <c r="G11" s="262">
        <v>42044</v>
      </c>
      <c r="H11" s="263">
        <v>25220</v>
      </c>
      <c r="I11" s="279">
        <f>F11-H11</f>
        <v>0</v>
      </c>
      <c r="J11" s="253"/>
    </row>
    <row r="12" spans="1:60" s="269" customFormat="1" ht="28" x14ac:dyDescent="0.35">
      <c r="A12" s="265"/>
      <c r="B12" s="546">
        <v>2</v>
      </c>
      <c r="C12" s="388" t="s">
        <v>880</v>
      </c>
      <c r="D12" s="313" t="s">
        <v>881</v>
      </c>
      <c r="E12" s="260"/>
      <c r="F12" s="374">
        <f>8824.4+6628.82</f>
        <v>15453.22</v>
      </c>
      <c r="G12" s="267">
        <v>42121</v>
      </c>
      <c r="H12" s="459">
        <f>8824.4+6628.82</f>
        <v>15453.22</v>
      </c>
      <c r="I12" s="271">
        <f>F12-H12</f>
        <v>0</v>
      </c>
      <c r="J12" s="268"/>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row>
    <row r="13" spans="1:60" s="269" customFormat="1" ht="28" x14ac:dyDescent="0.35">
      <c r="A13" s="265"/>
      <c r="B13" s="546">
        <v>3</v>
      </c>
      <c r="C13" s="389" t="s">
        <v>882</v>
      </c>
      <c r="D13" s="402" t="s">
        <v>883</v>
      </c>
      <c r="E13" s="260"/>
      <c r="F13" s="367">
        <v>5710</v>
      </c>
      <c r="G13" s="270">
        <v>42217</v>
      </c>
      <c r="H13" s="367">
        <v>5710</v>
      </c>
      <c r="I13" s="271">
        <f t="shared" ref="I13:I19" si="0">F13-H13</f>
        <v>0</v>
      </c>
      <c r="J13" s="268"/>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row>
    <row r="14" spans="1:60" s="269" customFormat="1" ht="28" x14ac:dyDescent="0.35">
      <c r="A14" s="265"/>
      <c r="B14" s="546">
        <v>4</v>
      </c>
      <c r="C14" s="390" t="s">
        <v>884</v>
      </c>
      <c r="D14" s="401" t="s">
        <v>885</v>
      </c>
      <c r="E14" s="367">
        <v>183631.26</v>
      </c>
      <c r="F14" s="374">
        <v>207886.94</v>
      </c>
      <c r="G14" s="272">
        <v>42303</v>
      </c>
      <c r="H14" s="263">
        <v>207886.94</v>
      </c>
      <c r="I14" s="271">
        <f>F14-H14</f>
        <v>0</v>
      </c>
      <c r="J14" s="268"/>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row>
    <row r="15" spans="1:60" s="269" customFormat="1" x14ac:dyDescent="0.35">
      <c r="A15" s="265"/>
      <c r="B15" s="546">
        <v>5</v>
      </c>
      <c r="C15" s="389" t="s">
        <v>886</v>
      </c>
      <c r="D15" s="402" t="s">
        <v>887</v>
      </c>
      <c r="E15" s="260"/>
      <c r="F15" s="367">
        <v>6483</v>
      </c>
      <c r="G15" s="270">
        <v>42321</v>
      </c>
      <c r="H15" s="367">
        <v>6483</v>
      </c>
      <c r="I15" s="271">
        <f t="shared" si="0"/>
        <v>0</v>
      </c>
      <c r="J15" s="268"/>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row>
    <row r="16" spans="1:60" s="269" customFormat="1" ht="28" x14ac:dyDescent="0.35">
      <c r="A16" s="265"/>
      <c r="B16" s="546">
        <v>6</v>
      </c>
      <c r="C16" s="388" t="s">
        <v>888</v>
      </c>
      <c r="D16" s="401" t="s">
        <v>889</v>
      </c>
      <c r="E16" s="367">
        <v>68191.34</v>
      </c>
      <c r="F16" s="374">
        <v>76457.13</v>
      </c>
      <c r="G16" s="273">
        <v>42323</v>
      </c>
      <c r="H16" s="263">
        <v>76457.13</v>
      </c>
      <c r="I16" s="271">
        <f>F16-H16</f>
        <v>0</v>
      </c>
      <c r="J16" s="268"/>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row>
    <row r="17" spans="1:60" s="269" customFormat="1" ht="42" x14ac:dyDescent="0.35">
      <c r="A17" s="265"/>
      <c r="B17" s="546">
        <v>7</v>
      </c>
      <c r="C17" s="388" t="s">
        <v>890</v>
      </c>
      <c r="D17" s="402" t="s">
        <v>1021</v>
      </c>
      <c r="E17" s="367">
        <v>23167.49</v>
      </c>
      <c r="F17" s="374">
        <v>25126.92</v>
      </c>
      <c r="G17" s="273">
        <v>42323</v>
      </c>
      <c r="H17" s="463">
        <v>25126.92</v>
      </c>
      <c r="I17" s="271">
        <f>F17-H17</f>
        <v>0</v>
      </c>
      <c r="J17" s="268"/>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row>
    <row r="18" spans="1:60" s="269" customFormat="1" ht="28" x14ac:dyDescent="0.35">
      <c r="A18" s="265"/>
      <c r="B18" s="546">
        <v>8</v>
      </c>
      <c r="C18" s="390" t="s">
        <v>891</v>
      </c>
      <c r="D18" s="401" t="s">
        <v>892</v>
      </c>
      <c r="E18" s="367">
        <v>49134.69</v>
      </c>
      <c r="F18" s="374">
        <v>51994.32</v>
      </c>
      <c r="G18" s="272">
        <v>42331</v>
      </c>
      <c r="H18" s="263">
        <v>41595.51</v>
      </c>
      <c r="I18" s="279">
        <f>F18-H18</f>
        <v>10398.809999999998</v>
      </c>
      <c r="J18" s="268"/>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row>
    <row r="19" spans="1:60" s="269" customFormat="1" x14ac:dyDescent="0.35">
      <c r="A19" s="265"/>
      <c r="B19" s="546">
        <v>9</v>
      </c>
      <c r="C19" s="389" t="s">
        <v>886</v>
      </c>
      <c r="D19" s="402" t="s">
        <v>887</v>
      </c>
      <c r="E19" s="260"/>
      <c r="F19" s="367">
        <v>3310.1</v>
      </c>
      <c r="G19" s="270">
        <v>42341</v>
      </c>
      <c r="H19" s="367">
        <v>3310.1</v>
      </c>
      <c r="I19" s="271">
        <f t="shared" si="0"/>
        <v>0</v>
      </c>
      <c r="J19" s="268"/>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5"/>
      <c r="BG19" s="265"/>
      <c r="BH19" s="265"/>
    </row>
    <row r="20" spans="1:60" s="269" customFormat="1" ht="28" x14ac:dyDescent="0.35">
      <c r="A20" s="265"/>
      <c r="B20" s="546">
        <v>10</v>
      </c>
      <c r="C20" s="390" t="s">
        <v>893</v>
      </c>
      <c r="D20" s="401" t="s">
        <v>894</v>
      </c>
      <c r="E20" s="260"/>
      <c r="F20" s="374">
        <v>25061.66</v>
      </c>
      <c r="G20" s="272">
        <v>42348</v>
      </c>
      <c r="H20" s="463">
        <v>25061.66</v>
      </c>
      <c r="I20" s="279">
        <f>F20-H20</f>
        <v>0</v>
      </c>
      <c r="J20" s="268"/>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5"/>
      <c r="BG20" s="265"/>
      <c r="BH20" s="265"/>
    </row>
    <row r="21" spans="1:60" s="269" customFormat="1" ht="28" x14ac:dyDescent="0.35">
      <c r="A21" s="265"/>
      <c r="B21" s="546">
        <v>11</v>
      </c>
      <c r="C21" s="388" t="s">
        <v>895</v>
      </c>
      <c r="D21" s="401" t="s">
        <v>896</v>
      </c>
      <c r="E21" s="260"/>
      <c r="F21" s="374">
        <v>13557.279999999999</v>
      </c>
      <c r="G21" s="273">
        <v>42361</v>
      </c>
      <c r="H21" s="263">
        <v>13557.279999999999</v>
      </c>
      <c r="I21" s="279">
        <f t="shared" ref="I21:I54" si="1">F21-H21</f>
        <v>0</v>
      </c>
      <c r="J21" s="268"/>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row>
    <row r="22" spans="1:60" ht="28" x14ac:dyDescent="0.35">
      <c r="B22" s="546">
        <v>12</v>
      </c>
      <c r="C22" s="388" t="s">
        <v>897</v>
      </c>
      <c r="D22" s="401" t="s">
        <v>898</v>
      </c>
      <c r="E22" s="260"/>
      <c r="F22" s="261">
        <v>12022</v>
      </c>
      <c r="G22" s="275">
        <v>42362</v>
      </c>
      <c r="H22" s="263">
        <v>12022</v>
      </c>
      <c r="I22" s="279">
        <f>F22-H22</f>
        <v>0</v>
      </c>
      <c r="J22" s="253"/>
    </row>
    <row r="23" spans="1:60" s="269" customFormat="1" ht="28" x14ac:dyDescent="0.35">
      <c r="A23" s="265"/>
      <c r="B23" s="546">
        <v>13</v>
      </c>
      <c r="C23" s="388" t="s">
        <v>1066</v>
      </c>
      <c r="D23" s="401" t="s">
        <v>899</v>
      </c>
      <c r="E23" s="260"/>
      <c r="F23" s="374">
        <v>7618.38</v>
      </c>
      <c r="G23" s="272">
        <v>42436</v>
      </c>
      <c r="H23" s="263">
        <v>7618.38</v>
      </c>
      <c r="I23" s="279">
        <f t="shared" si="1"/>
        <v>0</v>
      </c>
      <c r="J23" s="268"/>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row>
    <row r="24" spans="1:60" s="269" customFormat="1" ht="28" x14ac:dyDescent="0.35">
      <c r="A24" s="265"/>
      <c r="B24" s="546">
        <v>14</v>
      </c>
      <c r="C24" s="391" t="s">
        <v>900</v>
      </c>
      <c r="D24" s="276" t="s">
        <v>901</v>
      </c>
      <c r="E24" s="260"/>
      <c r="F24" s="374">
        <v>3064.86</v>
      </c>
      <c r="G24" s="273">
        <v>42566</v>
      </c>
      <c r="H24" s="463">
        <v>3064.86</v>
      </c>
      <c r="I24" s="279">
        <f t="shared" si="1"/>
        <v>0</v>
      </c>
      <c r="J24" s="268"/>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row>
    <row r="25" spans="1:60" s="269" customFormat="1" ht="28" x14ac:dyDescent="0.35">
      <c r="A25" s="265"/>
      <c r="B25" s="546">
        <v>15</v>
      </c>
      <c r="C25" s="392" t="s">
        <v>902</v>
      </c>
      <c r="D25" s="403" t="s">
        <v>903</v>
      </c>
      <c r="E25" s="277"/>
      <c r="F25" s="278">
        <v>4463.62</v>
      </c>
      <c r="G25" s="270">
        <v>42590</v>
      </c>
      <c r="H25" s="274">
        <v>0</v>
      </c>
      <c r="I25" s="271">
        <f>F25-H25</f>
        <v>4463.62</v>
      </c>
      <c r="J25" s="268"/>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row>
    <row r="26" spans="1:60" s="269" customFormat="1" ht="28" x14ac:dyDescent="0.35">
      <c r="A26" s="265"/>
      <c r="B26" s="546">
        <v>16</v>
      </c>
      <c r="C26" s="391" t="s">
        <v>904</v>
      </c>
      <c r="D26" s="280" t="s">
        <v>905</v>
      </c>
      <c r="E26" s="277"/>
      <c r="F26" s="281">
        <v>9452</v>
      </c>
      <c r="G26" s="270">
        <v>42621</v>
      </c>
      <c r="H26" s="274">
        <v>0</v>
      </c>
      <c r="I26" s="279">
        <f t="shared" ref="I26:I34" si="2">F26-H26</f>
        <v>9452</v>
      </c>
      <c r="J26" s="268"/>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row>
    <row r="27" spans="1:60" s="282" customFormat="1" ht="28" x14ac:dyDescent="0.35">
      <c r="A27" s="265"/>
      <c r="B27" s="546">
        <v>17</v>
      </c>
      <c r="C27" s="391" t="s">
        <v>906</v>
      </c>
      <c r="D27" s="404" t="s">
        <v>907</v>
      </c>
      <c r="E27" s="260"/>
      <c r="F27" s="281">
        <v>13369</v>
      </c>
      <c r="G27" s="270">
        <v>42592</v>
      </c>
      <c r="H27" s="274">
        <v>0</v>
      </c>
      <c r="I27" s="279">
        <f t="shared" si="2"/>
        <v>13369</v>
      </c>
      <c r="J27" s="268"/>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row>
    <row r="28" spans="1:60" s="282" customFormat="1" ht="28" x14ac:dyDescent="0.35">
      <c r="A28" s="265"/>
      <c r="B28" s="546">
        <v>18</v>
      </c>
      <c r="C28" s="391" t="s">
        <v>908</v>
      </c>
      <c r="D28" s="280" t="s">
        <v>901</v>
      </c>
      <c r="E28" s="260"/>
      <c r="F28" s="283">
        <v>6748.74</v>
      </c>
      <c r="G28" s="270">
        <v>42592</v>
      </c>
      <c r="H28" s="283">
        <v>6748.74</v>
      </c>
      <c r="I28" s="279">
        <f t="shared" si="2"/>
        <v>0</v>
      </c>
      <c r="J28" s="268"/>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row>
    <row r="29" spans="1:60" s="269" customFormat="1" ht="32.25" customHeight="1" x14ac:dyDescent="0.35">
      <c r="A29" s="265"/>
      <c r="B29" s="546">
        <v>19</v>
      </c>
      <c r="C29" s="393" t="s">
        <v>906</v>
      </c>
      <c r="D29" s="399" t="s">
        <v>909</v>
      </c>
      <c r="E29" s="260"/>
      <c r="F29" s="284">
        <v>5776</v>
      </c>
      <c r="G29" s="270">
        <v>42600</v>
      </c>
      <c r="H29" s="263">
        <v>0</v>
      </c>
      <c r="I29" s="279">
        <f t="shared" si="2"/>
        <v>5776</v>
      </c>
      <c r="J29" s="268"/>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row>
    <row r="30" spans="1:60" s="282" customFormat="1" ht="28" x14ac:dyDescent="0.35">
      <c r="A30" s="265"/>
      <c r="B30" s="546">
        <v>20</v>
      </c>
      <c r="C30" s="391" t="s">
        <v>910</v>
      </c>
      <c r="D30" s="285" t="s">
        <v>911</v>
      </c>
      <c r="E30" s="286"/>
      <c r="F30" s="367">
        <v>44582.559999999998</v>
      </c>
      <c r="G30" s="272">
        <v>42611</v>
      </c>
      <c r="H30" s="274">
        <v>35162.1</v>
      </c>
      <c r="I30" s="279">
        <f t="shared" si="2"/>
        <v>9420.4599999999991</v>
      </c>
      <c r="J30" s="268"/>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row>
    <row r="31" spans="1:60" s="282" customFormat="1" x14ac:dyDescent="0.3">
      <c r="A31" s="265"/>
      <c r="B31" s="546">
        <v>21</v>
      </c>
      <c r="C31" s="391" t="s">
        <v>912</v>
      </c>
      <c r="D31" s="285" t="s">
        <v>913</v>
      </c>
      <c r="E31" s="286"/>
      <c r="F31" s="287">
        <v>8038.0274747049525</v>
      </c>
      <c r="G31" s="270">
        <v>42621</v>
      </c>
      <c r="H31" s="274">
        <v>0</v>
      </c>
      <c r="I31" s="279">
        <f t="shared" si="2"/>
        <v>8038.0274747049525</v>
      </c>
      <c r="J31" s="268"/>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row>
    <row r="32" spans="1:60" s="282" customFormat="1" ht="28" x14ac:dyDescent="0.3">
      <c r="A32" s="265"/>
      <c r="B32" s="546">
        <v>22</v>
      </c>
      <c r="C32" s="394" t="s">
        <v>914</v>
      </c>
      <c r="D32" s="288" t="s">
        <v>889</v>
      </c>
      <c r="E32" s="289">
        <v>76102.25</v>
      </c>
      <c r="F32" s="281">
        <f>E32/0.895</f>
        <v>85030.446927374302</v>
      </c>
      <c r="G32" s="270">
        <v>42627</v>
      </c>
      <c r="H32" s="274">
        <v>64630.36</v>
      </c>
      <c r="I32" s="279">
        <f t="shared" si="2"/>
        <v>20400.086927374301</v>
      </c>
      <c r="J32" s="268"/>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row>
    <row r="33" spans="1:60" s="282" customFormat="1" x14ac:dyDescent="0.3">
      <c r="A33" s="265"/>
      <c r="B33" s="546">
        <v>23</v>
      </c>
      <c r="C33" s="394" t="s">
        <v>915</v>
      </c>
      <c r="D33" s="259" t="s">
        <v>1022</v>
      </c>
      <c r="E33" s="286"/>
      <c r="F33" s="290">
        <v>31800.080000000002</v>
      </c>
      <c r="G33" s="270">
        <v>42640</v>
      </c>
      <c r="H33" s="263">
        <v>0</v>
      </c>
      <c r="I33" s="279">
        <f t="shared" si="2"/>
        <v>31800.080000000002</v>
      </c>
      <c r="J33" s="268"/>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row>
    <row r="34" spans="1:60" s="282" customFormat="1" ht="28" x14ac:dyDescent="0.35">
      <c r="A34" s="265"/>
      <c r="B34" s="546">
        <v>24</v>
      </c>
      <c r="C34" s="391" t="s">
        <v>891</v>
      </c>
      <c r="D34" s="400" t="s">
        <v>916</v>
      </c>
      <c r="E34" s="286"/>
      <c r="F34" s="367">
        <v>26687.65</v>
      </c>
      <c r="G34" s="272">
        <v>42640</v>
      </c>
      <c r="H34" s="274">
        <v>0</v>
      </c>
      <c r="I34" s="279">
        <f t="shared" si="2"/>
        <v>26687.65</v>
      </c>
      <c r="J34" s="268"/>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row>
    <row r="35" spans="1:60" s="269" customFormat="1" ht="28" x14ac:dyDescent="0.35">
      <c r="A35" s="265"/>
      <c r="B35" s="546">
        <v>25</v>
      </c>
      <c r="C35" s="395" t="s">
        <v>917</v>
      </c>
      <c r="D35" s="288" t="s">
        <v>918</v>
      </c>
      <c r="E35" s="367" t="s">
        <v>919</v>
      </c>
      <c r="F35" s="291">
        <v>12071.25</v>
      </c>
      <c r="G35" s="270">
        <v>42627</v>
      </c>
      <c r="H35" s="263">
        <v>11215.8</v>
      </c>
      <c r="I35" s="279">
        <f t="shared" si="1"/>
        <v>855.45000000000073</v>
      </c>
      <c r="J35" s="268"/>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row>
    <row r="36" spans="1:60" s="282" customFormat="1" ht="28" x14ac:dyDescent="0.35">
      <c r="A36" s="265"/>
      <c r="B36" s="546">
        <v>26</v>
      </c>
      <c r="C36" s="391" t="s">
        <v>920</v>
      </c>
      <c r="D36" s="280" t="s">
        <v>905</v>
      </c>
      <c r="E36" s="260"/>
      <c r="F36" s="281">
        <v>18968.84</v>
      </c>
      <c r="G36" s="270">
        <v>42628</v>
      </c>
      <c r="H36" s="274">
        <v>0</v>
      </c>
      <c r="I36" s="279">
        <f t="shared" si="1"/>
        <v>18968.84</v>
      </c>
      <c r="J36" s="268"/>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row>
    <row r="37" spans="1:60" s="282" customFormat="1" ht="28" x14ac:dyDescent="0.3">
      <c r="A37" s="265"/>
      <c r="B37" s="546">
        <v>27</v>
      </c>
      <c r="C37" s="394" t="s">
        <v>921</v>
      </c>
      <c r="D37" s="280" t="s">
        <v>909</v>
      </c>
      <c r="E37" s="260"/>
      <c r="F37" s="287">
        <v>20101</v>
      </c>
      <c r="G37" s="270">
        <v>42634</v>
      </c>
      <c r="H37" s="274">
        <v>0</v>
      </c>
      <c r="I37" s="279">
        <f>F37-H37</f>
        <v>20101</v>
      </c>
      <c r="J37" s="268"/>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row>
    <row r="38" spans="1:60" s="282" customFormat="1" ht="28" x14ac:dyDescent="0.3">
      <c r="A38" s="265"/>
      <c r="B38" s="546">
        <v>28</v>
      </c>
      <c r="C38" s="394" t="s">
        <v>922</v>
      </c>
      <c r="D38" s="370" t="s">
        <v>1021</v>
      </c>
      <c r="E38" s="260"/>
      <c r="F38" s="287">
        <v>14041.64</v>
      </c>
      <c r="G38" s="270">
        <v>42674</v>
      </c>
      <c r="H38" s="274">
        <v>0</v>
      </c>
      <c r="I38" s="279">
        <f>F38-H38</f>
        <v>14041.64</v>
      </c>
      <c r="J38" s="268"/>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row>
    <row r="39" spans="1:60" s="282" customFormat="1" ht="28" x14ac:dyDescent="0.3">
      <c r="A39" s="265"/>
      <c r="B39" s="546">
        <v>29</v>
      </c>
      <c r="C39" s="391" t="s">
        <v>923</v>
      </c>
      <c r="D39" s="280" t="s">
        <v>924</v>
      </c>
      <c r="E39" s="260"/>
      <c r="F39" s="292">
        <v>143000</v>
      </c>
      <c r="G39" s="267">
        <v>42720</v>
      </c>
      <c r="H39" s="274">
        <v>0</v>
      </c>
      <c r="I39" s="279">
        <f t="shared" si="1"/>
        <v>143000</v>
      </c>
      <c r="J39" s="293"/>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row>
    <row r="40" spans="1:60" s="265" customFormat="1" ht="28" x14ac:dyDescent="0.3">
      <c r="B40" s="546">
        <v>30</v>
      </c>
      <c r="C40" s="394" t="s">
        <v>925</v>
      </c>
      <c r="D40" s="294" t="s">
        <v>889</v>
      </c>
      <c r="E40" s="289">
        <v>106374.42</v>
      </c>
      <c r="F40" s="281">
        <f>E40/0.895</f>
        <v>118854.10055865921</v>
      </c>
      <c r="G40" s="267">
        <v>42720</v>
      </c>
      <c r="H40" s="274">
        <v>0</v>
      </c>
      <c r="I40" s="279">
        <f t="shared" si="1"/>
        <v>118854.10055865921</v>
      </c>
      <c r="J40" s="268"/>
    </row>
    <row r="41" spans="1:60" s="269" customFormat="1" ht="28" x14ac:dyDescent="0.3">
      <c r="A41" s="265"/>
      <c r="B41" s="546">
        <v>31</v>
      </c>
      <c r="C41" s="391" t="s">
        <v>926</v>
      </c>
      <c r="D41" s="370" t="s">
        <v>927</v>
      </c>
      <c r="E41" s="260"/>
      <c r="F41" s="287">
        <v>5761.89</v>
      </c>
      <c r="G41" s="267">
        <v>42719</v>
      </c>
      <c r="H41" s="274">
        <v>0</v>
      </c>
      <c r="I41" s="279">
        <f t="shared" si="1"/>
        <v>5761.89</v>
      </c>
      <c r="J41" s="268"/>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row>
    <row r="42" spans="1:60" s="269" customFormat="1" ht="28" x14ac:dyDescent="0.35">
      <c r="A42" s="265"/>
      <c r="B42" s="546">
        <v>32</v>
      </c>
      <c r="C42" s="396" t="s">
        <v>884</v>
      </c>
      <c r="D42" s="370" t="s">
        <v>885</v>
      </c>
      <c r="E42" s="367">
        <v>111048.44</v>
      </c>
      <c r="F42" s="367">
        <v>124076.469</v>
      </c>
      <c r="G42" s="267">
        <v>42690</v>
      </c>
      <c r="H42" s="274">
        <v>0</v>
      </c>
      <c r="I42" s="279">
        <f t="shared" si="1"/>
        <v>124076.469</v>
      </c>
      <c r="J42" s="268"/>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row>
    <row r="43" spans="1:60" s="269" customFormat="1" ht="28" x14ac:dyDescent="0.35">
      <c r="A43" s="265"/>
      <c r="B43" s="546">
        <v>33</v>
      </c>
      <c r="C43" s="389" t="s">
        <v>893</v>
      </c>
      <c r="D43" s="370" t="s">
        <v>1023</v>
      </c>
      <c r="E43" s="278">
        <v>79028</v>
      </c>
      <c r="F43" s="367">
        <f>E43/0.895</f>
        <v>88299.441340782127</v>
      </c>
      <c r="G43" s="272">
        <v>41968</v>
      </c>
      <c r="H43" s="274">
        <v>88299</v>
      </c>
      <c r="I43" s="279">
        <f t="shared" si="1"/>
        <v>0.44134078212664463</v>
      </c>
      <c r="J43" s="268" t="s">
        <v>928</v>
      </c>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row>
    <row r="44" spans="1:60" s="269" customFormat="1" ht="28" x14ac:dyDescent="0.35">
      <c r="A44" s="265"/>
      <c r="B44" s="546">
        <v>34</v>
      </c>
      <c r="C44" s="389" t="s">
        <v>929</v>
      </c>
      <c r="D44" s="370" t="s">
        <v>892</v>
      </c>
      <c r="E44" s="367">
        <v>59328.7</v>
      </c>
      <c r="F44" s="367">
        <f>E44/0.895</f>
        <v>66289.050279329604</v>
      </c>
      <c r="G44" s="272">
        <v>42093</v>
      </c>
      <c r="H44" s="274">
        <v>52445.26</v>
      </c>
      <c r="I44" s="279">
        <f t="shared" si="1"/>
        <v>13843.790279329602</v>
      </c>
      <c r="J44" s="268" t="s">
        <v>928</v>
      </c>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row>
    <row r="45" spans="1:60" s="269" customFormat="1" ht="28" x14ac:dyDescent="0.35">
      <c r="A45" s="265"/>
      <c r="B45" s="546">
        <v>35</v>
      </c>
      <c r="C45" s="389" t="s">
        <v>910</v>
      </c>
      <c r="D45" s="370" t="s">
        <v>892</v>
      </c>
      <c r="E45" s="367">
        <v>28793.94</v>
      </c>
      <c r="F45" s="367">
        <v>32044</v>
      </c>
      <c r="G45" s="272">
        <v>42093</v>
      </c>
      <c r="H45" s="324">
        <f>25766.39+6277.36</f>
        <v>32043.75</v>
      </c>
      <c r="I45" s="271">
        <f t="shared" si="1"/>
        <v>0.25</v>
      </c>
      <c r="J45" s="268" t="s">
        <v>928</v>
      </c>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row>
    <row r="46" spans="1:60" s="269" customFormat="1" ht="28" x14ac:dyDescent="0.35">
      <c r="A46" s="265"/>
      <c r="B46" s="546">
        <v>36</v>
      </c>
      <c r="C46" s="389" t="s">
        <v>891</v>
      </c>
      <c r="D46" s="370" t="s">
        <v>892</v>
      </c>
      <c r="E46" s="367">
        <v>39296.339999999997</v>
      </c>
      <c r="F46" s="367">
        <v>43355</v>
      </c>
      <c r="G46" s="272">
        <v>42093</v>
      </c>
      <c r="H46" s="324">
        <v>32655</v>
      </c>
      <c r="I46" s="271">
        <f t="shared" si="1"/>
        <v>10700</v>
      </c>
      <c r="J46" s="268" t="s">
        <v>928</v>
      </c>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row>
    <row r="47" spans="1:60" s="269" customFormat="1" x14ac:dyDescent="0.35">
      <c r="A47" s="265"/>
      <c r="B47" s="546">
        <v>37</v>
      </c>
      <c r="C47" s="389" t="s">
        <v>930</v>
      </c>
      <c r="D47" s="370" t="s">
        <v>1021</v>
      </c>
      <c r="E47" s="289">
        <v>12676.36</v>
      </c>
      <c r="F47" s="367">
        <v>14189</v>
      </c>
      <c r="G47" s="272">
        <v>42144</v>
      </c>
      <c r="H47" s="324">
        <v>14188.92</v>
      </c>
      <c r="I47" s="271">
        <f t="shared" si="1"/>
        <v>7.999999999992724E-2</v>
      </c>
      <c r="J47" s="268" t="s">
        <v>928</v>
      </c>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row>
    <row r="48" spans="1:60" s="269" customFormat="1" x14ac:dyDescent="0.35">
      <c r="A48" s="265"/>
      <c r="B48" s="546">
        <v>38</v>
      </c>
      <c r="C48" s="389" t="s">
        <v>931</v>
      </c>
      <c r="D48" s="370" t="s">
        <v>1021</v>
      </c>
      <c r="E48" s="289">
        <v>4751.6099999999997</v>
      </c>
      <c r="F48" s="367">
        <v>5267</v>
      </c>
      <c r="G48" s="272">
        <v>42144</v>
      </c>
      <c r="H48" s="324">
        <v>5266.9</v>
      </c>
      <c r="I48" s="271">
        <f t="shared" si="1"/>
        <v>0.1000000000003638</v>
      </c>
      <c r="J48" s="268" t="s">
        <v>928</v>
      </c>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row>
    <row r="49" spans="1:60" s="269" customFormat="1" ht="28" x14ac:dyDescent="0.35">
      <c r="A49" s="265"/>
      <c r="B49" s="546">
        <v>39</v>
      </c>
      <c r="C49" s="389" t="s">
        <v>932</v>
      </c>
      <c r="D49" s="370" t="s">
        <v>1021</v>
      </c>
      <c r="E49" s="289">
        <v>12402.59</v>
      </c>
      <c r="F49" s="367">
        <v>13882</v>
      </c>
      <c r="G49" s="272">
        <v>42144</v>
      </c>
      <c r="H49" s="324">
        <v>13882.49</v>
      </c>
      <c r="I49" s="271">
        <f t="shared" si="1"/>
        <v>-0.48999999999978172</v>
      </c>
      <c r="J49" s="268" t="s">
        <v>928</v>
      </c>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row>
    <row r="50" spans="1:60" s="269" customFormat="1" x14ac:dyDescent="0.35">
      <c r="A50" s="265"/>
      <c r="B50" s="546">
        <v>40</v>
      </c>
      <c r="C50" s="389" t="s">
        <v>933</v>
      </c>
      <c r="D50" s="370" t="s">
        <v>1021</v>
      </c>
      <c r="E50" s="289">
        <v>7684.72</v>
      </c>
      <c r="F50" s="367">
        <v>8602</v>
      </c>
      <c r="G50" s="272">
        <v>42144</v>
      </c>
      <c r="H50" s="324">
        <v>8601.67</v>
      </c>
      <c r="I50" s="271">
        <f t="shared" si="1"/>
        <v>0.32999999999992724</v>
      </c>
      <c r="J50" s="268" t="s">
        <v>928</v>
      </c>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row>
    <row r="51" spans="1:60" s="269" customFormat="1" ht="42" x14ac:dyDescent="0.35">
      <c r="A51" s="265"/>
      <c r="B51" s="546">
        <v>41</v>
      </c>
      <c r="C51" s="396" t="s">
        <v>934</v>
      </c>
      <c r="D51" s="401" t="s">
        <v>889</v>
      </c>
      <c r="E51" s="289">
        <v>179822.04</v>
      </c>
      <c r="F51" s="367">
        <v>199877</v>
      </c>
      <c r="G51" s="272">
        <v>42151</v>
      </c>
      <c r="H51" s="324">
        <v>199877.18</v>
      </c>
      <c r="I51" s="271">
        <f t="shared" si="1"/>
        <v>-0.17999999999301508</v>
      </c>
      <c r="J51" s="268" t="s">
        <v>928</v>
      </c>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row>
    <row r="52" spans="1:60" s="269" customFormat="1" ht="28" x14ac:dyDescent="0.35">
      <c r="A52" s="265"/>
      <c r="B52" s="546">
        <v>42</v>
      </c>
      <c r="C52" s="389" t="s">
        <v>935</v>
      </c>
      <c r="D52" s="370" t="s">
        <v>936</v>
      </c>
      <c r="E52" s="367">
        <v>22000</v>
      </c>
      <c r="F52" s="367">
        <v>24237</v>
      </c>
      <c r="G52" s="270">
        <v>42194</v>
      </c>
      <c r="H52" s="324">
        <v>24237</v>
      </c>
      <c r="I52" s="271">
        <f t="shared" si="1"/>
        <v>0</v>
      </c>
      <c r="J52" s="268" t="s">
        <v>928</v>
      </c>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row>
    <row r="53" spans="1:60" s="269" customFormat="1" ht="28" x14ac:dyDescent="0.35">
      <c r="A53" s="265"/>
      <c r="B53" s="546">
        <v>43</v>
      </c>
      <c r="C53" s="389" t="s">
        <v>937</v>
      </c>
      <c r="D53" s="370" t="s">
        <v>911</v>
      </c>
      <c r="E53" s="289">
        <v>4304</v>
      </c>
      <c r="F53" s="367">
        <f>E53/0.895</f>
        <v>4808.9385474860337</v>
      </c>
      <c r="G53" s="270">
        <v>42194</v>
      </c>
      <c r="H53" s="462">
        <v>4808.9385474860337</v>
      </c>
      <c r="I53" s="279">
        <f t="shared" si="1"/>
        <v>0</v>
      </c>
      <c r="J53" s="268" t="s">
        <v>928</v>
      </c>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row>
    <row r="54" spans="1:60" s="269" customFormat="1" x14ac:dyDescent="0.35">
      <c r="A54" s="265"/>
      <c r="B54" s="546">
        <v>44</v>
      </c>
      <c r="C54" s="389" t="s">
        <v>938</v>
      </c>
      <c r="D54" s="370" t="s">
        <v>892</v>
      </c>
      <c r="E54" s="260"/>
      <c r="F54" s="278">
        <v>60243.61</v>
      </c>
      <c r="G54" s="270">
        <v>42210</v>
      </c>
      <c r="H54" s="324">
        <v>48194.89</v>
      </c>
      <c r="I54" s="271">
        <f t="shared" si="1"/>
        <v>12048.720000000001</v>
      </c>
      <c r="J54" s="268" t="s">
        <v>928</v>
      </c>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c r="BG54" s="265"/>
      <c r="BH54" s="265"/>
    </row>
    <row r="55" spans="1:60" s="269" customFormat="1" x14ac:dyDescent="0.35">
      <c r="A55" s="265"/>
      <c r="B55" s="254"/>
      <c r="C55" s="266"/>
      <c r="D55" s="259"/>
      <c r="E55" s="367"/>
      <c r="F55" s="374"/>
      <c r="G55" s="270"/>
      <c r="H55" s="263"/>
      <c r="I55" s="264"/>
      <c r="J55" s="268"/>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265"/>
      <c r="AY55" s="265"/>
      <c r="AZ55" s="265"/>
      <c r="BA55" s="265"/>
      <c r="BB55" s="265"/>
      <c r="BC55" s="265"/>
      <c r="BD55" s="265"/>
      <c r="BE55" s="265"/>
      <c r="BF55" s="265"/>
      <c r="BG55" s="265"/>
      <c r="BH55" s="265"/>
    </row>
    <row r="56" spans="1:60" s="269" customFormat="1" ht="15" thickBot="1" x14ac:dyDescent="0.4">
      <c r="A56" s="265"/>
      <c r="B56" s="364"/>
      <c r="C56" s="365"/>
      <c r="D56" s="295"/>
      <c r="E56" s="296"/>
      <c r="F56" s="297"/>
      <c r="G56" s="298"/>
      <c r="H56" s="299"/>
      <c r="I56" s="398">
        <f>SUM(I11:I55)</f>
        <v>622058.16558085009</v>
      </c>
      <c r="J56" s="268"/>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265"/>
      <c r="BA56" s="265"/>
      <c r="BB56" s="265"/>
      <c r="BC56" s="265"/>
      <c r="BD56" s="265"/>
      <c r="BE56" s="265"/>
      <c r="BF56" s="265"/>
      <c r="BG56" s="265"/>
      <c r="BH56" s="265"/>
    </row>
    <row r="57" spans="1:60" ht="7.5" customHeight="1" x14ac:dyDescent="0.35">
      <c r="B57" s="254"/>
      <c r="C57" s="379"/>
      <c r="D57" s="379"/>
      <c r="E57" s="379"/>
      <c r="F57" s="379"/>
      <c r="G57" s="379"/>
      <c r="H57" s="379"/>
      <c r="I57" s="379"/>
      <c r="J57" s="253"/>
    </row>
    <row r="58" spans="1:60" ht="32.25" customHeight="1" x14ac:dyDescent="0.35">
      <c r="B58" s="254"/>
      <c r="C58" s="697" t="s">
        <v>939</v>
      </c>
      <c r="D58" s="697"/>
      <c r="E58" s="697"/>
      <c r="F58" s="697"/>
      <c r="G58" s="697"/>
      <c r="H58" s="697"/>
      <c r="I58" s="697"/>
      <c r="J58" s="253"/>
    </row>
    <row r="59" spans="1:60" ht="17.25" customHeight="1" x14ac:dyDescent="0.35">
      <c r="B59" s="254"/>
      <c r="C59" s="697" t="s">
        <v>940</v>
      </c>
      <c r="D59" s="697"/>
      <c r="E59" s="697"/>
      <c r="F59" s="697"/>
      <c r="G59" s="697"/>
      <c r="H59" s="697"/>
      <c r="I59" s="697"/>
      <c r="J59" s="253"/>
    </row>
    <row r="60" spans="1:60" ht="17.25" customHeight="1" x14ac:dyDescent="0.35">
      <c r="B60" s="254"/>
      <c r="C60" s="376"/>
      <c r="D60" s="376"/>
      <c r="E60" s="376"/>
      <c r="F60" s="376"/>
      <c r="G60" s="376"/>
      <c r="H60" s="376"/>
      <c r="I60" s="376"/>
      <c r="J60" s="253"/>
    </row>
    <row r="61" spans="1:60" x14ac:dyDescent="0.35">
      <c r="B61" s="254"/>
      <c r="C61" s="696" t="s">
        <v>239</v>
      </c>
      <c r="D61" s="696"/>
      <c r="E61" s="51"/>
      <c r="F61" s="51"/>
      <c r="G61" s="51"/>
      <c r="H61" s="51"/>
      <c r="I61" s="51"/>
      <c r="J61" s="253"/>
    </row>
    <row r="62" spans="1:60" ht="15" thickBot="1" x14ac:dyDescent="0.4">
      <c r="B62" s="254"/>
      <c r="C62" s="700" t="s">
        <v>241</v>
      </c>
      <c r="D62" s="700"/>
      <c r="E62" s="700"/>
      <c r="F62" s="377"/>
      <c r="G62" s="377"/>
      <c r="H62" s="377"/>
      <c r="I62" s="377"/>
      <c r="J62" s="253"/>
    </row>
    <row r="63" spans="1:60" ht="30" customHeight="1" thickBot="1" x14ac:dyDescent="0.4">
      <c r="B63" s="254"/>
      <c r="C63" s="300" t="s">
        <v>297</v>
      </c>
      <c r="D63" s="378" t="s">
        <v>240</v>
      </c>
      <c r="E63" s="378" t="s">
        <v>941</v>
      </c>
      <c r="F63" s="378" t="s">
        <v>942</v>
      </c>
      <c r="G63" s="378" t="s">
        <v>296</v>
      </c>
      <c r="H63" s="701" t="s">
        <v>294</v>
      </c>
      <c r="I63" s="702"/>
      <c r="J63" s="128"/>
    </row>
    <row r="64" spans="1:60" s="9" customFormat="1" ht="64.5" customHeight="1" thickBot="1" x14ac:dyDescent="0.4">
      <c r="A64" s="301"/>
      <c r="B64" s="547">
        <v>1</v>
      </c>
      <c r="C64" s="435" t="s">
        <v>878</v>
      </c>
      <c r="D64" s="436" t="s">
        <v>879</v>
      </c>
      <c r="E64" s="414"/>
      <c r="F64" s="414">
        <v>25220</v>
      </c>
      <c r="G64" s="308">
        <v>25220</v>
      </c>
      <c r="H64" s="689" t="s">
        <v>943</v>
      </c>
      <c r="I64" s="690"/>
      <c r="J64" s="373"/>
      <c r="L64" s="303"/>
    </row>
    <row r="65" spans="1:19" s="9" customFormat="1" ht="52.5" customHeight="1" thickBot="1" x14ac:dyDescent="0.4">
      <c r="A65" s="301"/>
      <c r="B65" s="547">
        <v>2</v>
      </c>
      <c r="C65" s="387" t="s">
        <v>880</v>
      </c>
      <c r="D65" s="413" t="s">
        <v>881</v>
      </c>
      <c r="E65" s="414"/>
      <c r="F65" s="414">
        <v>8824.4</v>
      </c>
      <c r="G65" s="308">
        <v>8824</v>
      </c>
      <c r="H65" s="689" t="s">
        <v>944</v>
      </c>
      <c r="I65" s="690"/>
      <c r="J65" s="373"/>
      <c r="L65" s="303"/>
    </row>
    <row r="66" spans="1:19" ht="31.5" customHeight="1" x14ac:dyDescent="0.35">
      <c r="A66" s="303"/>
      <c r="B66" s="658">
        <v>3</v>
      </c>
      <c r="C66" s="600" t="s">
        <v>945</v>
      </c>
      <c r="D66" s="409" t="s">
        <v>1026</v>
      </c>
      <c r="E66" s="415"/>
      <c r="F66" s="410">
        <v>5710</v>
      </c>
      <c r="G66" s="668">
        <v>5710</v>
      </c>
      <c r="H66" s="606" t="s">
        <v>946</v>
      </c>
      <c r="I66" s="607"/>
      <c r="J66" s="128"/>
      <c r="L66" s="304"/>
      <c r="M66" s="304"/>
      <c r="N66" s="304"/>
      <c r="O66" s="304"/>
      <c r="P66" s="304"/>
      <c r="Q66" s="304"/>
      <c r="R66" s="304"/>
      <c r="S66" s="304"/>
    </row>
    <row r="67" spans="1:19" ht="31.5" customHeight="1" x14ac:dyDescent="0.35">
      <c r="A67" s="303"/>
      <c r="B67" s="621"/>
      <c r="C67" s="601"/>
      <c r="D67" s="305" t="s">
        <v>947</v>
      </c>
      <c r="E67" s="381"/>
      <c r="F67" s="374">
        <v>10182</v>
      </c>
      <c r="G67" s="669"/>
      <c r="H67" s="608"/>
      <c r="I67" s="609"/>
      <c r="J67" s="128"/>
      <c r="L67" s="304"/>
      <c r="M67" s="304"/>
      <c r="N67" s="304"/>
      <c r="O67" s="304"/>
      <c r="P67" s="304"/>
      <c r="Q67" s="304"/>
      <c r="R67" s="304"/>
      <c r="S67" s="304"/>
    </row>
    <row r="68" spans="1:19" ht="33" customHeight="1" thickBot="1" x14ac:dyDescent="0.4">
      <c r="A68" s="303"/>
      <c r="B68" s="657"/>
      <c r="C68" s="602"/>
      <c r="D68" s="306" t="s">
        <v>948</v>
      </c>
      <c r="E68" s="385"/>
      <c r="F68" s="375">
        <v>14062</v>
      </c>
      <c r="G68" s="670"/>
      <c r="H68" s="610"/>
      <c r="I68" s="611"/>
      <c r="J68" s="373"/>
      <c r="L68" s="304"/>
      <c r="M68" s="304"/>
      <c r="N68" s="304"/>
      <c r="O68" s="304"/>
      <c r="P68" s="304"/>
      <c r="Q68" s="304"/>
      <c r="R68" s="304"/>
      <c r="S68" s="304"/>
    </row>
    <row r="69" spans="1:19" ht="99.75" customHeight="1" thickBot="1" x14ac:dyDescent="0.4">
      <c r="A69" s="303"/>
      <c r="B69" s="547">
        <v>4</v>
      </c>
      <c r="C69" s="309" t="s">
        <v>884</v>
      </c>
      <c r="D69" s="416" t="s">
        <v>885</v>
      </c>
      <c r="E69" s="414">
        <v>183631.26</v>
      </c>
      <c r="F69" s="414">
        <v>207886.94</v>
      </c>
      <c r="G69" s="302">
        <v>207887</v>
      </c>
      <c r="H69" s="698" t="s">
        <v>1068</v>
      </c>
      <c r="I69" s="699"/>
      <c r="J69" s="373"/>
    </row>
    <row r="70" spans="1:19" ht="70.5" customHeight="1" thickBot="1" x14ac:dyDescent="0.4">
      <c r="A70" s="303"/>
      <c r="B70" s="547">
        <v>5</v>
      </c>
      <c r="C70" s="307" t="s">
        <v>886</v>
      </c>
      <c r="D70" s="416" t="s">
        <v>887</v>
      </c>
      <c r="E70" s="414"/>
      <c r="F70" s="414">
        <v>6483</v>
      </c>
      <c r="G70" s="302">
        <v>6483</v>
      </c>
      <c r="H70" s="689" t="s">
        <v>949</v>
      </c>
      <c r="I70" s="690"/>
      <c r="J70" s="373"/>
    </row>
    <row r="71" spans="1:19" ht="37.5" customHeight="1" thickBot="1" x14ac:dyDescent="0.4">
      <c r="A71" s="303"/>
      <c r="B71" s="547">
        <v>6</v>
      </c>
      <c r="C71" s="387" t="s">
        <v>888</v>
      </c>
      <c r="D71" s="416" t="s">
        <v>889</v>
      </c>
      <c r="E71" s="414">
        <v>68191.34</v>
      </c>
      <c r="F71" s="414">
        <v>76457.13</v>
      </c>
      <c r="G71" s="302">
        <v>76457.13</v>
      </c>
      <c r="H71" s="617" t="s">
        <v>1028</v>
      </c>
      <c r="I71" s="618"/>
      <c r="J71" s="687"/>
    </row>
    <row r="72" spans="1:19" ht="48" customHeight="1" thickBot="1" x14ac:dyDescent="0.4">
      <c r="A72" s="303"/>
      <c r="B72" s="547">
        <v>7</v>
      </c>
      <c r="C72" s="387" t="s">
        <v>890</v>
      </c>
      <c r="D72" s="416" t="s">
        <v>1021</v>
      </c>
      <c r="E72" s="414">
        <v>23167.49</v>
      </c>
      <c r="F72" s="414">
        <v>25126.92</v>
      </c>
      <c r="G72" s="302">
        <v>25126.92</v>
      </c>
      <c r="H72" s="617" t="s">
        <v>1029</v>
      </c>
      <c r="I72" s="618"/>
      <c r="J72" s="687"/>
    </row>
    <row r="73" spans="1:19" ht="37.5" customHeight="1" thickBot="1" x14ac:dyDescent="0.4">
      <c r="A73" s="303"/>
      <c r="B73" s="547">
        <v>8</v>
      </c>
      <c r="C73" s="309" t="s">
        <v>891</v>
      </c>
      <c r="D73" s="416" t="s">
        <v>892</v>
      </c>
      <c r="E73" s="414">
        <v>49134.69</v>
      </c>
      <c r="F73" s="414">
        <v>51994.32</v>
      </c>
      <c r="G73" s="302">
        <v>51994.32</v>
      </c>
      <c r="H73" s="617" t="s">
        <v>1030</v>
      </c>
      <c r="I73" s="618"/>
      <c r="J73" s="373"/>
    </row>
    <row r="74" spans="1:19" ht="63.75" customHeight="1" thickBot="1" x14ac:dyDescent="0.4">
      <c r="A74" s="303"/>
      <c r="B74" s="547">
        <v>9</v>
      </c>
      <c r="C74" s="307" t="s">
        <v>886</v>
      </c>
      <c r="D74" s="416" t="s">
        <v>887</v>
      </c>
      <c r="E74" s="414"/>
      <c r="F74" s="414">
        <v>3310.1</v>
      </c>
      <c r="G74" s="308">
        <v>3310.1</v>
      </c>
      <c r="H74" s="689" t="s">
        <v>949</v>
      </c>
      <c r="I74" s="690"/>
      <c r="J74" s="373"/>
    </row>
    <row r="75" spans="1:19" ht="47.25" customHeight="1" thickBot="1" x14ac:dyDescent="0.4">
      <c r="A75" s="303"/>
      <c r="B75" s="547">
        <v>10</v>
      </c>
      <c r="C75" s="309" t="s">
        <v>893</v>
      </c>
      <c r="D75" s="416" t="s">
        <v>950</v>
      </c>
      <c r="E75" s="414"/>
      <c r="F75" s="414">
        <v>25061.66</v>
      </c>
      <c r="G75" s="302">
        <v>25061.66</v>
      </c>
      <c r="H75" s="689" t="s">
        <v>1025</v>
      </c>
      <c r="I75" s="690"/>
      <c r="J75" s="373"/>
      <c r="L75" s="688"/>
      <c r="M75" s="688"/>
      <c r="N75" s="688"/>
      <c r="O75" s="688"/>
      <c r="P75" s="688"/>
      <c r="Q75" s="688"/>
    </row>
    <row r="76" spans="1:19" ht="74.150000000000006" customHeight="1" thickBot="1" x14ac:dyDescent="0.4">
      <c r="A76" s="303"/>
      <c r="B76" s="547">
        <v>11</v>
      </c>
      <c r="C76" s="387" t="s">
        <v>895</v>
      </c>
      <c r="D76" s="416" t="s">
        <v>896</v>
      </c>
      <c r="E76" s="414"/>
      <c r="F76" s="414">
        <v>13557.279999999999</v>
      </c>
      <c r="G76" s="302">
        <v>13557.279999999999</v>
      </c>
      <c r="H76" s="689" t="s">
        <v>949</v>
      </c>
      <c r="I76" s="690"/>
      <c r="J76" s="373"/>
    </row>
    <row r="77" spans="1:19" ht="56.25" customHeight="1" thickBot="1" x14ac:dyDescent="0.4">
      <c r="A77" s="303"/>
      <c r="B77" s="547">
        <v>12</v>
      </c>
      <c r="C77" s="387" t="s">
        <v>897</v>
      </c>
      <c r="D77" s="416" t="s">
        <v>898</v>
      </c>
      <c r="E77" s="414"/>
      <c r="F77" s="414">
        <v>12022</v>
      </c>
      <c r="G77" s="302">
        <v>12022</v>
      </c>
      <c r="H77" s="689" t="s">
        <v>944</v>
      </c>
      <c r="I77" s="690"/>
      <c r="J77" s="373"/>
    </row>
    <row r="78" spans="1:19" ht="78.75" customHeight="1" thickBot="1" x14ac:dyDescent="0.4">
      <c r="A78" s="303"/>
      <c r="B78" s="547">
        <v>13</v>
      </c>
      <c r="C78" s="307" t="s">
        <v>1066</v>
      </c>
      <c r="D78" s="416" t="s">
        <v>899</v>
      </c>
      <c r="E78" s="414"/>
      <c r="F78" s="414">
        <v>7618.38</v>
      </c>
      <c r="G78" s="302">
        <v>7618.38</v>
      </c>
      <c r="H78" s="680" t="s">
        <v>1067</v>
      </c>
      <c r="I78" s="681"/>
      <c r="J78" s="373"/>
    </row>
    <row r="79" spans="1:19" ht="45.75" customHeight="1" thickBot="1" x14ac:dyDescent="0.4">
      <c r="A79" s="303"/>
      <c r="B79" s="547">
        <v>14</v>
      </c>
      <c r="C79" s="315" t="s">
        <v>900</v>
      </c>
      <c r="D79" s="421" t="s">
        <v>901</v>
      </c>
      <c r="E79" s="414"/>
      <c r="F79" s="414">
        <v>3064.86</v>
      </c>
      <c r="G79" s="302">
        <v>3064.86</v>
      </c>
      <c r="H79" s="617" t="s">
        <v>951</v>
      </c>
      <c r="I79" s="618"/>
      <c r="J79" s="373"/>
    </row>
    <row r="80" spans="1:19" ht="65.150000000000006" customHeight="1" thickBot="1" x14ac:dyDescent="0.4">
      <c r="A80" s="303"/>
      <c r="B80" s="547">
        <v>15</v>
      </c>
      <c r="C80" s="310" t="s">
        <v>902</v>
      </c>
      <c r="D80" s="416" t="s">
        <v>903</v>
      </c>
      <c r="E80" s="422"/>
      <c r="F80" s="414">
        <v>4463.62</v>
      </c>
      <c r="G80" s="302">
        <v>4463.62</v>
      </c>
      <c r="H80" s="619" t="s">
        <v>952</v>
      </c>
      <c r="I80" s="620"/>
      <c r="J80" s="373"/>
    </row>
    <row r="81" spans="1:10" ht="65.150000000000006" customHeight="1" thickBot="1" x14ac:dyDescent="0.4">
      <c r="A81" s="303"/>
      <c r="B81" s="547">
        <v>16</v>
      </c>
      <c r="C81" s="311" t="s">
        <v>953</v>
      </c>
      <c r="D81" s="438" t="s">
        <v>905</v>
      </c>
      <c r="E81" s="439"/>
      <c r="F81" s="429">
        <v>9452</v>
      </c>
      <c r="G81" s="440">
        <v>9452</v>
      </c>
      <c r="H81" s="682" t="s">
        <v>954</v>
      </c>
      <c r="I81" s="683"/>
      <c r="J81" s="373"/>
    </row>
    <row r="82" spans="1:10" s="9" customFormat="1" ht="21" customHeight="1" x14ac:dyDescent="0.35">
      <c r="A82" s="301"/>
      <c r="B82" s="684">
        <v>17</v>
      </c>
      <c r="C82" s="600" t="s">
        <v>906</v>
      </c>
      <c r="D82" s="312" t="s">
        <v>955</v>
      </c>
      <c r="E82" s="384"/>
      <c r="F82" s="366">
        <v>15673</v>
      </c>
      <c r="G82" s="603">
        <v>13728.45</v>
      </c>
      <c r="H82" s="606" t="s">
        <v>956</v>
      </c>
      <c r="I82" s="607"/>
      <c r="J82" s="373"/>
    </row>
    <row r="83" spans="1:10" s="9" customFormat="1" ht="27.75" customHeight="1" x14ac:dyDescent="0.35">
      <c r="A83" s="301"/>
      <c r="B83" s="685"/>
      <c r="C83" s="601"/>
      <c r="D83" s="423" t="s">
        <v>907</v>
      </c>
      <c r="E83" s="424"/>
      <c r="F83" s="418">
        <v>13728.45</v>
      </c>
      <c r="G83" s="604"/>
      <c r="H83" s="608"/>
      <c r="I83" s="609"/>
      <c r="J83" s="373"/>
    </row>
    <row r="84" spans="1:10" s="9" customFormat="1" ht="15.75" customHeight="1" thickBot="1" x14ac:dyDescent="0.4">
      <c r="A84" s="301"/>
      <c r="B84" s="686"/>
      <c r="C84" s="602"/>
      <c r="D84" s="371" t="s">
        <v>957</v>
      </c>
      <c r="E84" s="385"/>
      <c r="F84" s="368">
        <v>16796.39</v>
      </c>
      <c r="G84" s="605"/>
      <c r="H84" s="610"/>
      <c r="I84" s="611"/>
      <c r="J84" s="373"/>
    </row>
    <row r="85" spans="1:10" s="9" customFormat="1" ht="14.15" customHeight="1" x14ac:dyDescent="0.35">
      <c r="A85" s="301"/>
      <c r="B85" s="621">
        <v>18</v>
      </c>
      <c r="C85" s="600" t="s">
        <v>908</v>
      </c>
      <c r="D85" s="441" t="s">
        <v>958</v>
      </c>
      <c r="E85" s="384"/>
      <c r="F85" s="366">
        <v>37426.29</v>
      </c>
      <c r="G85" s="603">
        <v>6749</v>
      </c>
      <c r="H85" s="606" t="s">
        <v>956</v>
      </c>
      <c r="I85" s="607"/>
      <c r="J85" s="373"/>
    </row>
    <row r="86" spans="1:10" s="9" customFormat="1" ht="15" customHeight="1" x14ac:dyDescent="0.35">
      <c r="A86" s="301"/>
      <c r="B86" s="621"/>
      <c r="C86" s="601"/>
      <c r="D86" s="370" t="s">
        <v>959</v>
      </c>
      <c r="E86" s="381"/>
      <c r="F86" s="367">
        <v>10601.85</v>
      </c>
      <c r="G86" s="604"/>
      <c r="H86" s="608"/>
      <c r="I86" s="609"/>
      <c r="J86" s="373"/>
    </row>
    <row r="87" spans="1:10" s="9" customFormat="1" ht="28.5" customHeight="1" x14ac:dyDescent="0.35">
      <c r="A87" s="301"/>
      <c r="B87" s="621"/>
      <c r="C87" s="601"/>
      <c r="D87" s="406" t="s">
        <v>901</v>
      </c>
      <c r="E87" s="381"/>
      <c r="F87" s="367">
        <v>10281.709999999999</v>
      </c>
      <c r="G87" s="604"/>
      <c r="H87" s="608"/>
      <c r="I87" s="609"/>
      <c r="J87" s="373"/>
    </row>
    <row r="88" spans="1:10" s="9" customFormat="1" ht="32.25" customHeight="1" thickBot="1" x14ac:dyDescent="0.4">
      <c r="A88" s="301"/>
      <c r="B88" s="621"/>
      <c r="C88" s="602"/>
      <c r="D88" s="442" t="s">
        <v>901</v>
      </c>
      <c r="E88" s="426"/>
      <c r="F88" s="412">
        <v>6748.74</v>
      </c>
      <c r="G88" s="605"/>
      <c r="H88" s="610"/>
      <c r="I88" s="611"/>
      <c r="J88" s="373"/>
    </row>
    <row r="89" spans="1:10" s="9" customFormat="1" ht="15.75" customHeight="1" x14ac:dyDescent="0.35">
      <c r="A89" s="301"/>
      <c r="B89" s="658">
        <v>19</v>
      </c>
      <c r="C89" s="600" t="s">
        <v>906</v>
      </c>
      <c r="D89" s="369" t="s">
        <v>955</v>
      </c>
      <c r="E89" s="384"/>
      <c r="F89" s="366">
        <v>5953</v>
      </c>
      <c r="G89" s="677">
        <v>5776</v>
      </c>
      <c r="H89" s="606" t="s">
        <v>956</v>
      </c>
      <c r="I89" s="607"/>
      <c r="J89" s="373"/>
    </row>
    <row r="90" spans="1:10" s="9" customFormat="1" ht="31.5" customHeight="1" x14ac:dyDescent="0.35">
      <c r="A90" s="301"/>
      <c r="B90" s="621"/>
      <c r="C90" s="601"/>
      <c r="D90" s="370" t="s">
        <v>907</v>
      </c>
      <c r="E90" s="381"/>
      <c r="F90" s="367">
        <v>11360</v>
      </c>
      <c r="G90" s="678"/>
      <c r="H90" s="608"/>
      <c r="I90" s="609"/>
      <c r="J90" s="373"/>
    </row>
    <row r="91" spans="1:10" s="9" customFormat="1" ht="15.75" customHeight="1" thickBot="1" x14ac:dyDescent="0.4">
      <c r="A91" s="301"/>
      <c r="B91" s="657"/>
      <c r="C91" s="602"/>
      <c r="D91" s="425" t="s">
        <v>909</v>
      </c>
      <c r="E91" s="426"/>
      <c r="F91" s="427">
        <v>5776</v>
      </c>
      <c r="G91" s="679"/>
      <c r="H91" s="610"/>
      <c r="I91" s="611"/>
      <c r="J91" s="373"/>
    </row>
    <row r="92" spans="1:10" s="9" customFormat="1" ht="18" customHeight="1" x14ac:dyDescent="0.35">
      <c r="A92" s="301"/>
      <c r="B92" s="658">
        <v>20</v>
      </c>
      <c r="C92" s="600" t="s">
        <v>910</v>
      </c>
      <c r="D92" s="312" t="s">
        <v>960</v>
      </c>
      <c r="E92" s="384"/>
      <c r="F92" s="366">
        <v>55545</v>
      </c>
      <c r="G92" s="603">
        <v>44582.25</v>
      </c>
      <c r="H92" s="659" t="s">
        <v>956</v>
      </c>
      <c r="I92" s="660"/>
      <c r="J92" s="373"/>
    </row>
    <row r="93" spans="1:10" s="9" customFormat="1" ht="18" customHeight="1" x14ac:dyDescent="0.35">
      <c r="A93" s="301"/>
      <c r="B93" s="621"/>
      <c r="C93" s="601"/>
      <c r="D93" s="428" t="s">
        <v>961</v>
      </c>
      <c r="E93" s="424"/>
      <c r="F93" s="418">
        <v>44582.25</v>
      </c>
      <c r="G93" s="604"/>
      <c r="H93" s="661"/>
      <c r="I93" s="662"/>
      <c r="J93" s="373"/>
    </row>
    <row r="94" spans="1:10" s="9" customFormat="1" ht="18" customHeight="1" x14ac:dyDescent="0.35">
      <c r="A94" s="301"/>
      <c r="B94" s="621"/>
      <c r="C94" s="601"/>
      <c r="D94" s="400" t="s">
        <v>962</v>
      </c>
      <c r="E94" s="381"/>
      <c r="F94" s="367">
        <v>44830</v>
      </c>
      <c r="G94" s="604"/>
      <c r="H94" s="661"/>
      <c r="I94" s="662"/>
      <c r="J94" s="373"/>
    </row>
    <row r="95" spans="1:10" s="9" customFormat="1" ht="18" customHeight="1" x14ac:dyDescent="0.35">
      <c r="A95" s="301"/>
      <c r="B95" s="621"/>
      <c r="C95" s="601"/>
      <c r="D95" s="313" t="s">
        <v>963</v>
      </c>
      <c r="E95" s="381"/>
      <c r="F95" s="367">
        <v>61119</v>
      </c>
      <c r="G95" s="604"/>
      <c r="H95" s="661"/>
      <c r="I95" s="662"/>
      <c r="J95" s="373"/>
    </row>
    <row r="96" spans="1:10" s="9" customFormat="1" ht="18" customHeight="1" thickBot="1" x14ac:dyDescent="0.4">
      <c r="A96" s="301"/>
      <c r="B96" s="657"/>
      <c r="C96" s="602"/>
      <c r="D96" s="405" t="s">
        <v>964</v>
      </c>
      <c r="E96" s="385"/>
      <c r="F96" s="368">
        <v>50836.5</v>
      </c>
      <c r="G96" s="605"/>
      <c r="H96" s="663"/>
      <c r="I96" s="664"/>
      <c r="J96" s="373"/>
    </row>
    <row r="97" spans="1:10" s="9" customFormat="1" ht="18.75" customHeight="1" x14ac:dyDescent="0.35">
      <c r="A97" s="301"/>
      <c r="B97" s="621">
        <v>21</v>
      </c>
      <c r="C97" s="665" t="s">
        <v>912</v>
      </c>
      <c r="D97" s="369" t="s">
        <v>965</v>
      </c>
      <c r="E97" s="384"/>
      <c r="F97" s="443">
        <v>18905.099999999999</v>
      </c>
      <c r="G97" s="668">
        <v>8038</v>
      </c>
      <c r="H97" s="671" t="s">
        <v>1024</v>
      </c>
      <c r="I97" s="672"/>
      <c r="J97" s="373"/>
    </row>
    <row r="98" spans="1:10" s="9" customFormat="1" ht="18.75" customHeight="1" x14ac:dyDescent="0.35">
      <c r="A98" s="301"/>
      <c r="B98" s="621"/>
      <c r="C98" s="666"/>
      <c r="D98" s="417" t="s">
        <v>913</v>
      </c>
      <c r="E98" s="424"/>
      <c r="F98" s="432">
        <v>8038</v>
      </c>
      <c r="G98" s="669"/>
      <c r="H98" s="673"/>
      <c r="I98" s="674"/>
      <c r="J98" s="373"/>
    </row>
    <row r="99" spans="1:10" s="9" customFormat="1" ht="18.75" customHeight="1" x14ac:dyDescent="0.35">
      <c r="A99" s="301"/>
      <c r="B99" s="621"/>
      <c r="C99" s="666"/>
      <c r="D99" s="370" t="s">
        <v>966</v>
      </c>
      <c r="E99" s="381"/>
      <c r="F99" s="431">
        <v>25837.26</v>
      </c>
      <c r="G99" s="669"/>
      <c r="H99" s="673"/>
      <c r="I99" s="674"/>
      <c r="J99" s="373"/>
    </row>
    <row r="100" spans="1:10" s="9" customFormat="1" ht="18.75" customHeight="1" thickBot="1" x14ac:dyDescent="0.4">
      <c r="A100" s="301"/>
      <c r="B100" s="621"/>
      <c r="C100" s="667"/>
      <c r="D100" s="371" t="s">
        <v>960</v>
      </c>
      <c r="E100" s="385"/>
      <c r="F100" s="407">
        <v>13463.58</v>
      </c>
      <c r="G100" s="670"/>
      <c r="H100" s="675"/>
      <c r="I100" s="676"/>
      <c r="J100" s="373"/>
    </row>
    <row r="101" spans="1:10" s="9" customFormat="1" ht="27" customHeight="1" x14ac:dyDescent="0.35">
      <c r="A101" s="301"/>
      <c r="B101" s="658">
        <v>22</v>
      </c>
      <c r="C101" s="600" t="s">
        <v>967</v>
      </c>
      <c r="D101" s="409" t="s">
        <v>889</v>
      </c>
      <c r="E101" s="410">
        <v>44250.590000000004</v>
      </c>
      <c r="F101" s="410">
        <v>51393.55</v>
      </c>
      <c r="G101" s="603">
        <v>51393.55</v>
      </c>
      <c r="H101" s="606" t="s">
        <v>1069</v>
      </c>
      <c r="I101" s="607"/>
      <c r="J101" s="373"/>
    </row>
    <row r="102" spans="1:10" s="9" customFormat="1" ht="21" customHeight="1" x14ac:dyDescent="0.35">
      <c r="A102" s="301"/>
      <c r="B102" s="621"/>
      <c r="C102" s="601"/>
      <c r="D102" s="400" t="s">
        <v>968</v>
      </c>
      <c r="E102" s="260"/>
      <c r="F102" s="367">
        <v>64231.4</v>
      </c>
      <c r="G102" s="604"/>
      <c r="H102" s="608"/>
      <c r="I102" s="609"/>
      <c r="J102" s="373"/>
    </row>
    <row r="103" spans="1:10" s="9" customFormat="1" ht="33" customHeight="1" x14ac:dyDescent="0.35">
      <c r="A103" s="301"/>
      <c r="B103" s="621"/>
      <c r="C103" s="601" t="s">
        <v>969</v>
      </c>
      <c r="D103" s="428" t="s">
        <v>889</v>
      </c>
      <c r="E103" s="418">
        <v>29089.66</v>
      </c>
      <c r="F103" s="418">
        <v>34566.769999999997</v>
      </c>
      <c r="G103" s="604">
        <v>34566.769999999997</v>
      </c>
      <c r="H103" s="608"/>
      <c r="I103" s="609"/>
      <c r="J103" s="373"/>
    </row>
    <row r="104" spans="1:10" s="9" customFormat="1" ht="21" customHeight="1" x14ac:dyDescent="0.35">
      <c r="A104" s="301"/>
      <c r="B104" s="621"/>
      <c r="C104" s="601"/>
      <c r="D104" s="400" t="s">
        <v>968</v>
      </c>
      <c r="E104" s="381"/>
      <c r="F104" s="367">
        <v>43945</v>
      </c>
      <c r="G104" s="604"/>
      <c r="H104" s="608"/>
      <c r="I104" s="609"/>
      <c r="J104" s="373"/>
    </row>
    <row r="105" spans="1:10" s="9" customFormat="1" ht="21" customHeight="1" thickBot="1" x14ac:dyDescent="0.4">
      <c r="A105" s="301"/>
      <c r="B105" s="657"/>
      <c r="C105" s="602"/>
      <c r="D105" s="405" t="s">
        <v>970</v>
      </c>
      <c r="E105" s="385"/>
      <c r="F105" s="368">
        <v>58100</v>
      </c>
      <c r="G105" s="605"/>
      <c r="H105" s="610"/>
      <c r="I105" s="611"/>
      <c r="J105" s="373"/>
    </row>
    <row r="106" spans="1:10" s="9" customFormat="1" ht="21" customHeight="1" x14ac:dyDescent="0.35">
      <c r="A106" s="301"/>
      <c r="B106" s="612">
        <v>23</v>
      </c>
      <c r="C106" s="622" t="s">
        <v>915</v>
      </c>
      <c r="D106" s="444" t="s">
        <v>1022</v>
      </c>
      <c r="E106" s="445"/>
      <c r="F106" s="446">
        <v>20829</v>
      </c>
      <c r="G106" s="624">
        <v>20829</v>
      </c>
      <c r="H106" s="652" t="s">
        <v>971</v>
      </c>
      <c r="I106" s="653"/>
      <c r="J106" s="373"/>
    </row>
    <row r="107" spans="1:10" s="9" customFormat="1" ht="21" customHeight="1" x14ac:dyDescent="0.35">
      <c r="A107" s="301"/>
      <c r="B107" s="613"/>
      <c r="C107" s="630"/>
      <c r="D107" s="430" t="s">
        <v>965</v>
      </c>
      <c r="E107" s="433"/>
      <c r="F107" s="290">
        <v>25249</v>
      </c>
      <c r="G107" s="651"/>
      <c r="H107" s="589"/>
      <c r="I107" s="654"/>
      <c r="J107" s="373"/>
    </row>
    <row r="108" spans="1:10" s="9" customFormat="1" ht="21" customHeight="1" x14ac:dyDescent="0.35">
      <c r="A108" s="301"/>
      <c r="B108" s="613"/>
      <c r="C108" s="630"/>
      <c r="D108" s="430" t="s">
        <v>957</v>
      </c>
      <c r="E108" s="434">
        <v>25430</v>
      </c>
      <c r="F108" s="290">
        <v>28224</v>
      </c>
      <c r="G108" s="651"/>
      <c r="H108" s="589"/>
      <c r="I108" s="654"/>
      <c r="J108" s="373"/>
    </row>
    <row r="109" spans="1:10" s="9" customFormat="1" ht="21" customHeight="1" x14ac:dyDescent="0.35">
      <c r="A109" s="301"/>
      <c r="B109" s="613"/>
      <c r="C109" s="630"/>
      <c r="D109" s="430" t="s">
        <v>961</v>
      </c>
      <c r="E109" s="382"/>
      <c r="F109" s="290">
        <v>32326</v>
      </c>
      <c r="G109" s="651"/>
      <c r="H109" s="589"/>
      <c r="I109" s="654"/>
      <c r="J109" s="373"/>
    </row>
    <row r="110" spans="1:10" s="9" customFormat="1" ht="21" customHeight="1" x14ac:dyDescent="0.35">
      <c r="A110" s="301"/>
      <c r="B110" s="613"/>
      <c r="C110" s="630"/>
      <c r="D110" s="430" t="s">
        <v>960</v>
      </c>
      <c r="E110" s="382"/>
      <c r="F110" s="290">
        <v>31848</v>
      </c>
      <c r="G110" s="651"/>
      <c r="H110" s="589"/>
      <c r="I110" s="654"/>
      <c r="J110" s="373"/>
    </row>
    <row r="111" spans="1:10" s="9" customFormat="1" ht="21" customHeight="1" thickBot="1" x14ac:dyDescent="0.4">
      <c r="A111" s="301"/>
      <c r="B111" s="614"/>
      <c r="C111" s="623"/>
      <c r="D111" s="447" t="s">
        <v>972</v>
      </c>
      <c r="E111" s="386"/>
      <c r="F111" s="448">
        <v>32306</v>
      </c>
      <c r="G111" s="625"/>
      <c r="H111" s="655"/>
      <c r="I111" s="656"/>
      <c r="J111" s="373"/>
    </row>
    <row r="112" spans="1:10" s="9" customFormat="1" ht="16.5" customHeight="1" x14ac:dyDescent="0.35">
      <c r="A112" s="301"/>
      <c r="B112" s="621">
        <v>24</v>
      </c>
      <c r="C112" s="600" t="s">
        <v>891</v>
      </c>
      <c r="D112" s="450" t="s">
        <v>964</v>
      </c>
      <c r="E112" s="415"/>
      <c r="F112" s="410">
        <v>26687.65</v>
      </c>
      <c r="G112" s="603">
        <v>26687.65</v>
      </c>
      <c r="H112" s="606" t="s">
        <v>956</v>
      </c>
      <c r="I112" s="607"/>
      <c r="J112" s="373"/>
    </row>
    <row r="113" spans="1:27" s="9" customFormat="1" ht="16.5" customHeight="1" x14ac:dyDescent="0.35">
      <c r="A113" s="301"/>
      <c r="B113" s="621"/>
      <c r="C113" s="601"/>
      <c r="D113" s="370" t="s">
        <v>962</v>
      </c>
      <c r="E113" s="381"/>
      <c r="F113" s="367">
        <v>50827.7</v>
      </c>
      <c r="G113" s="604"/>
      <c r="H113" s="608"/>
      <c r="I113" s="609"/>
      <c r="J113" s="373"/>
      <c r="L113" s="314"/>
    </row>
    <row r="114" spans="1:27" s="9" customFormat="1" ht="16.5" customHeight="1" thickBot="1" x14ac:dyDescent="0.4">
      <c r="A114" s="301"/>
      <c r="B114" s="657"/>
      <c r="C114" s="602"/>
      <c r="D114" s="405" t="s">
        <v>973</v>
      </c>
      <c r="E114" s="385"/>
      <c r="F114" s="368">
        <v>30850</v>
      </c>
      <c r="G114" s="605"/>
      <c r="H114" s="610"/>
      <c r="I114" s="611"/>
      <c r="J114" s="373"/>
    </row>
    <row r="115" spans="1:27" s="9" customFormat="1" ht="36.75" customHeight="1" thickBot="1" x14ac:dyDescent="0.4">
      <c r="A115" s="301"/>
      <c r="B115" s="547">
        <v>25</v>
      </c>
      <c r="C115" s="315" t="s">
        <v>917</v>
      </c>
      <c r="D115" s="416" t="s">
        <v>918</v>
      </c>
      <c r="E115" s="414" t="s">
        <v>919</v>
      </c>
      <c r="F115" s="429">
        <v>12071.25</v>
      </c>
      <c r="G115" s="408">
        <v>12071.25</v>
      </c>
      <c r="H115" s="617" t="s">
        <v>951</v>
      </c>
      <c r="I115" s="618"/>
      <c r="J115" s="373"/>
      <c r="K115"/>
      <c r="L115"/>
      <c r="M115"/>
      <c r="N115"/>
      <c r="O115"/>
      <c r="P115"/>
      <c r="Q115"/>
      <c r="R115"/>
      <c r="S115"/>
      <c r="T115"/>
      <c r="U115"/>
      <c r="V115"/>
      <c r="W115"/>
      <c r="X115"/>
      <c r="Y115"/>
      <c r="Z115"/>
      <c r="AA115"/>
    </row>
    <row r="116" spans="1:27" s="9" customFormat="1" ht="21.75" customHeight="1" x14ac:dyDescent="0.35">
      <c r="A116" s="301"/>
      <c r="B116" s="612">
        <v>26</v>
      </c>
      <c r="C116" s="647" t="s">
        <v>920</v>
      </c>
      <c r="D116" s="437" t="s">
        <v>974</v>
      </c>
      <c r="E116" s="451"/>
      <c r="F116" s="449">
        <v>34802.620000000003</v>
      </c>
      <c r="G116" s="649">
        <v>18968.84</v>
      </c>
      <c r="H116" s="647" t="s">
        <v>1070</v>
      </c>
      <c r="I116" s="647"/>
      <c r="J116" s="373"/>
      <c r="K116" s="380"/>
      <c r="L116" s="380"/>
      <c r="M116" s="380"/>
      <c r="N116" s="380"/>
      <c r="O116" s="380"/>
      <c r="P116" s="380"/>
      <c r="Q116" s="380"/>
      <c r="R116" s="380"/>
      <c r="S116" s="380"/>
      <c r="T116" s="380"/>
      <c r="U116" s="380"/>
      <c r="V116" s="380"/>
      <c r="W116" s="380"/>
      <c r="X116" s="380"/>
      <c r="Y116" s="380"/>
      <c r="Z116" s="380"/>
      <c r="AA116" s="380"/>
    </row>
    <row r="117" spans="1:27" s="9" customFormat="1" ht="21.75" customHeight="1" x14ac:dyDescent="0.35">
      <c r="A117" s="301"/>
      <c r="B117" s="613"/>
      <c r="C117" s="608"/>
      <c r="D117" s="370" t="s">
        <v>960</v>
      </c>
      <c r="E117" s="383"/>
      <c r="F117" s="281">
        <v>22624.02</v>
      </c>
      <c r="G117" s="604"/>
      <c r="H117" s="608"/>
      <c r="I117" s="608"/>
      <c r="J117" s="373"/>
      <c r="K117" s="380"/>
      <c r="L117" s="380"/>
      <c r="M117" s="380"/>
      <c r="N117" s="380"/>
      <c r="O117" s="380"/>
      <c r="P117" s="380"/>
      <c r="Q117" s="380"/>
      <c r="R117" s="380"/>
      <c r="S117" s="380"/>
      <c r="T117" s="380"/>
      <c r="U117" s="380"/>
      <c r="V117" s="380"/>
      <c r="W117" s="380"/>
      <c r="X117" s="380"/>
      <c r="Y117" s="380"/>
      <c r="Z117" s="380"/>
      <c r="AA117" s="380"/>
    </row>
    <row r="118" spans="1:27" s="9" customFormat="1" ht="33" customHeight="1" thickBot="1" x14ac:dyDescent="0.4">
      <c r="A118" s="301"/>
      <c r="B118" s="614"/>
      <c r="C118" s="648"/>
      <c r="D118" s="419" t="s">
        <v>905</v>
      </c>
      <c r="E118" s="452"/>
      <c r="F118" s="420">
        <v>18968.84</v>
      </c>
      <c r="G118" s="650"/>
      <c r="H118" s="648"/>
      <c r="I118" s="648"/>
      <c r="J118" s="373"/>
      <c r="K118" s="380"/>
      <c r="L118" s="380"/>
      <c r="M118" s="380"/>
      <c r="N118" s="380"/>
      <c r="O118" s="380"/>
      <c r="P118" s="380"/>
      <c r="Q118" s="380"/>
      <c r="R118" s="380"/>
      <c r="S118" s="380"/>
      <c r="T118" s="380"/>
      <c r="U118" s="380"/>
      <c r="V118" s="380"/>
      <c r="W118" s="380"/>
      <c r="X118" s="380"/>
      <c r="Y118" s="380"/>
      <c r="Z118" s="380"/>
      <c r="AA118" s="380"/>
    </row>
    <row r="119" spans="1:27" s="9" customFormat="1" ht="20.25" customHeight="1" x14ac:dyDescent="0.35">
      <c r="A119" s="301"/>
      <c r="B119" s="621">
        <v>27</v>
      </c>
      <c r="C119" s="622" t="s">
        <v>921</v>
      </c>
      <c r="D119" s="453" t="s">
        <v>913</v>
      </c>
      <c r="E119" s="454"/>
      <c r="F119" s="455">
        <v>25127</v>
      </c>
      <c r="G119" s="624">
        <v>20101</v>
      </c>
      <c r="H119" s="626" t="s">
        <v>956</v>
      </c>
      <c r="I119" s="627"/>
      <c r="J119" s="373"/>
      <c r="K119"/>
      <c r="L119"/>
      <c r="M119"/>
      <c r="N119"/>
      <c r="O119"/>
      <c r="P119"/>
      <c r="Q119"/>
      <c r="R119"/>
      <c r="S119"/>
      <c r="T119"/>
      <c r="U119"/>
      <c r="V119"/>
      <c r="W119"/>
      <c r="X119"/>
      <c r="Y119"/>
      <c r="Z119"/>
      <c r="AA119"/>
    </row>
    <row r="120" spans="1:27" s="9" customFormat="1" ht="20.25" customHeight="1" thickBot="1" x14ac:dyDescent="0.4">
      <c r="A120" s="301"/>
      <c r="B120" s="621"/>
      <c r="C120" s="623"/>
      <c r="D120" s="411" t="s">
        <v>909</v>
      </c>
      <c r="E120" s="456"/>
      <c r="F120" s="457">
        <v>20101</v>
      </c>
      <c r="G120" s="625"/>
      <c r="H120" s="628"/>
      <c r="I120" s="629"/>
      <c r="J120" s="373"/>
      <c r="K120"/>
      <c r="L120"/>
      <c r="M120"/>
      <c r="N120"/>
      <c r="O120"/>
      <c r="P120"/>
      <c r="Q120"/>
      <c r="R120"/>
      <c r="S120"/>
      <c r="T120"/>
      <c r="U120"/>
      <c r="V120"/>
      <c r="W120"/>
      <c r="X120"/>
      <c r="Y120"/>
      <c r="Z120"/>
      <c r="AA120"/>
    </row>
    <row r="121" spans="1:27" s="9" customFormat="1" ht="106.5" customHeight="1" thickBot="1" x14ac:dyDescent="0.4">
      <c r="A121" s="301"/>
      <c r="B121" s="612">
        <v>28</v>
      </c>
      <c r="C121" s="622" t="s">
        <v>922</v>
      </c>
      <c r="D121" s="631" t="s">
        <v>1021</v>
      </c>
      <c r="E121" s="634"/>
      <c r="F121" s="637">
        <v>14042</v>
      </c>
      <c r="G121" s="640">
        <v>14042</v>
      </c>
      <c r="H121" s="643" t="s">
        <v>1071</v>
      </c>
      <c r="I121" s="644"/>
      <c r="J121" s="373"/>
      <c r="K121"/>
      <c r="L121"/>
      <c r="M121"/>
      <c r="N121"/>
      <c r="O121"/>
      <c r="P121"/>
      <c r="Q121"/>
      <c r="R121"/>
      <c r="S121"/>
      <c r="T121"/>
      <c r="U121"/>
      <c r="V121"/>
      <c r="W121"/>
      <c r="X121"/>
      <c r="Y121"/>
      <c r="Z121"/>
      <c r="AA121"/>
    </row>
    <row r="122" spans="1:27" s="9" customFormat="1" ht="28.5" hidden="1" customHeight="1" thickBot="1" x14ac:dyDescent="0.4">
      <c r="A122" s="301"/>
      <c r="B122" s="613"/>
      <c r="C122" s="630"/>
      <c r="D122" s="632"/>
      <c r="E122" s="635"/>
      <c r="F122" s="638"/>
      <c r="G122" s="641"/>
      <c r="H122" s="645"/>
      <c r="I122" s="646"/>
      <c r="J122" s="373"/>
      <c r="K122"/>
      <c r="L122"/>
      <c r="M122"/>
      <c r="N122"/>
      <c r="O122"/>
      <c r="P122"/>
      <c r="Q122"/>
      <c r="R122"/>
      <c r="S122"/>
      <c r="T122"/>
      <c r="U122"/>
      <c r="V122"/>
      <c r="W122"/>
      <c r="X122"/>
      <c r="Y122"/>
      <c r="Z122"/>
      <c r="AA122"/>
    </row>
    <row r="123" spans="1:27" s="9" customFormat="1" ht="2.25" hidden="1" customHeight="1" thickBot="1" x14ac:dyDescent="0.4">
      <c r="A123" s="301"/>
      <c r="B123" s="614"/>
      <c r="C123" s="623"/>
      <c r="D123" s="633"/>
      <c r="E123" s="636"/>
      <c r="F123" s="639"/>
      <c r="G123" s="642"/>
      <c r="H123" s="626"/>
      <c r="I123" s="627"/>
      <c r="J123" s="373"/>
      <c r="K123"/>
      <c r="L123"/>
      <c r="M123"/>
      <c r="N123"/>
      <c r="O123"/>
      <c r="P123"/>
      <c r="Q123"/>
      <c r="R123"/>
      <c r="S123"/>
      <c r="T123"/>
      <c r="U123"/>
      <c r="V123"/>
      <c r="W123"/>
      <c r="X123"/>
      <c r="Y123"/>
      <c r="Z123"/>
      <c r="AA123"/>
    </row>
    <row r="124" spans="1:27" s="9" customFormat="1" ht="19.5" customHeight="1" x14ac:dyDescent="0.35">
      <c r="A124" s="301"/>
      <c r="B124" s="612">
        <v>29</v>
      </c>
      <c r="C124" s="600" t="s">
        <v>923</v>
      </c>
      <c r="D124" s="458" t="s">
        <v>970</v>
      </c>
      <c r="E124" s="316"/>
      <c r="F124" s="366">
        <v>152470</v>
      </c>
      <c r="G124" s="603">
        <v>143000</v>
      </c>
      <c r="H124" s="606" t="s">
        <v>956</v>
      </c>
      <c r="I124" s="607"/>
      <c r="J124" s="373"/>
    </row>
    <row r="125" spans="1:27" s="9" customFormat="1" ht="30" customHeight="1" x14ac:dyDescent="0.35">
      <c r="A125" s="301"/>
      <c r="B125" s="613"/>
      <c r="C125" s="601"/>
      <c r="D125" s="313" t="s">
        <v>889</v>
      </c>
      <c r="E125" s="367">
        <v>135994.94</v>
      </c>
      <c r="F125" s="367">
        <v>150937.78</v>
      </c>
      <c r="G125" s="604"/>
      <c r="H125" s="608"/>
      <c r="I125" s="609"/>
      <c r="J125" s="373"/>
    </row>
    <row r="126" spans="1:27" s="9" customFormat="1" ht="19.5" customHeight="1" thickBot="1" x14ac:dyDescent="0.4">
      <c r="A126" s="301"/>
      <c r="B126" s="614"/>
      <c r="C126" s="602"/>
      <c r="D126" s="411" t="s">
        <v>968</v>
      </c>
      <c r="E126" s="412"/>
      <c r="F126" s="412">
        <v>143000</v>
      </c>
      <c r="G126" s="605"/>
      <c r="H126" s="610"/>
      <c r="I126" s="611"/>
      <c r="J126" s="373"/>
    </row>
    <row r="127" spans="1:27" s="9" customFormat="1" ht="32.25" customHeight="1" x14ac:dyDescent="0.35">
      <c r="A127" s="301"/>
      <c r="B127" s="612">
        <v>30</v>
      </c>
      <c r="C127" s="600" t="s">
        <v>925</v>
      </c>
      <c r="D127" s="409" t="s">
        <v>889</v>
      </c>
      <c r="E127" s="410">
        <v>106374.42</v>
      </c>
      <c r="F127" s="410">
        <v>118062.62</v>
      </c>
      <c r="G127" s="603">
        <v>118062.62</v>
      </c>
      <c r="H127" s="606" t="s">
        <v>956</v>
      </c>
      <c r="I127" s="607"/>
      <c r="J127" s="373"/>
    </row>
    <row r="128" spans="1:27" s="9" customFormat="1" ht="19.5" customHeight="1" thickBot="1" x14ac:dyDescent="0.4">
      <c r="A128" s="301"/>
      <c r="B128" s="614"/>
      <c r="C128" s="602"/>
      <c r="D128" s="405" t="s">
        <v>968</v>
      </c>
      <c r="E128" s="317"/>
      <c r="F128" s="368">
        <v>137710</v>
      </c>
      <c r="G128" s="605"/>
      <c r="H128" s="610"/>
      <c r="I128" s="611"/>
      <c r="J128" s="373"/>
    </row>
    <row r="129" spans="1:10" s="9" customFormat="1" ht="47.25" customHeight="1" thickBot="1" x14ac:dyDescent="0.4">
      <c r="A129" s="301"/>
      <c r="B129" s="547">
        <v>31</v>
      </c>
      <c r="C129" s="315" t="s">
        <v>926</v>
      </c>
      <c r="D129" s="416" t="s">
        <v>927</v>
      </c>
      <c r="E129" s="422"/>
      <c r="F129" s="429">
        <v>5761.89</v>
      </c>
      <c r="G129" s="318"/>
      <c r="H129" s="617" t="s">
        <v>954</v>
      </c>
      <c r="I129" s="618"/>
      <c r="J129" s="373"/>
    </row>
    <row r="130" spans="1:10" s="9" customFormat="1" ht="37.5" customHeight="1" thickBot="1" x14ac:dyDescent="0.4">
      <c r="A130" s="301"/>
      <c r="B130" s="547">
        <v>32</v>
      </c>
      <c r="C130" s="319" t="s">
        <v>884</v>
      </c>
      <c r="D130" s="416" t="s">
        <v>885</v>
      </c>
      <c r="E130" s="422">
        <v>111048.44</v>
      </c>
      <c r="F130" s="414">
        <v>124076.469</v>
      </c>
      <c r="G130" s="308">
        <v>124076.469</v>
      </c>
      <c r="H130" s="619" t="s">
        <v>1020</v>
      </c>
      <c r="I130" s="620"/>
      <c r="J130" s="373"/>
    </row>
    <row r="131" spans="1:10" s="9" customFormat="1" ht="15" thickBot="1" x14ac:dyDescent="0.4">
      <c r="B131" s="320"/>
      <c r="C131" s="56"/>
      <c r="D131" s="56"/>
      <c r="E131" s="56"/>
      <c r="F131" s="56"/>
      <c r="G131" s="56"/>
      <c r="H131" s="56"/>
      <c r="I131" s="56"/>
      <c r="J131" s="321"/>
    </row>
    <row r="132" spans="1:10" s="9" customFormat="1" x14ac:dyDescent="0.35">
      <c r="B132" s="322"/>
      <c r="C132" s="14"/>
      <c r="D132" s="14"/>
      <c r="E132" s="14"/>
      <c r="F132" s="14"/>
      <c r="G132" s="14"/>
      <c r="H132" s="14"/>
      <c r="I132" s="14"/>
      <c r="J132" s="236"/>
    </row>
    <row r="133" spans="1:10" s="9" customFormat="1" ht="33.75" customHeight="1" x14ac:dyDescent="0.35">
      <c r="B133" s="322"/>
      <c r="C133" s="615" t="s">
        <v>975</v>
      </c>
      <c r="D133" s="616"/>
      <c r="E133" s="616"/>
      <c r="F133" s="616"/>
      <c r="G133" s="616"/>
      <c r="H133" s="616"/>
      <c r="I133" s="616"/>
      <c r="J133" s="236"/>
    </row>
    <row r="134" spans="1:10" s="9" customFormat="1" x14ac:dyDescent="0.35">
      <c r="B134" s="237"/>
      <c r="C134" s="323"/>
      <c r="D134" s="237"/>
      <c r="E134" s="10"/>
      <c r="F134" s="10"/>
      <c r="G134" s="10"/>
      <c r="H134" s="10"/>
      <c r="I134" s="237"/>
    </row>
    <row r="135" spans="1:10" s="9" customFormat="1" x14ac:dyDescent="0.35">
      <c r="B135" s="237"/>
      <c r="C135" s="323"/>
      <c r="D135" s="10"/>
      <c r="E135" s="10"/>
      <c r="F135" s="10"/>
      <c r="G135" s="10"/>
      <c r="H135" s="10"/>
      <c r="I135" s="11"/>
    </row>
  </sheetData>
  <mergeCells count="94">
    <mergeCell ref="H70:I70"/>
    <mergeCell ref="H71:I71"/>
    <mergeCell ref="H69:I69"/>
    <mergeCell ref="C61:D61"/>
    <mergeCell ref="C62:E62"/>
    <mergeCell ref="H63:I63"/>
    <mergeCell ref="H64:I64"/>
    <mergeCell ref="C9:I9"/>
    <mergeCell ref="H65:I65"/>
    <mergeCell ref="B66:B68"/>
    <mergeCell ref="C66:C68"/>
    <mergeCell ref="G66:G68"/>
    <mergeCell ref="H66:I68"/>
    <mergeCell ref="C58:I58"/>
    <mergeCell ref="C59:I59"/>
    <mergeCell ref="C3:I3"/>
    <mergeCell ref="B4:I4"/>
    <mergeCell ref="C5:I5"/>
    <mergeCell ref="C6:G6"/>
    <mergeCell ref="C8:D8"/>
    <mergeCell ref="J71:J72"/>
    <mergeCell ref="H72:I72"/>
    <mergeCell ref="L75:Q75"/>
    <mergeCell ref="H76:I76"/>
    <mergeCell ref="H77:I77"/>
    <mergeCell ref="H74:I74"/>
    <mergeCell ref="H75:I75"/>
    <mergeCell ref="H73:I73"/>
    <mergeCell ref="H79:I79"/>
    <mergeCell ref="H80:I80"/>
    <mergeCell ref="H78:I78"/>
    <mergeCell ref="H81:I81"/>
    <mergeCell ref="B82:B84"/>
    <mergeCell ref="C82:C84"/>
    <mergeCell ref="G82:G84"/>
    <mergeCell ref="H82:I84"/>
    <mergeCell ref="B85:B88"/>
    <mergeCell ref="C85:C88"/>
    <mergeCell ref="G85:G88"/>
    <mergeCell ref="H85:I88"/>
    <mergeCell ref="B89:B91"/>
    <mergeCell ref="C89:C91"/>
    <mergeCell ref="G89:G91"/>
    <mergeCell ref="H89:I91"/>
    <mergeCell ref="B92:B96"/>
    <mergeCell ref="C92:C96"/>
    <mergeCell ref="G92:G96"/>
    <mergeCell ref="H92:I96"/>
    <mergeCell ref="B97:B100"/>
    <mergeCell ref="C97:C100"/>
    <mergeCell ref="G97:G100"/>
    <mergeCell ref="H97:I100"/>
    <mergeCell ref="B101:B105"/>
    <mergeCell ref="C101:C102"/>
    <mergeCell ref="G101:G102"/>
    <mergeCell ref="H101:I105"/>
    <mergeCell ref="C103:C105"/>
    <mergeCell ref="G103:G105"/>
    <mergeCell ref="B106:B111"/>
    <mergeCell ref="C106:C111"/>
    <mergeCell ref="G106:G111"/>
    <mergeCell ref="H106:I111"/>
    <mergeCell ref="B112:B114"/>
    <mergeCell ref="C112:C114"/>
    <mergeCell ref="G112:G114"/>
    <mergeCell ref="H112:I114"/>
    <mergeCell ref="H115:I115"/>
    <mergeCell ref="B116:B118"/>
    <mergeCell ref="C116:C118"/>
    <mergeCell ref="G116:G118"/>
    <mergeCell ref="H116:I118"/>
    <mergeCell ref="B119:B120"/>
    <mergeCell ref="C119:C120"/>
    <mergeCell ref="G119:G120"/>
    <mergeCell ref="H119:I120"/>
    <mergeCell ref="B121:B123"/>
    <mergeCell ref="C121:C123"/>
    <mergeCell ref="D121:D123"/>
    <mergeCell ref="E121:E123"/>
    <mergeCell ref="F121:F123"/>
    <mergeCell ref="G121:G123"/>
    <mergeCell ref="H121:I122"/>
    <mergeCell ref="H123:I123"/>
    <mergeCell ref="C124:C126"/>
    <mergeCell ref="G124:G126"/>
    <mergeCell ref="H124:I126"/>
    <mergeCell ref="B124:B126"/>
    <mergeCell ref="C133:I133"/>
    <mergeCell ref="H129:I129"/>
    <mergeCell ref="H130:I130"/>
    <mergeCell ref="B127:B128"/>
    <mergeCell ref="C127:C128"/>
    <mergeCell ref="G127:G128"/>
    <mergeCell ref="H127:I128"/>
  </mergeCell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53"/>
  <sheetViews>
    <sheetView tabSelected="1" zoomScale="90" zoomScaleNormal="90" zoomScalePageLayoutView="98" workbookViewId="0">
      <selection activeCell="E9" sqref="E9"/>
    </sheetView>
  </sheetViews>
  <sheetFormatPr defaultColWidth="9.08984375" defaultRowHeight="14.5" x14ac:dyDescent="0.35"/>
  <cols>
    <col min="1" max="2" width="1.90625" customWidth="1"/>
    <col min="3" max="3" width="3.54296875" customWidth="1"/>
    <col min="4" max="4" width="25.08984375" customWidth="1"/>
    <col min="5" max="8" width="22.90625" customWidth="1"/>
    <col min="9" max="9" width="34.6328125" customWidth="1"/>
    <col min="10" max="10" width="23.54296875" customWidth="1"/>
    <col min="11" max="11" width="1.54296875" customWidth="1"/>
  </cols>
  <sheetData>
    <row r="1" spans="2:10" ht="15" thickBot="1" x14ac:dyDescent="0.4"/>
    <row r="2" spans="2:10" ht="15" thickBot="1" x14ac:dyDescent="0.4">
      <c r="B2" s="81"/>
      <c r="C2" s="82"/>
      <c r="D2" s="82"/>
      <c r="E2" s="82"/>
      <c r="F2" s="82"/>
      <c r="G2" s="82"/>
      <c r="H2" s="82"/>
      <c r="I2" s="82"/>
      <c r="J2" s="83"/>
    </row>
    <row r="3" spans="2:10" ht="20.5" thickBot="1" x14ac:dyDescent="0.45">
      <c r="B3" s="84"/>
      <c r="C3" s="84"/>
      <c r="D3" s="593" t="s">
        <v>221</v>
      </c>
      <c r="E3" s="594"/>
      <c r="F3" s="594"/>
      <c r="G3" s="594"/>
      <c r="H3" s="594"/>
      <c r="I3" s="595"/>
      <c r="J3" s="48"/>
    </row>
    <row r="4" spans="2:10" x14ac:dyDescent="0.35">
      <c r="B4" s="691"/>
      <c r="C4" s="692"/>
      <c r="D4" s="692"/>
      <c r="E4" s="692"/>
      <c r="F4" s="692"/>
      <c r="G4" s="692"/>
      <c r="H4" s="692"/>
      <c r="I4" s="692"/>
      <c r="J4" s="48"/>
    </row>
    <row r="5" spans="2:10" x14ac:dyDescent="0.35">
      <c r="B5" s="49"/>
      <c r="C5" s="51"/>
      <c r="D5" s="708"/>
      <c r="E5" s="708"/>
      <c r="F5" s="708"/>
      <c r="G5" s="708"/>
      <c r="H5" s="708"/>
      <c r="I5" s="708"/>
      <c r="J5" s="48"/>
    </row>
    <row r="6" spans="2:10" x14ac:dyDescent="0.35">
      <c r="B6" s="49"/>
      <c r="C6" s="51"/>
      <c r="D6" s="50"/>
      <c r="E6" s="50"/>
      <c r="F6" s="50"/>
      <c r="G6" s="51"/>
      <c r="H6" s="50"/>
      <c r="I6" s="51"/>
      <c r="J6" s="48"/>
    </row>
    <row r="7" spans="2:10" x14ac:dyDescent="0.35">
      <c r="B7" s="49"/>
      <c r="C7" s="51"/>
      <c r="D7" s="696" t="s">
        <v>232</v>
      </c>
      <c r="E7" s="696"/>
      <c r="F7" s="696"/>
      <c r="G7" s="696"/>
      <c r="H7" s="52"/>
      <c r="I7" s="51"/>
      <c r="J7" s="48"/>
    </row>
    <row r="8" spans="2:10" ht="15" thickBot="1" x14ac:dyDescent="0.4">
      <c r="B8" s="49"/>
      <c r="C8" s="51"/>
      <c r="D8" s="697" t="s">
        <v>302</v>
      </c>
      <c r="E8" s="697"/>
      <c r="F8" s="697"/>
      <c r="G8" s="697"/>
      <c r="H8" s="697"/>
      <c r="I8" s="697"/>
      <c r="J8" s="48"/>
    </row>
    <row r="9" spans="2:10" ht="62.25" customHeight="1" thickBot="1" x14ac:dyDescent="0.4">
      <c r="B9" s="49"/>
      <c r="C9" s="229"/>
      <c r="D9" s="230" t="s">
        <v>234</v>
      </c>
      <c r="E9" s="230" t="s">
        <v>361</v>
      </c>
      <c r="F9" s="230" t="s">
        <v>685</v>
      </c>
      <c r="G9" s="29" t="s">
        <v>233</v>
      </c>
      <c r="H9" s="703" t="s">
        <v>281</v>
      </c>
      <c r="I9" s="704"/>
      <c r="J9" s="48"/>
    </row>
    <row r="10" spans="2:10" ht="394.5" customHeight="1" x14ac:dyDescent="0.35">
      <c r="B10" s="49"/>
      <c r="C10" s="229">
        <v>1</v>
      </c>
      <c r="D10" s="341" t="s">
        <v>987</v>
      </c>
      <c r="E10" s="341" t="s">
        <v>686</v>
      </c>
      <c r="F10" s="341" t="s">
        <v>990</v>
      </c>
      <c r="G10" s="341" t="s">
        <v>687</v>
      </c>
      <c r="H10" s="713" t="s">
        <v>1037</v>
      </c>
      <c r="I10" s="714"/>
      <c r="J10" s="48"/>
    </row>
    <row r="11" spans="2:10" ht="120" customHeight="1" x14ac:dyDescent="0.35">
      <c r="B11" s="49"/>
      <c r="C11" s="229">
        <v>2</v>
      </c>
      <c r="D11" s="342" t="s">
        <v>988</v>
      </c>
      <c r="E11" s="342" t="s">
        <v>688</v>
      </c>
      <c r="F11" s="342" t="s">
        <v>989</v>
      </c>
      <c r="G11" s="343" t="s">
        <v>689</v>
      </c>
      <c r="H11" s="705" t="s">
        <v>1038</v>
      </c>
      <c r="I11" s="706"/>
      <c r="J11" s="48"/>
    </row>
    <row r="12" spans="2:10" ht="122.25" customHeight="1" x14ac:dyDescent="0.35">
      <c r="B12" s="49"/>
      <c r="C12" s="229">
        <v>3</v>
      </c>
      <c r="D12" s="342" t="s">
        <v>995</v>
      </c>
      <c r="E12" s="342" t="s">
        <v>690</v>
      </c>
      <c r="F12" s="342" t="s">
        <v>991</v>
      </c>
      <c r="G12" s="343" t="s">
        <v>687</v>
      </c>
      <c r="H12" s="705" t="s">
        <v>1032</v>
      </c>
      <c r="I12" s="706"/>
      <c r="J12" s="48"/>
    </row>
    <row r="13" spans="2:10" ht="195.75" customHeight="1" x14ac:dyDescent="0.35">
      <c r="B13" s="49"/>
      <c r="C13" s="229">
        <v>4</v>
      </c>
      <c r="D13" s="342" t="s">
        <v>996</v>
      </c>
      <c r="E13" s="342" t="s">
        <v>691</v>
      </c>
      <c r="F13" s="342" t="s">
        <v>1040</v>
      </c>
      <c r="G13" s="343" t="s">
        <v>1041</v>
      </c>
      <c r="H13" s="705" t="s">
        <v>1036</v>
      </c>
      <c r="I13" s="706"/>
      <c r="J13" s="48"/>
    </row>
    <row r="14" spans="2:10" ht="195.75" customHeight="1" x14ac:dyDescent="0.35">
      <c r="B14" s="49"/>
      <c r="C14" s="229">
        <v>5</v>
      </c>
      <c r="D14" s="342" t="s">
        <v>997</v>
      </c>
      <c r="E14" s="342" t="s">
        <v>690</v>
      </c>
      <c r="F14" s="342" t="s">
        <v>992</v>
      </c>
      <c r="G14" s="343" t="s">
        <v>687</v>
      </c>
      <c r="H14" s="705" t="s">
        <v>1035</v>
      </c>
      <c r="I14" s="706"/>
      <c r="J14" s="48"/>
    </row>
    <row r="15" spans="2:10" ht="120.75" customHeight="1" x14ac:dyDescent="0.35">
      <c r="B15" s="49"/>
      <c r="C15" s="229">
        <v>6</v>
      </c>
      <c r="D15" s="342" t="s">
        <v>998</v>
      </c>
      <c r="E15" s="342" t="s">
        <v>690</v>
      </c>
      <c r="F15" s="342" t="s">
        <v>994</v>
      </c>
      <c r="G15" s="343" t="s">
        <v>689</v>
      </c>
      <c r="H15" s="705" t="s">
        <v>1033</v>
      </c>
      <c r="I15" s="706"/>
      <c r="J15" s="48"/>
    </row>
    <row r="16" spans="2:10" ht="198.75" customHeight="1" x14ac:dyDescent="0.35">
      <c r="B16" s="49"/>
      <c r="C16" s="229">
        <v>7</v>
      </c>
      <c r="D16" s="342" t="s">
        <v>692</v>
      </c>
      <c r="E16" s="342" t="s">
        <v>691</v>
      </c>
      <c r="F16" s="342" t="s">
        <v>993</v>
      </c>
      <c r="G16" s="343" t="s">
        <v>689</v>
      </c>
      <c r="H16" s="705" t="s">
        <v>1039</v>
      </c>
      <c r="I16" s="706"/>
      <c r="J16" s="48"/>
    </row>
    <row r="17" spans="2:10" ht="24.75" customHeight="1" x14ac:dyDescent="0.35">
      <c r="B17" s="49"/>
      <c r="C17" s="51"/>
      <c r="D17" s="51"/>
      <c r="E17" s="51"/>
      <c r="F17" s="51"/>
      <c r="G17" s="51"/>
      <c r="H17" s="51"/>
      <c r="I17" s="51"/>
      <c r="J17" s="48"/>
    </row>
    <row r="18" spans="2:10" ht="21" customHeight="1" x14ac:dyDescent="0.35">
      <c r="B18" s="49"/>
      <c r="C18" s="51"/>
      <c r="D18" s="707" t="s">
        <v>264</v>
      </c>
      <c r="E18" s="707"/>
      <c r="F18" s="707"/>
      <c r="G18" s="707"/>
      <c r="H18" s="707"/>
      <c r="I18" s="707"/>
      <c r="J18" s="48"/>
    </row>
    <row r="19" spans="2:10" ht="21.75" customHeight="1" thickBot="1" x14ac:dyDescent="0.4">
      <c r="B19" s="49"/>
      <c r="C19" s="51"/>
      <c r="D19" s="721" t="s">
        <v>279</v>
      </c>
      <c r="E19" s="721"/>
      <c r="F19" s="721"/>
      <c r="G19" s="721"/>
      <c r="H19" s="721"/>
      <c r="I19" s="721"/>
      <c r="J19" s="48"/>
    </row>
    <row r="20" spans="2:10" ht="59.25" customHeight="1" thickBot="1" x14ac:dyDescent="0.4">
      <c r="B20" s="49"/>
      <c r="C20" s="232"/>
      <c r="D20" s="28" t="s">
        <v>234</v>
      </c>
      <c r="E20" s="230" t="s">
        <v>361</v>
      </c>
      <c r="F20" s="230" t="s">
        <v>685</v>
      </c>
      <c r="G20" s="29" t="s">
        <v>233</v>
      </c>
      <c r="H20" s="703" t="s">
        <v>281</v>
      </c>
      <c r="I20" s="704"/>
      <c r="J20" s="48"/>
    </row>
    <row r="21" spans="2:10" ht="38.25" customHeight="1" x14ac:dyDescent="0.35">
      <c r="B21" s="49"/>
      <c r="C21" s="231">
        <v>8</v>
      </c>
      <c r="D21" s="461" t="s">
        <v>1034</v>
      </c>
      <c r="E21" s="460"/>
      <c r="F21" s="460"/>
      <c r="G21" s="460"/>
      <c r="H21" s="719"/>
      <c r="I21" s="720"/>
      <c r="J21" s="48"/>
    </row>
    <row r="22" spans="2:10" x14ac:dyDescent="0.35">
      <c r="B22" s="49"/>
      <c r="C22" s="51"/>
      <c r="D22" s="51"/>
      <c r="E22" s="51"/>
      <c r="F22" s="51"/>
      <c r="G22" s="51"/>
      <c r="H22" s="51"/>
      <c r="I22" s="51"/>
      <c r="J22" s="48"/>
    </row>
    <row r="23" spans="2:10" x14ac:dyDescent="0.35">
      <c r="B23" s="49"/>
      <c r="C23" s="51"/>
      <c r="D23" s="51"/>
      <c r="E23" s="51"/>
      <c r="F23" s="51"/>
      <c r="G23" s="51"/>
      <c r="H23" s="51"/>
      <c r="I23" s="51"/>
      <c r="J23" s="48"/>
    </row>
    <row r="24" spans="2:10" ht="31.5" customHeight="1" x14ac:dyDescent="0.35">
      <c r="B24" s="49"/>
      <c r="C24" s="51"/>
      <c r="D24" s="718" t="s">
        <v>263</v>
      </c>
      <c r="E24" s="718"/>
      <c r="F24" s="718"/>
      <c r="G24" s="718"/>
      <c r="H24" s="718"/>
      <c r="I24" s="718"/>
      <c r="J24" s="48"/>
    </row>
    <row r="25" spans="2:10" ht="28.5" customHeight="1" thickBot="1" x14ac:dyDescent="0.4">
      <c r="B25" s="49"/>
      <c r="C25" s="51"/>
      <c r="D25" s="697" t="s">
        <v>282</v>
      </c>
      <c r="E25" s="697"/>
      <c r="F25" s="697"/>
      <c r="G25" s="697"/>
      <c r="H25" s="717"/>
      <c r="I25" s="717"/>
      <c r="J25" s="48"/>
    </row>
    <row r="26" spans="2:10" ht="349.5" customHeight="1" thickBot="1" x14ac:dyDescent="0.4">
      <c r="B26" s="49"/>
      <c r="C26" s="49"/>
      <c r="D26" s="710" t="s">
        <v>999</v>
      </c>
      <c r="E26" s="711"/>
      <c r="F26" s="711"/>
      <c r="G26" s="711"/>
      <c r="H26" s="711"/>
      <c r="I26" s="712"/>
      <c r="J26" s="48"/>
    </row>
    <row r="27" spans="2:10" ht="3" customHeight="1" x14ac:dyDescent="0.35">
      <c r="B27" s="49"/>
      <c r="C27" s="51"/>
      <c r="D27" s="51"/>
      <c r="E27" s="51"/>
      <c r="F27" s="51"/>
      <c r="G27" s="51"/>
      <c r="H27" s="51"/>
      <c r="I27" s="51"/>
      <c r="J27" s="48"/>
    </row>
    <row r="28" spans="2:10" ht="7.5" customHeight="1" x14ac:dyDescent="0.35">
      <c r="B28" s="49"/>
      <c r="C28" s="51"/>
      <c r="D28" s="51"/>
      <c r="E28" s="51"/>
      <c r="F28" s="51"/>
      <c r="G28" s="51"/>
      <c r="H28" s="51"/>
      <c r="I28" s="51"/>
      <c r="J28" s="48"/>
    </row>
    <row r="29" spans="2:10" ht="1.5" customHeight="1" x14ac:dyDescent="0.35">
      <c r="B29" s="49"/>
      <c r="C29" s="51"/>
      <c r="D29" s="51"/>
      <c r="E29" s="51"/>
      <c r="F29" s="51"/>
      <c r="G29" s="51"/>
      <c r="H29" s="51"/>
      <c r="I29" s="51"/>
      <c r="J29" s="48"/>
    </row>
    <row r="30" spans="2:10" ht="21" customHeight="1" thickBot="1" x14ac:dyDescent="0.4">
      <c r="B30" s="53"/>
      <c r="C30" s="54"/>
      <c r="D30" s="54"/>
      <c r="E30" s="54"/>
      <c r="F30" s="54"/>
      <c r="G30" s="54"/>
      <c r="H30" s="54"/>
      <c r="I30" s="54"/>
      <c r="J30" s="55"/>
    </row>
    <row r="31" spans="2:10" x14ac:dyDescent="0.35">
      <c r="B31" s="8"/>
      <c r="C31" s="222"/>
      <c r="D31" s="8"/>
      <c r="E31" s="222"/>
      <c r="F31" s="222"/>
      <c r="G31" s="8"/>
      <c r="H31" s="8"/>
      <c r="I31" s="8"/>
      <c r="J31" s="8"/>
    </row>
    <row r="32" spans="2:10" x14ac:dyDescent="0.35">
      <c r="B32" s="8"/>
      <c r="C32" s="222"/>
      <c r="D32" s="8"/>
      <c r="E32" s="222"/>
      <c r="F32" s="222"/>
      <c r="G32" s="8"/>
      <c r="H32" s="8"/>
      <c r="I32" s="8"/>
      <c r="J32" s="8"/>
    </row>
    <row r="33" spans="2:10" x14ac:dyDescent="0.35">
      <c r="B33" s="8"/>
      <c r="C33" s="222"/>
      <c r="D33" s="8"/>
      <c r="E33" s="222"/>
      <c r="F33" s="222"/>
      <c r="G33" s="8"/>
      <c r="H33" s="8"/>
      <c r="I33" s="8"/>
      <c r="J33" s="8"/>
    </row>
    <row r="34" spans="2:10" x14ac:dyDescent="0.35">
      <c r="B34" s="8"/>
      <c r="C34" s="222"/>
      <c r="D34" s="8"/>
      <c r="E34" s="222"/>
      <c r="F34" s="222"/>
      <c r="G34" s="8"/>
      <c r="H34" s="8"/>
      <c r="I34" s="8"/>
      <c r="J34" s="8"/>
    </row>
    <row r="35" spans="2:10" x14ac:dyDescent="0.35">
      <c r="B35" s="8"/>
      <c r="C35" s="222"/>
      <c r="D35" s="8"/>
      <c r="E35" s="222"/>
      <c r="F35" s="222"/>
      <c r="G35" s="8"/>
      <c r="H35" s="8"/>
      <c r="I35" s="8"/>
      <c r="J35" s="8"/>
    </row>
    <row r="36" spans="2:10" x14ac:dyDescent="0.35">
      <c r="B36" s="8"/>
      <c r="C36" s="222"/>
      <c r="D36" s="8"/>
      <c r="E36" s="222"/>
      <c r="F36" s="222"/>
      <c r="G36" s="8"/>
      <c r="H36" s="8"/>
      <c r="I36" s="8"/>
      <c r="J36" s="8"/>
    </row>
    <row r="37" spans="2:10" x14ac:dyDescent="0.35">
      <c r="B37" s="8"/>
      <c r="C37" s="222"/>
      <c r="D37" s="709"/>
      <c r="E37" s="709"/>
      <c r="F37" s="709"/>
      <c r="G37" s="709"/>
      <c r="H37" s="7"/>
      <c r="I37" s="8"/>
      <c r="J37" s="8"/>
    </row>
    <row r="38" spans="2:10" x14ac:dyDescent="0.35">
      <c r="B38" s="8"/>
      <c r="C38" s="222"/>
      <c r="D38" s="709"/>
      <c r="E38" s="709"/>
      <c r="F38" s="709"/>
      <c r="G38" s="709"/>
      <c r="H38" s="7"/>
      <c r="I38" s="8"/>
      <c r="J38" s="8"/>
    </row>
    <row r="39" spans="2:10" x14ac:dyDescent="0.35">
      <c r="B39" s="8"/>
      <c r="C39" s="222"/>
      <c r="D39" s="723"/>
      <c r="E39" s="723"/>
      <c r="F39" s="723"/>
      <c r="G39" s="723"/>
      <c r="H39" s="723"/>
      <c r="I39" s="723"/>
      <c r="J39" s="8"/>
    </row>
    <row r="40" spans="2:10" x14ac:dyDescent="0.35">
      <c r="B40" s="8"/>
      <c r="C40" s="222"/>
      <c r="D40" s="716"/>
      <c r="E40" s="716"/>
      <c r="F40" s="716"/>
      <c r="G40" s="716"/>
      <c r="H40" s="715"/>
      <c r="I40" s="715"/>
      <c r="J40" s="8"/>
    </row>
    <row r="41" spans="2:10" x14ac:dyDescent="0.35">
      <c r="B41" s="8"/>
      <c r="C41" s="222"/>
      <c r="D41" s="716"/>
      <c r="E41" s="716"/>
      <c r="F41" s="716"/>
      <c r="G41" s="716"/>
      <c r="H41" s="722"/>
      <c r="I41" s="722"/>
      <c r="J41" s="8"/>
    </row>
    <row r="42" spans="2:10" x14ac:dyDescent="0.35">
      <c r="B42" s="8"/>
      <c r="C42" s="222"/>
      <c r="D42" s="8"/>
      <c r="E42" s="222"/>
      <c r="F42" s="222"/>
      <c r="G42" s="8"/>
      <c r="H42" s="8"/>
      <c r="I42" s="8"/>
      <c r="J42" s="8"/>
    </row>
    <row r="43" spans="2:10" x14ac:dyDescent="0.35">
      <c r="B43" s="8"/>
      <c r="C43" s="222"/>
      <c r="D43" s="709"/>
      <c r="E43" s="709"/>
      <c r="F43" s="709"/>
      <c r="G43" s="709"/>
      <c r="H43" s="7"/>
      <c r="I43" s="8"/>
      <c r="J43" s="8"/>
    </row>
    <row r="44" spans="2:10" x14ac:dyDescent="0.35">
      <c r="B44" s="8"/>
      <c r="C44" s="222"/>
      <c r="D44" s="709"/>
      <c r="E44" s="709"/>
      <c r="F44" s="709"/>
      <c r="G44" s="709"/>
      <c r="H44" s="724"/>
      <c r="I44" s="724"/>
      <c r="J44" s="8"/>
    </row>
    <row r="45" spans="2:10" x14ac:dyDescent="0.35">
      <c r="B45" s="8"/>
      <c r="C45" s="222"/>
      <c r="D45" s="7"/>
      <c r="E45" s="223"/>
      <c r="F45" s="223"/>
      <c r="G45" s="7"/>
      <c r="H45" s="7"/>
      <c r="I45" s="7"/>
      <c r="J45" s="8"/>
    </row>
    <row r="46" spans="2:10" x14ac:dyDescent="0.35">
      <c r="B46" s="8"/>
      <c r="C46" s="222"/>
      <c r="D46" s="716"/>
      <c r="E46" s="716"/>
      <c r="F46" s="716"/>
      <c r="G46" s="716"/>
      <c r="H46" s="715"/>
      <c r="I46" s="715"/>
      <c r="J46" s="8"/>
    </row>
    <row r="47" spans="2:10" x14ac:dyDescent="0.35">
      <c r="B47" s="8"/>
      <c r="C47" s="222"/>
      <c r="D47" s="716"/>
      <c r="E47" s="716"/>
      <c r="F47" s="716"/>
      <c r="G47" s="716"/>
      <c r="H47" s="722"/>
      <c r="I47" s="722"/>
      <c r="J47" s="8"/>
    </row>
    <row r="48" spans="2:10" x14ac:dyDescent="0.35">
      <c r="B48" s="8"/>
      <c r="C48" s="222"/>
      <c r="D48" s="8"/>
      <c r="E48" s="222"/>
      <c r="F48" s="222"/>
      <c r="G48" s="8"/>
      <c r="H48" s="8"/>
      <c r="I48" s="8"/>
      <c r="J48" s="8"/>
    </row>
    <row r="49" spans="2:10" x14ac:dyDescent="0.35">
      <c r="B49" s="8"/>
      <c r="C49" s="222"/>
      <c r="D49" s="709"/>
      <c r="E49" s="709"/>
      <c r="F49" s="709"/>
      <c r="G49" s="709"/>
      <c r="H49" s="8"/>
      <c r="I49" s="8"/>
      <c r="J49" s="8"/>
    </row>
    <row r="50" spans="2:10" x14ac:dyDescent="0.35">
      <c r="B50" s="8"/>
      <c r="C50" s="222"/>
      <c r="D50" s="709"/>
      <c r="E50" s="709"/>
      <c r="F50" s="709"/>
      <c r="G50" s="709"/>
      <c r="H50" s="722"/>
      <c r="I50" s="722"/>
      <c r="J50" s="8"/>
    </row>
    <row r="51" spans="2:10" x14ac:dyDescent="0.35">
      <c r="B51" s="8"/>
      <c r="C51" s="222"/>
      <c r="D51" s="716"/>
      <c r="E51" s="716"/>
      <c r="F51" s="716"/>
      <c r="G51" s="716"/>
      <c r="H51" s="722"/>
      <c r="I51" s="722"/>
      <c r="J51" s="8"/>
    </row>
    <row r="52" spans="2:10" x14ac:dyDescent="0.35">
      <c r="B52" s="8"/>
      <c r="C52" s="222"/>
      <c r="D52" s="10"/>
      <c r="E52" s="10"/>
      <c r="F52" s="10"/>
      <c r="G52" s="8"/>
      <c r="H52" s="10"/>
      <c r="I52" s="8"/>
      <c r="J52" s="8"/>
    </row>
    <row r="53" spans="2:10" x14ac:dyDescent="0.35">
      <c r="B53" s="8"/>
      <c r="C53" s="222"/>
      <c r="D53" s="10"/>
      <c r="E53" s="10"/>
      <c r="F53" s="10"/>
      <c r="G53" s="10"/>
      <c r="H53" s="10"/>
      <c r="I53" s="10"/>
      <c r="J53" s="11"/>
    </row>
  </sheetData>
  <mergeCells count="40">
    <mergeCell ref="D51:G51"/>
    <mergeCell ref="H51:I51"/>
    <mergeCell ref="D47:G47"/>
    <mergeCell ref="H47:I47"/>
    <mergeCell ref="D37:G37"/>
    <mergeCell ref="D38:G38"/>
    <mergeCell ref="H41:I41"/>
    <mergeCell ref="D43:G43"/>
    <mergeCell ref="D39:I39"/>
    <mergeCell ref="D40:G40"/>
    <mergeCell ref="D50:G50"/>
    <mergeCell ref="H50:I50"/>
    <mergeCell ref="D44:G44"/>
    <mergeCell ref="H44:I44"/>
    <mergeCell ref="D46:G46"/>
    <mergeCell ref="H46:I46"/>
    <mergeCell ref="D49:G49"/>
    <mergeCell ref="D26:I26"/>
    <mergeCell ref="D25:G25"/>
    <mergeCell ref="H10:I10"/>
    <mergeCell ref="H11:I11"/>
    <mergeCell ref="H12:I12"/>
    <mergeCell ref="H40:I40"/>
    <mergeCell ref="D41:G41"/>
    <mergeCell ref="H25:I25"/>
    <mergeCell ref="D24:I24"/>
    <mergeCell ref="H20:I20"/>
    <mergeCell ref="H21:I21"/>
    <mergeCell ref="D19:I19"/>
    <mergeCell ref="D3:I3"/>
    <mergeCell ref="B4:I4"/>
    <mergeCell ref="D5:I5"/>
    <mergeCell ref="D7:G7"/>
    <mergeCell ref="D8:I8"/>
    <mergeCell ref="H9:I9"/>
    <mergeCell ref="H13:I13"/>
    <mergeCell ref="H14:I14"/>
    <mergeCell ref="H15:I15"/>
    <mergeCell ref="D18:I18"/>
    <mergeCell ref="H16:I16"/>
  </mergeCells>
  <dataValidations disablePrompts="1" count="2">
    <dataValidation type="whole" allowBlank="1" showInputMessage="1" showErrorMessage="1" sqref="H46 H40" xr:uid="{00000000-0002-0000-0300-000000000000}">
      <formula1>-999999999</formula1>
      <formula2>999999999</formula2>
    </dataValidation>
    <dataValidation type="list" allowBlank="1" showInputMessage="1" showErrorMessage="1" sqref="H50" xr:uid="{00000000-0002-0000-0300-000001000000}">
      <formula1>$N$57:$N$58</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74"/>
  <sheetViews>
    <sheetView zoomScale="85" zoomScaleNormal="85" workbookViewId="0">
      <selection activeCell="D8" sqref="D8:E28"/>
    </sheetView>
  </sheetViews>
  <sheetFormatPr defaultColWidth="9.08984375" defaultRowHeight="14.5" x14ac:dyDescent="0.35"/>
  <cols>
    <col min="1" max="1" width="2.08984375" customWidth="1"/>
    <col min="2" max="2" width="2.36328125" customWidth="1"/>
    <col min="3" max="3" width="22.54296875" style="12" customWidth="1"/>
    <col min="4" max="4" width="15.54296875" customWidth="1"/>
    <col min="5" max="5" width="25.54296875" customWidth="1"/>
    <col min="6" max="6" width="29" customWidth="1"/>
    <col min="7" max="7" width="38.08984375" customWidth="1"/>
    <col min="8" max="8" width="65.54296875" customWidth="1"/>
    <col min="9" max="9" width="26.36328125" customWidth="1"/>
    <col min="10" max="10" width="43.36328125" customWidth="1"/>
    <col min="11" max="11" width="49.54296875" customWidth="1"/>
    <col min="12" max="12" width="40.6328125" customWidth="1"/>
  </cols>
  <sheetData>
    <row r="1" spans="1:52" ht="15" thickBot="1" x14ac:dyDescent="0.4">
      <c r="A1" s="22"/>
      <c r="B1" s="22"/>
      <c r="C1" s="21"/>
      <c r="D1" s="22"/>
      <c r="E1" s="22"/>
      <c r="F1" s="22"/>
      <c r="G1" s="22"/>
      <c r="H1" s="91"/>
      <c r="I1" s="91"/>
      <c r="J1" s="22"/>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row>
    <row r="2" spans="1:52" ht="15" thickBot="1" x14ac:dyDescent="0.4">
      <c r="A2" s="22"/>
      <c r="B2" s="31"/>
      <c r="C2" s="32"/>
      <c r="D2" s="33"/>
      <c r="E2" s="33"/>
      <c r="F2" s="33"/>
      <c r="G2" s="33"/>
      <c r="H2" s="97"/>
      <c r="I2" s="97"/>
      <c r="J2" s="34"/>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row>
    <row r="3" spans="1:52" ht="20.5" thickBot="1" x14ac:dyDescent="0.45">
      <c r="A3" s="22"/>
      <c r="B3" s="84"/>
      <c r="C3" s="593" t="s">
        <v>260</v>
      </c>
      <c r="D3" s="594"/>
      <c r="E3" s="594"/>
      <c r="F3" s="594"/>
      <c r="G3" s="594"/>
      <c r="H3" s="594"/>
      <c r="I3" s="595"/>
      <c r="J3" s="86"/>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row>
    <row r="4" spans="1:52" ht="15" customHeight="1" x14ac:dyDescent="0.35">
      <c r="A4" s="22"/>
      <c r="B4" s="35"/>
      <c r="C4" s="728" t="s">
        <v>222</v>
      </c>
      <c r="D4" s="728"/>
      <c r="E4" s="728"/>
      <c r="F4" s="728"/>
      <c r="G4" s="728"/>
      <c r="H4" s="728"/>
      <c r="I4" s="728"/>
      <c r="J4" s="36"/>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row>
    <row r="5" spans="1:52" ht="14.25" customHeight="1" x14ac:dyDescent="0.35">
      <c r="A5" s="22"/>
      <c r="B5" s="35"/>
      <c r="C5" s="112"/>
      <c r="D5" s="112"/>
      <c r="E5" s="112"/>
      <c r="F5" s="112"/>
      <c r="G5" s="112"/>
      <c r="H5" s="112"/>
      <c r="I5" s="112"/>
      <c r="J5" s="36"/>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row>
    <row r="6" spans="1:52" ht="9" customHeight="1" x14ac:dyDescent="0.35">
      <c r="A6" s="22"/>
      <c r="B6" s="35"/>
      <c r="C6" s="37"/>
      <c r="D6" s="38"/>
      <c r="E6" s="38"/>
      <c r="F6" s="38"/>
      <c r="G6" s="38"/>
      <c r="H6" s="98"/>
      <c r="I6" s="98"/>
      <c r="J6" s="36"/>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row>
    <row r="7" spans="1:52" ht="25.5" customHeight="1" thickBot="1" x14ac:dyDescent="0.4">
      <c r="A7" s="22"/>
      <c r="B7" s="35"/>
      <c r="C7" s="37"/>
      <c r="D7" s="729" t="s">
        <v>261</v>
      </c>
      <c r="E7" s="729"/>
      <c r="F7" s="729" t="s">
        <v>265</v>
      </c>
      <c r="G7" s="729"/>
      <c r="H7" s="96" t="s">
        <v>266</v>
      </c>
      <c r="I7" s="96" t="s">
        <v>231</v>
      </c>
      <c r="J7" s="36"/>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row>
    <row r="8" spans="1:52" s="12" customFormat="1" ht="39" customHeight="1" thickBot="1" x14ac:dyDescent="0.4">
      <c r="A8" s="21"/>
      <c r="B8" s="40"/>
      <c r="C8" s="329" t="s">
        <v>258</v>
      </c>
      <c r="D8" s="726" t="s">
        <v>693</v>
      </c>
      <c r="E8" s="726"/>
      <c r="F8" s="726" t="s">
        <v>694</v>
      </c>
      <c r="G8" s="726"/>
      <c r="H8" s="337" t="s">
        <v>695</v>
      </c>
      <c r="I8" s="730" t="s">
        <v>20</v>
      </c>
      <c r="J8" s="4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row>
    <row r="9" spans="1:52" s="12" customFormat="1" ht="51.75" customHeight="1" thickBot="1" x14ac:dyDescent="0.4">
      <c r="A9" s="21"/>
      <c r="B9" s="40"/>
      <c r="C9" s="329"/>
      <c r="D9" s="726"/>
      <c r="E9" s="726"/>
      <c r="F9" s="726"/>
      <c r="G9" s="726"/>
      <c r="H9" s="549" t="s">
        <v>696</v>
      </c>
      <c r="I9" s="730"/>
      <c r="J9" s="4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row>
    <row r="10" spans="1:52" s="12" customFormat="1" ht="51" customHeight="1" thickBot="1" x14ac:dyDescent="0.4">
      <c r="A10" s="21"/>
      <c r="B10" s="40"/>
      <c r="C10" s="329"/>
      <c r="D10" s="726"/>
      <c r="E10" s="726"/>
      <c r="F10" s="726" t="s">
        <v>698</v>
      </c>
      <c r="G10" s="726"/>
      <c r="H10" s="549" t="s">
        <v>697</v>
      </c>
      <c r="I10" s="730"/>
      <c r="J10" s="4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row>
    <row r="11" spans="1:52" s="12" customFormat="1" ht="39" customHeight="1" thickBot="1" x14ac:dyDescent="0.4">
      <c r="A11" s="21"/>
      <c r="B11" s="40"/>
      <c r="C11" s="329"/>
      <c r="D11" s="726"/>
      <c r="E11" s="726"/>
      <c r="F11" s="726"/>
      <c r="G11" s="726"/>
      <c r="H11" s="550" t="s">
        <v>700</v>
      </c>
      <c r="I11" s="730"/>
      <c r="J11" s="4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row>
    <row r="12" spans="1:52" s="12" customFormat="1" ht="51.75" customHeight="1" thickBot="1" x14ac:dyDescent="0.4">
      <c r="A12" s="21"/>
      <c r="B12" s="40"/>
      <c r="C12" s="329"/>
      <c r="D12" s="726"/>
      <c r="E12" s="726"/>
      <c r="F12" s="726"/>
      <c r="G12" s="726"/>
      <c r="H12" s="549" t="s">
        <v>701</v>
      </c>
      <c r="I12" s="730"/>
      <c r="J12" s="4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row>
    <row r="13" spans="1:52" s="12" customFormat="1" ht="65.25" customHeight="1" thickBot="1" x14ac:dyDescent="0.4">
      <c r="A13" s="21"/>
      <c r="B13" s="40"/>
      <c r="C13" s="329"/>
      <c r="D13" s="726"/>
      <c r="E13" s="726"/>
      <c r="F13" s="726"/>
      <c r="G13" s="726"/>
      <c r="H13" s="549" t="s">
        <v>699</v>
      </c>
      <c r="I13" s="730"/>
      <c r="J13" s="4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row>
    <row r="14" spans="1:52" s="12" customFormat="1" ht="50.25" customHeight="1" thickBot="1" x14ac:dyDescent="0.4">
      <c r="A14" s="21"/>
      <c r="B14" s="40"/>
      <c r="C14" s="329"/>
      <c r="D14" s="726"/>
      <c r="E14" s="726"/>
      <c r="F14" s="726" t="s">
        <v>1058</v>
      </c>
      <c r="G14" s="726"/>
      <c r="H14" s="549" t="s">
        <v>1018</v>
      </c>
      <c r="I14" s="730"/>
      <c r="J14" s="4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row>
    <row r="15" spans="1:52" s="12" customFormat="1" ht="51.75" customHeight="1" thickBot="1" x14ac:dyDescent="0.4">
      <c r="A15" s="21"/>
      <c r="B15" s="40"/>
      <c r="C15" s="329"/>
      <c r="D15" s="726"/>
      <c r="E15" s="726"/>
      <c r="F15" s="726"/>
      <c r="G15" s="726"/>
      <c r="H15" s="549" t="s">
        <v>703</v>
      </c>
      <c r="I15" s="730"/>
      <c r="J15" s="4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row>
    <row r="16" spans="1:52" s="12" customFormat="1" ht="38.25" customHeight="1" thickBot="1" x14ac:dyDescent="0.4">
      <c r="A16" s="21"/>
      <c r="B16" s="40"/>
      <c r="C16" s="329"/>
      <c r="D16" s="726"/>
      <c r="E16" s="726"/>
      <c r="F16" s="726" t="s">
        <v>704</v>
      </c>
      <c r="G16" s="726"/>
      <c r="H16" s="325" t="s">
        <v>705</v>
      </c>
      <c r="I16" s="730"/>
      <c r="J16" s="4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row>
    <row r="17" spans="1:52" s="12" customFormat="1" ht="26.25" customHeight="1" thickBot="1" x14ac:dyDescent="0.4">
      <c r="A17" s="21"/>
      <c r="B17" s="40"/>
      <c r="C17" s="329"/>
      <c r="D17" s="726"/>
      <c r="E17" s="726"/>
      <c r="F17" s="726"/>
      <c r="G17" s="726"/>
      <c r="H17" s="325" t="s">
        <v>706</v>
      </c>
      <c r="I17" s="730"/>
      <c r="J17" s="4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row>
    <row r="18" spans="1:52" s="12" customFormat="1" ht="37.5" customHeight="1" thickBot="1" x14ac:dyDescent="0.4">
      <c r="A18" s="21"/>
      <c r="B18" s="40"/>
      <c r="C18" s="329"/>
      <c r="D18" s="726"/>
      <c r="E18" s="726"/>
      <c r="F18" s="726"/>
      <c r="G18" s="726"/>
      <c r="H18" s="325" t="s">
        <v>707</v>
      </c>
      <c r="I18" s="730"/>
      <c r="J18" s="4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row>
    <row r="19" spans="1:52" s="12" customFormat="1" ht="39" customHeight="1" thickBot="1" x14ac:dyDescent="0.4">
      <c r="A19" s="21"/>
      <c r="B19" s="40"/>
      <c r="C19" s="329"/>
      <c r="D19" s="726"/>
      <c r="E19" s="726"/>
      <c r="F19" s="726"/>
      <c r="G19" s="726"/>
      <c r="H19" s="325" t="s">
        <v>708</v>
      </c>
      <c r="I19" s="730"/>
      <c r="J19" s="4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row>
    <row r="20" spans="1:52" s="12" customFormat="1" ht="39" customHeight="1" thickBot="1" x14ac:dyDescent="0.4">
      <c r="A20" s="21"/>
      <c r="B20" s="40"/>
      <c r="C20" s="329"/>
      <c r="D20" s="726"/>
      <c r="E20" s="726"/>
      <c r="F20" s="726"/>
      <c r="G20" s="726"/>
      <c r="H20" s="325" t="s">
        <v>709</v>
      </c>
      <c r="I20" s="730"/>
      <c r="J20" s="4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row>
    <row r="21" spans="1:52" s="12" customFormat="1" ht="40.5" customHeight="1" thickBot="1" x14ac:dyDescent="0.4">
      <c r="A21" s="21"/>
      <c r="B21" s="40"/>
      <c r="C21" s="329"/>
      <c r="D21" s="726"/>
      <c r="E21" s="726"/>
      <c r="F21" s="726"/>
      <c r="G21" s="726"/>
      <c r="H21" s="325" t="s">
        <v>710</v>
      </c>
      <c r="I21" s="730"/>
      <c r="J21" s="4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s="12" customFormat="1" ht="39" customHeight="1" thickBot="1" x14ac:dyDescent="0.4">
      <c r="A22" s="21"/>
      <c r="B22" s="40"/>
      <c r="C22" s="329"/>
      <c r="D22" s="726"/>
      <c r="E22" s="726"/>
      <c r="F22" s="726" t="s">
        <v>1017</v>
      </c>
      <c r="G22" s="726"/>
      <c r="H22" s="337" t="s">
        <v>711</v>
      </c>
      <c r="I22" s="730"/>
      <c r="J22" s="4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row>
    <row r="23" spans="1:52" s="12" customFormat="1" ht="39.75" customHeight="1" thickBot="1" x14ac:dyDescent="0.4">
      <c r="A23" s="21"/>
      <c r="B23" s="40"/>
      <c r="C23" s="329"/>
      <c r="D23" s="726"/>
      <c r="E23" s="726"/>
      <c r="F23" s="726"/>
      <c r="G23" s="726"/>
      <c r="H23" s="325" t="s">
        <v>712</v>
      </c>
      <c r="I23" s="730"/>
      <c r="J23" s="4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row>
    <row r="24" spans="1:52" s="12" customFormat="1" ht="27" customHeight="1" thickBot="1" x14ac:dyDescent="0.4">
      <c r="A24" s="21"/>
      <c r="B24" s="40"/>
      <c r="C24" s="329"/>
      <c r="D24" s="726"/>
      <c r="E24" s="726"/>
      <c r="F24" s="726"/>
      <c r="G24" s="726"/>
      <c r="H24" s="325" t="s">
        <v>713</v>
      </c>
      <c r="I24" s="730"/>
      <c r="J24" s="4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row>
    <row r="25" spans="1:52" s="12" customFormat="1" ht="26.25" customHeight="1" thickBot="1" x14ac:dyDescent="0.4">
      <c r="A25" s="21"/>
      <c r="B25" s="40"/>
      <c r="C25" s="329"/>
      <c r="D25" s="726"/>
      <c r="E25" s="726"/>
      <c r="F25" s="726"/>
      <c r="G25" s="726"/>
      <c r="H25" s="325" t="s">
        <v>714</v>
      </c>
      <c r="I25" s="730"/>
      <c r="J25" s="4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row>
    <row r="26" spans="1:52" s="12" customFormat="1" ht="25.5" customHeight="1" thickBot="1" x14ac:dyDescent="0.4">
      <c r="A26" s="21"/>
      <c r="B26" s="40"/>
      <c r="C26" s="329"/>
      <c r="D26" s="726"/>
      <c r="E26" s="726"/>
      <c r="F26" s="726"/>
      <c r="G26" s="726"/>
      <c r="H26" s="325" t="s">
        <v>715</v>
      </c>
      <c r="I26" s="730"/>
      <c r="J26" s="4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row>
    <row r="27" spans="1:52" s="12" customFormat="1" ht="51" customHeight="1" thickBot="1" x14ac:dyDescent="0.4">
      <c r="A27" s="21"/>
      <c r="B27" s="40"/>
      <c r="C27" s="360"/>
      <c r="D27" s="726"/>
      <c r="E27" s="726"/>
      <c r="F27" s="726" t="s">
        <v>716</v>
      </c>
      <c r="G27" s="726"/>
      <c r="H27" s="549" t="s">
        <v>717</v>
      </c>
      <c r="I27" s="730"/>
      <c r="J27" s="4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row>
    <row r="28" spans="1:52" s="12" customFormat="1" ht="38.25" customHeight="1" thickBot="1" x14ac:dyDescent="0.4">
      <c r="A28" s="21"/>
      <c r="B28" s="40"/>
      <c r="C28" s="329"/>
      <c r="D28" s="726"/>
      <c r="E28" s="726"/>
      <c r="F28" s="726"/>
      <c r="G28" s="726"/>
      <c r="H28" s="549" t="s">
        <v>718</v>
      </c>
      <c r="I28" s="730"/>
      <c r="J28" s="4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row>
    <row r="29" spans="1:52" s="12" customFormat="1" ht="39" customHeight="1" thickBot="1" x14ac:dyDescent="0.4">
      <c r="A29" s="21"/>
      <c r="B29" s="40"/>
      <c r="C29" s="329"/>
      <c r="D29" s="726" t="s">
        <v>980</v>
      </c>
      <c r="E29" s="726"/>
      <c r="F29" s="726" t="s">
        <v>719</v>
      </c>
      <c r="G29" s="726"/>
      <c r="H29" s="549" t="s">
        <v>720</v>
      </c>
      <c r="I29" s="730" t="s">
        <v>736</v>
      </c>
      <c r="J29" s="4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row>
    <row r="30" spans="1:52" s="12" customFormat="1" ht="50.25" customHeight="1" thickBot="1" x14ac:dyDescent="0.4">
      <c r="A30" s="21"/>
      <c r="B30" s="40"/>
      <c r="C30" s="329"/>
      <c r="D30" s="726"/>
      <c r="E30" s="726"/>
      <c r="F30" s="726"/>
      <c r="G30" s="726"/>
      <c r="H30" s="549" t="s">
        <v>721</v>
      </c>
      <c r="I30" s="730"/>
      <c r="J30" s="4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row>
    <row r="31" spans="1:52" s="12" customFormat="1" ht="38.25" customHeight="1" thickBot="1" x14ac:dyDescent="0.4">
      <c r="A31" s="21"/>
      <c r="B31" s="40"/>
      <c r="C31" s="329"/>
      <c r="D31" s="726"/>
      <c r="E31" s="726"/>
      <c r="F31" s="726"/>
      <c r="G31" s="726"/>
      <c r="H31" s="549" t="s">
        <v>722</v>
      </c>
      <c r="I31" s="730"/>
      <c r="J31" s="4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row>
    <row r="32" spans="1:52" s="12" customFormat="1" ht="37.5" customHeight="1" thickBot="1" x14ac:dyDescent="0.4">
      <c r="A32" s="21"/>
      <c r="B32" s="40"/>
      <c r="C32" s="329"/>
      <c r="D32" s="726"/>
      <c r="E32" s="726"/>
      <c r="F32" s="726"/>
      <c r="G32" s="726"/>
      <c r="H32" s="549" t="s">
        <v>723</v>
      </c>
      <c r="I32" s="730"/>
      <c r="J32" s="4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row>
    <row r="33" spans="1:52" s="12" customFormat="1" ht="15.75" customHeight="1" thickBot="1" x14ac:dyDescent="0.4">
      <c r="A33" s="21"/>
      <c r="B33" s="40"/>
      <c r="C33" s="329"/>
      <c r="D33" s="726"/>
      <c r="E33" s="726"/>
      <c r="F33" s="726"/>
      <c r="G33" s="726"/>
      <c r="H33" s="549" t="s">
        <v>724</v>
      </c>
      <c r="I33" s="730"/>
      <c r="J33" s="4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row>
    <row r="34" spans="1:52" s="12" customFormat="1" ht="54" customHeight="1" thickBot="1" x14ac:dyDescent="0.4">
      <c r="A34" s="21"/>
      <c r="B34" s="40"/>
      <c r="C34" s="329"/>
      <c r="D34" s="726"/>
      <c r="E34" s="726"/>
      <c r="F34" s="726" t="s">
        <v>702</v>
      </c>
      <c r="G34" s="726"/>
      <c r="H34" s="549" t="s">
        <v>725</v>
      </c>
      <c r="I34" s="730"/>
      <c r="J34" s="4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row>
    <row r="35" spans="1:52" s="12" customFormat="1" ht="38.25" customHeight="1" thickBot="1" x14ac:dyDescent="0.4">
      <c r="A35" s="21"/>
      <c r="B35" s="40"/>
      <c r="C35" s="329"/>
      <c r="D35" s="726"/>
      <c r="E35" s="726"/>
      <c r="F35" s="726"/>
      <c r="G35" s="726"/>
      <c r="H35" s="549" t="s">
        <v>726</v>
      </c>
      <c r="I35" s="730"/>
      <c r="J35" s="4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row>
    <row r="36" spans="1:52" s="12" customFormat="1" ht="39.75" customHeight="1" thickBot="1" x14ac:dyDescent="0.4">
      <c r="A36" s="21"/>
      <c r="B36" s="40"/>
      <c r="C36" s="329"/>
      <c r="D36" s="726"/>
      <c r="E36" s="726"/>
      <c r="F36" s="726" t="s">
        <v>727</v>
      </c>
      <c r="G36" s="726"/>
      <c r="H36" s="549" t="s">
        <v>728</v>
      </c>
      <c r="I36" s="730"/>
      <c r="J36" s="4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row>
    <row r="37" spans="1:52" s="12" customFormat="1" ht="26.25" customHeight="1" thickBot="1" x14ac:dyDescent="0.4">
      <c r="A37" s="21"/>
      <c r="B37" s="40"/>
      <c r="C37" s="329"/>
      <c r="D37" s="726"/>
      <c r="E37" s="726"/>
      <c r="F37" s="726"/>
      <c r="G37" s="726"/>
      <c r="H37" s="549" t="s">
        <v>729</v>
      </c>
      <c r="I37" s="730"/>
      <c r="J37" s="4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row>
    <row r="38" spans="1:52" s="12" customFormat="1" ht="67.5" customHeight="1" thickBot="1" x14ac:dyDescent="0.4">
      <c r="A38" s="21"/>
      <c r="B38" s="40"/>
      <c r="C38" s="329"/>
      <c r="D38" s="726"/>
      <c r="E38" s="726"/>
      <c r="F38" s="726"/>
      <c r="G38" s="726"/>
      <c r="H38" s="549" t="s">
        <v>730</v>
      </c>
      <c r="I38" s="730"/>
      <c r="J38" s="4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row>
    <row r="39" spans="1:52" s="12" customFormat="1" ht="26.25" customHeight="1" thickBot="1" x14ac:dyDescent="0.4">
      <c r="A39" s="21"/>
      <c r="B39" s="40"/>
      <c r="C39" s="329"/>
      <c r="D39" s="726"/>
      <c r="E39" s="726"/>
      <c r="F39" s="726"/>
      <c r="G39" s="726"/>
      <c r="H39" s="325" t="s">
        <v>976</v>
      </c>
      <c r="I39" s="730"/>
      <c r="J39" s="4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row>
    <row r="40" spans="1:52" s="12" customFormat="1" ht="28.5" customHeight="1" thickBot="1" x14ac:dyDescent="0.4">
      <c r="A40" s="21"/>
      <c r="B40" s="40"/>
      <c r="C40" s="329"/>
      <c r="D40" s="726"/>
      <c r="E40" s="726"/>
      <c r="F40" s="726"/>
      <c r="G40" s="726"/>
      <c r="H40" s="325" t="s">
        <v>731</v>
      </c>
      <c r="I40" s="730"/>
      <c r="J40" s="4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row>
    <row r="41" spans="1:52" s="12" customFormat="1" ht="30.75" customHeight="1" thickBot="1" x14ac:dyDescent="0.4">
      <c r="A41" s="21"/>
      <c r="B41" s="40"/>
      <c r="C41" s="329"/>
      <c r="D41" s="726"/>
      <c r="E41" s="726"/>
      <c r="F41" s="726"/>
      <c r="G41" s="726"/>
      <c r="H41" s="325" t="s">
        <v>732</v>
      </c>
      <c r="I41" s="730"/>
      <c r="J41" s="4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52" s="12" customFormat="1" ht="54" customHeight="1" thickBot="1" x14ac:dyDescent="0.4">
      <c r="A42" s="21"/>
      <c r="B42" s="40"/>
      <c r="C42" s="329"/>
      <c r="D42" s="726" t="s">
        <v>733</v>
      </c>
      <c r="E42" s="726"/>
      <c r="F42" s="726" t="s">
        <v>734</v>
      </c>
      <c r="G42" s="726"/>
      <c r="H42" s="549" t="s">
        <v>735</v>
      </c>
      <c r="I42" s="725" t="s">
        <v>736</v>
      </c>
      <c r="J42" s="4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row>
    <row r="43" spans="1:52" s="12" customFormat="1" ht="26.25" customHeight="1" thickBot="1" x14ac:dyDescent="0.4">
      <c r="A43" s="21"/>
      <c r="B43" s="40"/>
      <c r="C43" s="329"/>
      <c r="D43" s="726"/>
      <c r="E43" s="726"/>
      <c r="F43" s="726" t="s">
        <v>737</v>
      </c>
      <c r="G43" s="726"/>
      <c r="H43" s="549" t="s">
        <v>738</v>
      </c>
      <c r="I43" s="725"/>
      <c r="J43" s="4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row>
    <row r="44" spans="1:52" s="12" customFormat="1" ht="39" customHeight="1" thickBot="1" x14ac:dyDescent="0.4">
      <c r="A44" s="21"/>
      <c r="B44" s="40"/>
      <c r="C44" s="329"/>
      <c r="D44" s="726"/>
      <c r="E44" s="726"/>
      <c r="F44" s="726"/>
      <c r="G44" s="726"/>
      <c r="H44" s="549" t="s">
        <v>739</v>
      </c>
      <c r="I44" s="725"/>
      <c r="J44" s="4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row>
    <row r="45" spans="1:52" s="12" customFormat="1" ht="26.25" customHeight="1" thickBot="1" x14ac:dyDescent="0.4">
      <c r="A45" s="21"/>
      <c r="B45" s="40"/>
      <c r="C45" s="329"/>
      <c r="D45" s="726"/>
      <c r="E45" s="726"/>
      <c r="F45" s="726"/>
      <c r="G45" s="726"/>
      <c r="H45" s="549" t="s">
        <v>1054</v>
      </c>
      <c r="I45" s="725"/>
      <c r="J45" s="4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row>
    <row r="46" spans="1:52" s="12" customFormat="1" ht="51.75" customHeight="1" thickBot="1" x14ac:dyDescent="0.4">
      <c r="A46" s="21"/>
      <c r="B46" s="40"/>
      <c r="C46" s="329"/>
      <c r="D46" s="726"/>
      <c r="E46" s="726"/>
      <c r="F46" s="726"/>
      <c r="G46" s="726"/>
      <c r="H46" s="549" t="s">
        <v>979</v>
      </c>
      <c r="I46" s="725"/>
      <c r="J46" s="4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row>
    <row r="47" spans="1:52" s="12" customFormat="1" ht="51.75" customHeight="1" thickBot="1" x14ac:dyDescent="0.4">
      <c r="A47" s="21"/>
      <c r="B47" s="40"/>
      <c r="C47" s="329"/>
      <c r="D47" s="726"/>
      <c r="E47" s="726"/>
      <c r="F47" s="726" t="s">
        <v>1050</v>
      </c>
      <c r="G47" s="726"/>
      <c r="H47" s="549" t="s">
        <v>740</v>
      </c>
      <c r="I47" s="725"/>
      <c r="J47" s="4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row>
    <row r="48" spans="1:52" s="12" customFormat="1" ht="65.25" customHeight="1" thickBot="1" x14ac:dyDescent="0.4">
      <c r="A48" s="21"/>
      <c r="B48" s="40"/>
      <c r="C48" s="329"/>
      <c r="D48" s="726"/>
      <c r="E48" s="726"/>
      <c r="F48" s="726"/>
      <c r="G48" s="726"/>
      <c r="H48" s="549" t="s">
        <v>741</v>
      </c>
      <c r="I48" s="725"/>
      <c r="J48" s="4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row>
    <row r="49" spans="1:52" s="12" customFormat="1" ht="51.75" customHeight="1" thickBot="1" x14ac:dyDescent="0.4">
      <c r="A49" s="21"/>
      <c r="B49" s="40"/>
      <c r="C49" s="329"/>
      <c r="D49" s="726"/>
      <c r="E49" s="726"/>
      <c r="F49" s="726"/>
      <c r="G49" s="726"/>
      <c r="H49" s="549" t="s">
        <v>742</v>
      </c>
      <c r="I49" s="725"/>
      <c r="J49" s="4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row>
    <row r="50" spans="1:52" s="12" customFormat="1" ht="27" customHeight="1" thickBot="1" x14ac:dyDescent="0.4">
      <c r="A50" s="21"/>
      <c r="B50" s="40"/>
      <c r="C50" s="329"/>
      <c r="D50" s="726" t="s">
        <v>743</v>
      </c>
      <c r="E50" s="726"/>
      <c r="F50" s="726" t="s">
        <v>744</v>
      </c>
      <c r="G50" s="726"/>
      <c r="H50" s="551" t="s">
        <v>745</v>
      </c>
      <c r="I50" s="725" t="s">
        <v>20</v>
      </c>
      <c r="J50" s="4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row>
    <row r="51" spans="1:52" s="12" customFormat="1" ht="39.5" thickBot="1" x14ac:dyDescent="0.4">
      <c r="A51" s="21"/>
      <c r="B51" s="40"/>
      <c r="C51" s="329"/>
      <c r="D51" s="726"/>
      <c r="E51" s="726"/>
      <c r="F51" s="726"/>
      <c r="G51" s="726"/>
      <c r="H51" s="549" t="s">
        <v>746</v>
      </c>
      <c r="I51" s="725"/>
      <c r="J51" s="4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row>
    <row r="52" spans="1:52" s="12" customFormat="1" ht="63.75" customHeight="1" thickBot="1" x14ac:dyDescent="0.4">
      <c r="A52" s="21"/>
      <c r="B52" s="40"/>
      <c r="C52" s="329"/>
      <c r="D52" s="726"/>
      <c r="E52" s="726"/>
      <c r="F52" s="726" t="s">
        <v>747</v>
      </c>
      <c r="G52" s="726"/>
      <c r="H52" s="549" t="s">
        <v>977</v>
      </c>
      <c r="I52" s="725"/>
      <c r="J52" s="4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row>
    <row r="53" spans="1:52" s="12" customFormat="1" ht="39" customHeight="1" thickBot="1" x14ac:dyDescent="0.4">
      <c r="A53" s="21"/>
      <c r="B53" s="40"/>
      <c r="C53" s="329"/>
      <c r="D53" s="726"/>
      <c r="E53" s="726"/>
      <c r="F53" s="726"/>
      <c r="G53" s="726"/>
      <c r="H53" s="325" t="s">
        <v>748</v>
      </c>
      <c r="I53" s="725"/>
      <c r="J53" s="4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row>
    <row r="54" spans="1:52" s="12" customFormat="1" ht="64.5" customHeight="1" thickBot="1" x14ac:dyDescent="0.4">
      <c r="A54" s="21"/>
      <c r="B54" s="40"/>
      <c r="C54" s="329"/>
      <c r="D54" s="726"/>
      <c r="E54" s="726"/>
      <c r="F54" s="726"/>
      <c r="G54" s="726"/>
      <c r="H54" s="549" t="s">
        <v>749</v>
      </c>
      <c r="I54" s="725"/>
      <c r="J54" s="4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row>
    <row r="55" spans="1:52" s="12" customFormat="1" ht="26.25" customHeight="1" thickBot="1" x14ac:dyDescent="0.4">
      <c r="A55" s="21"/>
      <c r="B55" s="40"/>
      <c r="C55" s="329"/>
      <c r="D55" s="726"/>
      <c r="E55" s="726"/>
      <c r="F55" s="726"/>
      <c r="G55" s="726"/>
      <c r="H55" s="549" t="s">
        <v>750</v>
      </c>
      <c r="I55" s="725"/>
      <c r="J55" s="4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row>
    <row r="56" spans="1:52" s="12" customFormat="1" ht="26.25" customHeight="1" thickBot="1" x14ac:dyDescent="0.4">
      <c r="A56" s="21"/>
      <c r="B56" s="40"/>
      <c r="C56" s="329"/>
      <c r="D56" s="726"/>
      <c r="E56" s="726"/>
      <c r="F56" s="726"/>
      <c r="G56" s="726"/>
      <c r="H56" s="549" t="s">
        <v>751</v>
      </c>
      <c r="I56" s="725"/>
      <c r="J56" s="4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row>
    <row r="57" spans="1:52" s="12" customFormat="1" ht="53.25" customHeight="1" thickBot="1" x14ac:dyDescent="0.4">
      <c r="A57" s="21"/>
      <c r="B57" s="40"/>
      <c r="C57" s="329"/>
      <c r="D57" s="726"/>
      <c r="E57" s="726"/>
      <c r="F57" s="726"/>
      <c r="G57" s="726"/>
      <c r="H57" s="549" t="s">
        <v>752</v>
      </c>
      <c r="I57" s="725"/>
      <c r="J57" s="4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row>
    <row r="58" spans="1:52" s="12" customFormat="1" ht="63" customHeight="1" thickBot="1" x14ac:dyDescent="0.4">
      <c r="A58" s="21"/>
      <c r="B58" s="40"/>
      <c r="C58" s="329"/>
      <c r="D58" s="726"/>
      <c r="E58" s="726"/>
      <c r="F58" s="726" t="s">
        <v>753</v>
      </c>
      <c r="G58" s="726"/>
      <c r="H58" s="549" t="s">
        <v>754</v>
      </c>
      <c r="I58" s="725"/>
      <c r="J58" s="4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row>
    <row r="59" spans="1:52" s="12" customFormat="1" ht="39" customHeight="1" thickBot="1" x14ac:dyDescent="0.4">
      <c r="A59" s="21"/>
      <c r="B59" s="40"/>
      <c r="C59" s="329"/>
      <c r="D59" s="726"/>
      <c r="E59" s="726"/>
      <c r="F59" s="726"/>
      <c r="G59" s="726"/>
      <c r="H59" s="325" t="s">
        <v>755</v>
      </c>
      <c r="I59" s="725"/>
      <c r="J59" s="4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row>
    <row r="60" spans="1:52" s="12" customFormat="1" ht="39" customHeight="1" thickBot="1" x14ac:dyDescent="0.4">
      <c r="A60" s="21"/>
      <c r="B60" s="40"/>
      <c r="C60" s="329"/>
      <c r="D60" s="726"/>
      <c r="E60" s="726"/>
      <c r="F60" s="726"/>
      <c r="G60" s="726"/>
      <c r="H60" s="325" t="s">
        <v>756</v>
      </c>
      <c r="I60" s="725"/>
      <c r="J60" s="4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row>
    <row r="61" spans="1:52" s="12" customFormat="1" ht="28.5" customHeight="1" thickBot="1" x14ac:dyDescent="0.4">
      <c r="A61" s="21"/>
      <c r="B61" s="40"/>
      <c r="C61" s="329"/>
      <c r="D61" s="726"/>
      <c r="E61" s="726"/>
      <c r="F61" s="726"/>
      <c r="G61" s="726"/>
      <c r="H61" s="361" t="s">
        <v>757</v>
      </c>
      <c r="I61" s="725"/>
      <c r="J61" s="4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row>
    <row r="62" spans="1:52" s="12" customFormat="1" ht="39.75" customHeight="1" thickBot="1" x14ac:dyDescent="0.4">
      <c r="A62" s="21"/>
      <c r="B62" s="40"/>
      <c r="C62" s="329"/>
      <c r="D62" s="726"/>
      <c r="E62" s="726"/>
      <c r="F62" s="726"/>
      <c r="G62" s="726"/>
      <c r="H62" s="325" t="s">
        <v>758</v>
      </c>
      <c r="I62" s="725"/>
      <c r="J62" s="4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row>
    <row r="63" spans="1:52" s="12" customFormat="1" ht="27" customHeight="1" thickBot="1" x14ac:dyDescent="0.4">
      <c r="A63" s="21"/>
      <c r="B63" s="40"/>
      <c r="C63" s="329"/>
      <c r="D63" s="726"/>
      <c r="E63" s="726"/>
      <c r="F63" s="726" t="s">
        <v>1051</v>
      </c>
      <c r="G63" s="726"/>
      <c r="H63" s="325" t="s">
        <v>792</v>
      </c>
      <c r="I63" s="725"/>
      <c r="J63" s="4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row>
    <row r="64" spans="1:52" s="12" customFormat="1" ht="37.5" customHeight="1" thickBot="1" x14ac:dyDescent="0.4">
      <c r="A64" s="21"/>
      <c r="B64" s="40"/>
      <c r="C64" s="329"/>
      <c r="D64" s="726"/>
      <c r="E64" s="726"/>
      <c r="F64" s="726" t="s">
        <v>759</v>
      </c>
      <c r="G64" s="726"/>
      <c r="H64" s="325" t="s">
        <v>760</v>
      </c>
      <c r="I64" s="725"/>
      <c r="J64" s="4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row>
    <row r="65" spans="1:52" s="12" customFormat="1" ht="65.25" customHeight="1" thickBot="1" x14ac:dyDescent="0.4">
      <c r="A65" s="21"/>
      <c r="B65" s="40"/>
      <c r="C65" s="329"/>
      <c r="D65" s="726"/>
      <c r="E65" s="726"/>
      <c r="F65" s="726"/>
      <c r="G65" s="726"/>
      <c r="H65" s="549" t="s">
        <v>761</v>
      </c>
      <c r="I65" s="725"/>
      <c r="J65" s="4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row>
    <row r="66" spans="1:52" s="12" customFormat="1" ht="39" customHeight="1" thickBot="1" x14ac:dyDescent="0.4">
      <c r="A66" s="21"/>
      <c r="B66" s="40"/>
      <c r="C66" s="329"/>
      <c r="D66" s="726"/>
      <c r="E66" s="726"/>
      <c r="F66" s="726"/>
      <c r="G66" s="726"/>
      <c r="H66" s="549" t="s">
        <v>762</v>
      </c>
      <c r="I66" s="725"/>
      <c r="J66" s="4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row>
    <row r="67" spans="1:52" s="12" customFormat="1" ht="39.75" customHeight="1" thickBot="1" x14ac:dyDescent="0.4">
      <c r="A67" s="21"/>
      <c r="B67" s="40"/>
      <c r="C67" s="329"/>
      <c r="D67" s="726"/>
      <c r="E67" s="726"/>
      <c r="F67" s="726"/>
      <c r="G67" s="726"/>
      <c r="H67" s="549" t="s">
        <v>790</v>
      </c>
      <c r="I67" s="725"/>
      <c r="J67" s="4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row>
    <row r="68" spans="1:52" s="12" customFormat="1" ht="25.5" customHeight="1" thickBot="1" x14ac:dyDescent="0.4">
      <c r="A68" s="21"/>
      <c r="B68" s="40"/>
      <c r="C68" s="329"/>
      <c r="D68" s="726"/>
      <c r="E68" s="726"/>
      <c r="F68" s="726"/>
      <c r="G68" s="726"/>
      <c r="H68" s="549" t="s">
        <v>763</v>
      </c>
      <c r="I68" s="725"/>
      <c r="J68" s="4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row>
    <row r="69" spans="1:52" s="12" customFormat="1" ht="52.5" thickBot="1" x14ac:dyDescent="0.4">
      <c r="A69" s="21"/>
      <c r="B69" s="40"/>
      <c r="C69" s="329"/>
      <c r="D69" s="726"/>
      <c r="E69" s="726"/>
      <c r="F69" s="726"/>
      <c r="G69" s="726"/>
      <c r="H69" s="549" t="s">
        <v>764</v>
      </c>
      <c r="I69" s="725"/>
      <c r="J69" s="4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row>
    <row r="70" spans="1:52" s="12" customFormat="1" ht="39.5" thickBot="1" x14ac:dyDescent="0.4">
      <c r="A70" s="21"/>
      <c r="B70" s="40"/>
      <c r="C70" s="329"/>
      <c r="D70" s="726"/>
      <c r="E70" s="726"/>
      <c r="F70" s="726"/>
      <c r="G70" s="726"/>
      <c r="H70" s="549" t="s">
        <v>765</v>
      </c>
      <c r="I70" s="725"/>
      <c r="J70" s="4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row>
    <row r="71" spans="1:52" s="12" customFormat="1" ht="26.5" thickBot="1" x14ac:dyDescent="0.4">
      <c r="A71" s="21"/>
      <c r="B71" s="40"/>
      <c r="C71" s="329"/>
      <c r="D71" s="726"/>
      <c r="E71" s="726"/>
      <c r="F71" s="726"/>
      <c r="G71" s="726"/>
      <c r="H71" s="549" t="s">
        <v>766</v>
      </c>
      <c r="I71" s="725"/>
      <c r="J71" s="4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row>
    <row r="72" spans="1:52" s="12" customFormat="1" ht="15" customHeight="1" thickBot="1" x14ac:dyDescent="0.4">
      <c r="A72" s="21"/>
      <c r="B72" s="40"/>
      <c r="C72" s="329"/>
      <c r="D72" s="726"/>
      <c r="E72" s="726"/>
      <c r="F72" s="727" t="s">
        <v>767</v>
      </c>
      <c r="G72" s="727"/>
      <c r="H72" s="549" t="s">
        <v>768</v>
      </c>
      <c r="I72" s="725"/>
      <c r="J72" s="4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row>
    <row r="73" spans="1:52" s="12" customFormat="1" ht="41.25" customHeight="1" thickBot="1" x14ac:dyDescent="0.4">
      <c r="A73" s="21"/>
      <c r="B73" s="40"/>
      <c r="C73" s="329"/>
      <c r="D73" s="726"/>
      <c r="E73" s="726"/>
      <c r="F73" s="727"/>
      <c r="G73" s="727"/>
      <c r="H73" s="549" t="s">
        <v>789</v>
      </c>
      <c r="I73" s="725"/>
      <c r="J73" s="4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row>
    <row r="74" spans="1:52" s="12" customFormat="1" ht="25.5" customHeight="1" thickBot="1" x14ac:dyDescent="0.4">
      <c r="A74" s="21"/>
      <c r="B74" s="40"/>
      <c r="C74" s="329"/>
      <c r="D74" s="726"/>
      <c r="E74" s="726"/>
      <c r="F74" s="727"/>
      <c r="G74" s="727"/>
      <c r="H74" s="549" t="s">
        <v>769</v>
      </c>
      <c r="I74" s="725"/>
      <c r="J74" s="4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row>
    <row r="75" spans="1:52" s="12" customFormat="1" ht="52.5" customHeight="1" thickBot="1" x14ac:dyDescent="0.4">
      <c r="A75" s="21"/>
      <c r="B75" s="40"/>
      <c r="C75" s="329"/>
      <c r="D75" s="726"/>
      <c r="E75" s="726"/>
      <c r="F75" s="727"/>
      <c r="G75" s="727"/>
      <c r="H75" s="549" t="s">
        <v>770</v>
      </c>
      <c r="I75" s="725"/>
      <c r="J75" s="4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row>
    <row r="76" spans="1:52" s="12" customFormat="1" ht="51.75" customHeight="1" thickBot="1" x14ac:dyDescent="0.4">
      <c r="A76" s="21"/>
      <c r="B76" s="40"/>
      <c r="C76" s="329"/>
      <c r="D76" s="726" t="s">
        <v>771</v>
      </c>
      <c r="E76" s="726"/>
      <c r="F76" s="726" t="s">
        <v>1052</v>
      </c>
      <c r="G76" s="726"/>
      <c r="H76" s="325" t="s">
        <v>772</v>
      </c>
      <c r="I76" s="725" t="s">
        <v>736</v>
      </c>
      <c r="J76" s="4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row>
    <row r="77" spans="1:52" s="12" customFormat="1" ht="99.75" customHeight="1" thickBot="1" x14ac:dyDescent="0.4">
      <c r="A77" s="21"/>
      <c r="B77" s="40"/>
      <c r="C77" s="329"/>
      <c r="D77" s="726"/>
      <c r="E77" s="726"/>
      <c r="F77" s="726" t="s">
        <v>791</v>
      </c>
      <c r="G77" s="726"/>
      <c r="H77" s="549" t="s">
        <v>773</v>
      </c>
      <c r="I77" s="725"/>
      <c r="J77" s="4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row>
    <row r="78" spans="1:52" s="12" customFormat="1" ht="27.75" customHeight="1" thickBot="1" x14ac:dyDescent="0.4">
      <c r="A78" s="21"/>
      <c r="B78" s="40"/>
      <c r="C78" s="329"/>
      <c r="D78" s="726" t="s">
        <v>774</v>
      </c>
      <c r="E78" s="726"/>
      <c r="F78" s="726" t="s">
        <v>775</v>
      </c>
      <c r="G78" s="726"/>
      <c r="H78" s="549" t="s">
        <v>776</v>
      </c>
      <c r="I78" s="725" t="s">
        <v>20</v>
      </c>
      <c r="J78" s="4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row>
    <row r="79" spans="1:52" s="12" customFormat="1" ht="52.5" customHeight="1" thickBot="1" x14ac:dyDescent="0.4">
      <c r="A79" s="21"/>
      <c r="B79" s="40"/>
      <c r="C79" s="329"/>
      <c r="D79" s="726"/>
      <c r="E79" s="726"/>
      <c r="F79" s="726" t="s">
        <v>778</v>
      </c>
      <c r="G79" s="726"/>
      <c r="H79" s="549" t="s">
        <v>777</v>
      </c>
      <c r="I79" s="725"/>
      <c r="J79" s="4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row>
    <row r="80" spans="1:52" s="12" customFormat="1" ht="65.25" customHeight="1" thickBot="1" x14ac:dyDescent="0.4">
      <c r="A80" s="21"/>
      <c r="B80" s="40"/>
      <c r="C80" s="329"/>
      <c r="D80" s="726"/>
      <c r="E80" s="726"/>
      <c r="F80" s="726"/>
      <c r="G80" s="726"/>
      <c r="H80" s="549" t="s">
        <v>781</v>
      </c>
      <c r="I80" s="725"/>
      <c r="J80" s="4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row>
    <row r="81" spans="1:52" s="12" customFormat="1" ht="43.5" customHeight="1" thickBot="1" x14ac:dyDescent="0.4">
      <c r="A81" s="21"/>
      <c r="B81" s="40"/>
      <c r="C81" s="329"/>
      <c r="D81" s="726"/>
      <c r="E81" s="726"/>
      <c r="F81" s="726"/>
      <c r="G81" s="726"/>
      <c r="H81" s="549" t="s">
        <v>784</v>
      </c>
      <c r="I81" s="725"/>
      <c r="J81" s="41"/>
      <c r="L81" s="233"/>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row>
    <row r="82" spans="1:52" s="12" customFormat="1" ht="41.25" customHeight="1" thickBot="1" x14ac:dyDescent="0.4">
      <c r="A82" s="21"/>
      <c r="B82" s="40"/>
      <c r="C82" s="329"/>
      <c r="D82" s="726"/>
      <c r="E82" s="726"/>
      <c r="F82" s="726"/>
      <c r="G82" s="726"/>
      <c r="H82" s="549" t="s">
        <v>785</v>
      </c>
      <c r="I82" s="725"/>
      <c r="J82" s="41"/>
      <c r="L82" s="233"/>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row>
    <row r="83" spans="1:52" s="12" customFormat="1" ht="38.25" customHeight="1" thickBot="1" x14ac:dyDescent="0.4">
      <c r="A83" s="21"/>
      <c r="B83" s="40"/>
      <c r="C83" s="329"/>
      <c r="D83" s="726"/>
      <c r="E83" s="726"/>
      <c r="F83" s="726" t="s">
        <v>788</v>
      </c>
      <c r="G83" s="726"/>
      <c r="H83" s="549" t="s">
        <v>782</v>
      </c>
      <c r="I83" s="725"/>
      <c r="J83" s="4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row>
    <row r="84" spans="1:52" s="12" customFormat="1" ht="64.5" customHeight="1" thickBot="1" x14ac:dyDescent="0.4">
      <c r="A84" s="21"/>
      <c r="B84" s="40"/>
      <c r="C84" s="329"/>
      <c r="D84" s="726"/>
      <c r="E84" s="726"/>
      <c r="F84" s="726"/>
      <c r="G84" s="726"/>
      <c r="H84" s="549" t="s">
        <v>783</v>
      </c>
      <c r="I84" s="725"/>
      <c r="J84" s="4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row>
    <row r="85" spans="1:52" s="12" customFormat="1" ht="18.75" customHeight="1" thickBot="1" x14ac:dyDescent="0.4">
      <c r="A85" s="21"/>
      <c r="B85" s="40"/>
      <c r="C85" s="329"/>
      <c r="D85" s="362"/>
      <c r="E85" s="362"/>
      <c r="F85" s="362"/>
      <c r="G85" s="362"/>
      <c r="H85" s="363" t="s">
        <v>262</v>
      </c>
      <c r="I85" s="503" t="s">
        <v>736</v>
      </c>
      <c r="J85" s="4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row>
    <row r="86" spans="1:52" s="12" customFormat="1" ht="18.75" customHeight="1" x14ac:dyDescent="0.35">
      <c r="A86" s="21"/>
      <c r="B86" s="40"/>
      <c r="C86" s="329"/>
      <c r="D86" s="330"/>
      <c r="E86" s="330"/>
      <c r="F86" s="330"/>
      <c r="G86" s="330"/>
      <c r="H86" s="331"/>
      <c r="I86" s="331"/>
      <c r="J86" s="4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row>
    <row r="87" spans="1:52" s="12" customFormat="1" ht="15" thickBot="1" x14ac:dyDescent="0.4">
      <c r="A87" s="21"/>
      <c r="B87" s="40"/>
      <c r="C87" s="329"/>
      <c r="D87" s="753" t="s">
        <v>288</v>
      </c>
      <c r="E87" s="753"/>
      <c r="F87" s="753"/>
      <c r="G87" s="753"/>
      <c r="H87" s="753"/>
      <c r="I87" s="753"/>
      <c r="J87" s="4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row>
    <row r="88" spans="1:52" s="12" customFormat="1" ht="15" thickBot="1" x14ac:dyDescent="0.4">
      <c r="A88" s="21"/>
      <c r="B88" s="40"/>
      <c r="C88" s="329"/>
      <c r="D88" s="331" t="s">
        <v>60</v>
      </c>
      <c r="E88" s="750" t="s">
        <v>779</v>
      </c>
      <c r="F88" s="751"/>
      <c r="G88" s="751"/>
      <c r="H88" s="752"/>
      <c r="I88" s="330"/>
      <c r="J88" s="4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row>
    <row r="89" spans="1:52" s="12" customFormat="1" ht="15" thickBot="1" x14ac:dyDescent="0.4">
      <c r="A89" s="21"/>
      <c r="B89" s="40"/>
      <c r="C89" s="329"/>
      <c r="D89" s="331" t="s">
        <v>62</v>
      </c>
      <c r="E89" s="734" t="s">
        <v>780</v>
      </c>
      <c r="F89" s="732"/>
      <c r="G89" s="732"/>
      <c r="H89" s="733"/>
      <c r="I89" s="330"/>
      <c r="J89" s="4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row>
    <row r="90" spans="1:52" s="12" customFormat="1" ht="13.5" customHeight="1" x14ac:dyDescent="0.35">
      <c r="A90" s="21"/>
      <c r="B90" s="40"/>
      <c r="C90" s="329"/>
      <c r="D90" s="330"/>
      <c r="E90" s="330"/>
      <c r="F90" s="330"/>
      <c r="G90" s="330"/>
      <c r="H90" s="330"/>
      <c r="I90" s="330"/>
      <c r="J90" s="4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row>
    <row r="91" spans="1:52" s="12" customFormat="1" ht="30.75" customHeight="1" thickBot="1" x14ac:dyDescent="0.4">
      <c r="A91" s="21"/>
      <c r="B91" s="40"/>
      <c r="C91" s="749" t="s">
        <v>223</v>
      </c>
      <c r="D91" s="749"/>
      <c r="E91" s="749"/>
      <c r="F91" s="749"/>
      <c r="G91" s="749"/>
      <c r="H91" s="749"/>
      <c r="I91" s="332"/>
      <c r="J91" s="4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row>
    <row r="92" spans="1:52" s="12" customFormat="1" ht="30.75" customHeight="1" x14ac:dyDescent="0.35">
      <c r="A92" s="21"/>
      <c r="B92" s="40"/>
      <c r="C92" s="333"/>
      <c r="D92" s="754" t="s">
        <v>1031</v>
      </c>
      <c r="E92" s="755"/>
      <c r="F92" s="755"/>
      <c r="G92" s="755"/>
      <c r="H92" s="755"/>
      <c r="I92" s="756"/>
      <c r="J92" s="4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row>
    <row r="93" spans="1:52" s="12" customFormat="1" ht="30.75" customHeight="1" x14ac:dyDescent="0.35">
      <c r="A93" s="21"/>
      <c r="B93" s="40"/>
      <c r="C93" s="333"/>
      <c r="D93" s="757"/>
      <c r="E93" s="758"/>
      <c r="F93" s="758"/>
      <c r="G93" s="758"/>
      <c r="H93" s="758"/>
      <c r="I93" s="759"/>
      <c r="J93" s="4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row>
    <row r="94" spans="1:52" s="12" customFormat="1" ht="30.75" customHeight="1" x14ac:dyDescent="0.35">
      <c r="A94" s="21"/>
      <c r="B94" s="40"/>
      <c r="C94" s="333"/>
      <c r="D94" s="757"/>
      <c r="E94" s="758"/>
      <c r="F94" s="758"/>
      <c r="G94" s="758"/>
      <c r="H94" s="758"/>
      <c r="I94" s="759"/>
      <c r="J94" s="4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row>
    <row r="95" spans="1:52" s="12" customFormat="1" ht="162" customHeight="1" thickBot="1" x14ac:dyDescent="0.4">
      <c r="A95" s="21"/>
      <c r="B95" s="40"/>
      <c r="C95" s="333"/>
      <c r="D95" s="760"/>
      <c r="E95" s="761"/>
      <c r="F95" s="761"/>
      <c r="G95" s="761"/>
      <c r="H95" s="761"/>
      <c r="I95" s="762"/>
      <c r="J95" s="4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row>
    <row r="96" spans="1:52" s="12" customFormat="1" ht="20.25" customHeight="1" x14ac:dyDescent="0.35">
      <c r="A96" s="21"/>
      <c r="B96" s="40"/>
      <c r="C96" s="333"/>
      <c r="D96" s="333"/>
      <c r="E96" s="333"/>
      <c r="F96" s="333"/>
      <c r="G96" s="333"/>
      <c r="H96" s="332"/>
      <c r="I96" s="332"/>
      <c r="J96" s="4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row>
    <row r="97" spans="1:52" ht="28.5" customHeight="1" thickBot="1" x14ac:dyDescent="0.4">
      <c r="A97" s="22"/>
      <c r="B97" s="40"/>
      <c r="C97" s="334"/>
      <c r="D97" s="767" t="s">
        <v>261</v>
      </c>
      <c r="E97" s="767"/>
      <c r="F97" s="767" t="s">
        <v>265</v>
      </c>
      <c r="G97" s="767"/>
      <c r="H97" s="329" t="s">
        <v>266</v>
      </c>
      <c r="I97" s="329" t="s">
        <v>231</v>
      </c>
      <c r="J97" s="41"/>
      <c r="K97" s="6"/>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row>
    <row r="98" spans="1:52" ht="130.5" thickBot="1" x14ac:dyDescent="0.4">
      <c r="A98" s="22"/>
      <c r="B98" s="40"/>
      <c r="C98" s="328" t="s">
        <v>259</v>
      </c>
      <c r="D98" s="763" t="s">
        <v>1055</v>
      </c>
      <c r="E98" s="764"/>
      <c r="F98" s="765" t="s">
        <v>1061</v>
      </c>
      <c r="G98" s="766"/>
      <c r="H98" s="549" t="s">
        <v>1062</v>
      </c>
      <c r="I98" s="502" t="s">
        <v>736</v>
      </c>
      <c r="J98" s="41"/>
      <c r="K98" s="6"/>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row>
    <row r="99" spans="1:52" ht="190.5" customHeight="1" thickBot="1" x14ac:dyDescent="0.4">
      <c r="A99" s="22"/>
      <c r="B99" s="40"/>
      <c r="C99" s="328"/>
      <c r="D99" s="763" t="s">
        <v>1057</v>
      </c>
      <c r="E99" s="764"/>
      <c r="F99" s="765" t="s">
        <v>1059</v>
      </c>
      <c r="G99" s="766"/>
      <c r="H99" s="552" t="s">
        <v>1063</v>
      </c>
      <c r="I99" s="326" t="s">
        <v>736</v>
      </c>
      <c r="J99" s="4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row>
    <row r="100" spans="1:52" ht="153.75" customHeight="1" thickBot="1" x14ac:dyDescent="0.4">
      <c r="A100" s="22"/>
      <c r="B100" s="40"/>
      <c r="C100" s="328"/>
      <c r="D100" s="763" t="s">
        <v>1056</v>
      </c>
      <c r="E100" s="764"/>
      <c r="F100" s="765" t="s">
        <v>1060</v>
      </c>
      <c r="G100" s="766"/>
      <c r="H100" s="549" t="s">
        <v>1064</v>
      </c>
      <c r="I100" s="326" t="s">
        <v>736</v>
      </c>
      <c r="J100" s="4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row>
    <row r="101" spans="1:52" ht="18.75" customHeight="1" thickBot="1" x14ac:dyDescent="0.4">
      <c r="A101" s="22"/>
      <c r="B101" s="40"/>
      <c r="C101" s="331"/>
      <c r="D101" s="335"/>
      <c r="E101" s="335"/>
      <c r="F101" s="335"/>
      <c r="G101" s="335"/>
      <c r="H101" s="336" t="s">
        <v>262</v>
      </c>
      <c r="I101" s="327" t="s">
        <v>736</v>
      </c>
      <c r="J101" s="4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row>
    <row r="102" spans="1:52" ht="15" thickBot="1" x14ac:dyDescent="0.4">
      <c r="A102" s="22"/>
      <c r="B102" s="40"/>
      <c r="C102" s="331"/>
      <c r="D102" s="748" t="s">
        <v>288</v>
      </c>
      <c r="E102" s="748"/>
      <c r="F102" s="748"/>
      <c r="G102" s="748"/>
      <c r="H102" s="748"/>
      <c r="I102" s="748"/>
      <c r="J102" s="4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row>
    <row r="103" spans="1:52" ht="15" thickBot="1" x14ac:dyDescent="0.4">
      <c r="A103" s="22"/>
      <c r="B103" s="40"/>
      <c r="C103" s="331"/>
      <c r="D103" s="331" t="s">
        <v>60</v>
      </c>
      <c r="E103" s="731" t="s">
        <v>845</v>
      </c>
      <c r="F103" s="732"/>
      <c r="G103" s="732"/>
      <c r="H103" s="733"/>
      <c r="I103" s="331"/>
      <c r="J103" s="4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row>
    <row r="104" spans="1:52" ht="15" thickBot="1" x14ac:dyDescent="0.4">
      <c r="A104" s="22"/>
      <c r="B104" s="40"/>
      <c r="C104" s="331"/>
      <c r="D104" s="331" t="s">
        <v>62</v>
      </c>
      <c r="E104" s="734" t="s">
        <v>846</v>
      </c>
      <c r="F104" s="732"/>
      <c r="G104" s="732"/>
      <c r="H104" s="733"/>
      <c r="I104" s="331"/>
      <c r="J104" s="4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row>
    <row r="105" spans="1:52" x14ac:dyDescent="0.35">
      <c r="A105" s="22"/>
      <c r="B105" s="40"/>
      <c r="C105" s="331"/>
      <c r="D105" s="331"/>
      <c r="E105" s="331"/>
      <c r="F105" s="331"/>
      <c r="G105" s="331"/>
      <c r="H105" s="331"/>
      <c r="I105" s="331"/>
      <c r="J105" s="4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row>
    <row r="106" spans="1:52" ht="31.5" customHeight="1" thickBot="1" x14ac:dyDescent="0.4">
      <c r="A106" s="22"/>
      <c r="B106" s="40"/>
      <c r="C106" s="331"/>
      <c r="D106" s="331"/>
      <c r="E106" s="331"/>
      <c r="F106" s="331"/>
      <c r="G106" s="331"/>
      <c r="H106" s="331"/>
      <c r="I106" s="331"/>
      <c r="J106" s="4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row>
    <row r="107" spans="1:52" ht="384" customHeight="1" thickBot="1" x14ac:dyDescent="0.4">
      <c r="A107" s="22"/>
      <c r="B107" s="40"/>
      <c r="C107" s="100"/>
      <c r="D107" s="744" t="s">
        <v>267</v>
      </c>
      <c r="E107" s="744"/>
      <c r="F107" s="745" t="s">
        <v>1065</v>
      </c>
      <c r="G107" s="746"/>
      <c r="H107" s="746"/>
      <c r="I107" s="747"/>
      <c r="J107" s="4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row>
    <row r="108" spans="1:52" s="12" customFormat="1" ht="18.75" customHeight="1" x14ac:dyDescent="0.35">
      <c r="A108" s="21"/>
      <c r="B108" s="40"/>
      <c r="C108" s="43"/>
      <c r="D108" s="43"/>
      <c r="E108" s="43"/>
      <c r="F108" s="43"/>
      <c r="G108" s="43"/>
      <c r="H108" s="98"/>
      <c r="I108" s="98"/>
      <c r="J108" s="4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row>
    <row r="109" spans="1:52" s="12" customFormat="1" ht="15.75" customHeight="1" thickBot="1" x14ac:dyDescent="0.4">
      <c r="A109" s="21"/>
      <c r="B109" s="40"/>
      <c r="C109" s="37"/>
      <c r="D109" s="38"/>
      <c r="E109" s="38"/>
      <c r="F109" s="38"/>
      <c r="G109" s="77" t="s">
        <v>224</v>
      </c>
      <c r="H109" s="98"/>
      <c r="I109" s="98"/>
      <c r="J109" s="4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row>
    <row r="110" spans="1:52" s="12" customFormat="1" ht="29.25" customHeight="1" x14ac:dyDescent="0.35">
      <c r="A110" s="21"/>
      <c r="B110" s="40"/>
      <c r="C110" s="37"/>
      <c r="D110" s="38"/>
      <c r="E110" s="38"/>
      <c r="F110" s="338" t="s">
        <v>225</v>
      </c>
      <c r="G110" s="738" t="s">
        <v>981</v>
      </c>
      <c r="H110" s="739"/>
      <c r="I110" s="740"/>
      <c r="J110" s="4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row>
    <row r="111" spans="1:52" s="12" customFormat="1" ht="25.5" customHeight="1" x14ac:dyDescent="0.35">
      <c r="A111" s="21"/>
      <c r="B111" s="40"/>
      <c r="C111" s="37"/>
      <c r="D111" s="38"/>
      <c r="E111" s="38"/>
      <c r="F111" s="339" t="s">
        <v>226</v>
      </c>
      <c r="G111" s="741" t="s">
        <v>982</v>
      </c>
      <c r="H111" s="742"/>
      <c r="I111" s="743"/>
      <c r="J111" s="4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row>
    <row r="112" spans="1:52" s="12" customFormat="1" ht="27.75" customHeight="1" x14ac:dyDescent="0.35">
      <c r="A112" s="21"/>
      <c r="B112" s="40"/>
      <c r="C112" s="37"/>
      <c r="D112" s="38"/>
      <c r="E112" s="38"/>
      <c r="F112" s="339" t="s">
        <v>227</v>
      </c>
      <c r="G112" s="741" t="s">
        <v>983</v>
      </c>
      <c r="H112" s="742"/>
      <c r="I112" s="743"/>
      <c r="J112" s="4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row>
    <row r="113" spans="1:52" ht="27" customHeight="1" x14ac:dyDescent="0.35">
      <c r="A113" s="22"/>
      <c r="B113" s="40"/>
      <c r="C113" s="37"/>
      <c r="D113" s="38"/>
      <c r="E113" s="38"/>
      <c r="F113" s="339" t="s">
        <v>228</v>
      </c>
      <c r="G113" s="741" t="s">
        <v>984</v>
      </c>
      <c r="H113" s="742"/>
      <c r="I113" s="743"/>
      <c r="J113" s="4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row>
    <row r="114" spans="1:52" ht="18" customHeight="1" x14ac:dyDescent="0.35">
      <c r="A114" s="22"/>
      <c r="B114" s="35"/>
      <c r="C114" s="37"/>
      <c r="D114" s="38"/>
      <c r="E114" s="38"/>
      <c r="F114" s="339" t="s">
        <v>229</v>
      </c>
      <c r="G114" s="741" t="s">
        <v>985</v>
      </c>
      <c r="H114" s="742"/>
      <c r="I114" s="743"/>
      <c r="J114" s="36"/>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row>
    <row r="115" spans="1:52" ht="30" customHeight="1" thickBot="1" x14ac:dyDescent="0.4">
      <c r="A115" s="22"/>
      <c r="B115" s="35"/>
      <c r="C115" s="37"/>
      <c r="D115" s="38"/>
      <c r="E115" s="38"/>
      <c r="F115" s="340" t="s">
        <v>230</v>
      </c>
      <c r="G115" s="735" t="s">
        <v>986</v>
      </c>
      <c r="H115" s="736"/>
      <c r="I115" s="737"/>
      <c r="J115" s="36"/>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row>
    <row r="116" spans="1:52" ht="15" thickBot="1" x14ac:dyDescent="0.4">
      <c r="A116" s="22"/>
      <c r="B116" s="44"/>
      <c r="C116" s="45"/>
      <c r="D116" s="46"/>
      <c r="E116" s="46"/>
      <c r="F116" s="46"/>
      <c r="G116" s="46"/>
      <c r="H116" s="99"/>
      <c r="I116" s="99"/>
      <c r="J116" s="47"/>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row>
    <row r="117" spans="1:52" ht="50.15" customHeight="1" x14ac:dyDescent="0.35">
      <c r="A117" s="22"/>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row>
    <row r="118" spans="1:52" ht="50.15" customHeight="1" x14ac:dyDescent="0.35">
      <c r="A118" s="22"/>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row>
    <row r="119" spans="1:52" ht="49.5" customHeight="1" x14ac:dyDescent="0.35">
      <c r="A119" s="22"/>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row>
    <row r="120" spans="1:52" ht="50.15" customHeight="1" x14ac:dyDescent="0.35">
      <c r="A120" s="22"/>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row>
    <row r="121" spans="1:52" ht="50.15" customHeight="1" x14ac:dyDescent="0.35">
      <c r="A121" s="22"/>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row>
    <row r="122" spans="1:52" ht="50.15" customHeight="1" x14ac:dyDescent="0.35">
      <c r="A122" s="22"/>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row>
    <row r="123" spans="1:52" x14ac:dyDescent="0.35">
      <c r="A123" s="22"/>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row>
    <row r="124" spans="1:52" x14ac:dyDescent="0.35">
      <c r="A124" s="22"/>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row>
    <row r="125" spans="1:52" x14ac:dyDescent="0.35">
      <c r="A125" s="22"/>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row>
    <row r="126" spans="1:52" x14ac:dyDescent="0.35">
      <c r="A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row>
    <row r="127" spans="1:52" x14ac:dyDescent="0.35">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row>
    <row r="128" spans="1:52" x14ac:dyDescent="0.35">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row>
    <row r="129" spans="1:52" x14ac:dyDescent="0.35">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row>
    <row r="130" spans="1:52" x14ac:dyDescent="0.35">
      <c r="A130" s="91"/>
      <c r="B130" s="91"/>
      <c r="C130" s="91"/>
      <c r="D130" s="91"/>
      <c r="E130" s="91"/>
      <c r="F130" s="91"/>
      <c r="G130" s="91"/>
      <c r="H130" s="91"/>
      <c r="I130" s="91"/>
      <c r="J130" s="91"/>
      <c r="K130" s="91"/>
    </row>
    <row r="131" spans="1:52" x14ac:dyDescent="0.35">
      <c r="A131" s="91"/>
      <c r="B131" s="91"/>
      <c r="C131" s="91"/>
      <c r="D131" s="91"/>
      <c r="E131" s="91"/>
      <c r="F131" s="91"/>
      <c r="G131" s="91"/>
      <c r="H131" s="91"/>
      <c r="I131" s="91"/>
      <c r="J131" s="91"/>
      <c r="K131" s="91"/>
    </row>
    <row r="132" spans="1:52" x14ac:dyDescent="0.35">
      <c r="A132" s="91"/>
      <c r="B132" s="91"/>
      <c r="C132" s="91"/>
      <c r="D132" s="91"/>
      <c r="E132" s="91"/>
      <c r="F132" s="91"/>
      <c r="G132" s="91"/>
      <c r="H132" s="91"/>
      <c r="I132" s="91"/>
      <c r="J132" s="91"/>
      <c r="K132" s="91"/>
    </row>
    <row r="133" spans="1:52" x14ac:dyDescent="0.35">
      <c r="A133" s="91"/>
      <c r="B133" s="91"/>
      <c r="C133" s="91"/>
      <c r="D133" s="91"/>
      <c r="E133" s="91"/>
      <c r="F133" s="91"/>
      <c r="G133" s="91"/>
      <c r="H133" s="91"/>
      <c r="I133" s="91"/>
      <c r="J133" s="91"/>
      <c r="K133" s="91"/>
    </row>
    <row r="134" spans="1:52" x14ac:dyDescent="0.35">
      <c r="A134" s="91"/>
      <c r="B134" s="91"/>
      <c r="C134" s="91"/>
      <c r="D134" s="91"/>
      <c r="E134" s="91"/>
      <c r="F134" s="91"/>
      <c r="G134" s="91"/>
      <c r="H134" s="91"/>
      <c r="I134" s="91"/>
      <c r="J134" s="91"/>
      <c r="K134" s="91"/>
    </row>
    <row r="135" spans="1:52" x14ac:dyDescent="0.35">
      <c r="A135" s="91"/>
      <c r="B135" s="91"/>
      <c r="C135" s="91"/>
      <c r="D135" s="91"/>
      <c r="E135" s="91"/>
      <c r="F135" s="91"/>
      <c r="G135" s="91"/>
      <c r="H135" s="91"/>
      <c r="I135" s="91"/>
      <c r="J135" s="91"/>
      <c r="K135" s="91"/>
    </row>
    <row r="136" spans="1:52" x14ac:dyDescent="0.35">
      <c r="A136" s="91"/>
      <c r="B136" s="91"/>
      <c r="C136" s="91"/>
      <c r="D136" s="91"/>
      <c r="E136" s="91"/>
      <c r="F136" s="91"/>
      <c r="G136" s="91"/>
      <c r="H136" s="91"/>
      <c r="I136" s="91"/>
      <c r="J136" s="91"/>
      <c r="K136" s="91"/>
    </row>
    <row r="137" spans="1:52" x14ac:dyDescent="0.35">
      <c r="A137" s="91"/>
      <c r="B137" s="91"/>
      <c r="C137" s="91"/>
      <c r="D137" s="91"/>
      <c r="E137" s="91"/>
      <c r="F137" s="91"/>
      <c r="G137" s="91"/>
      <c r="H137" s="91"/>
      <c r="I137" s="91"/>
      <c r="J137" s="91"/>
      <c r="K137" s="91"/>
    </row>
    <row r="138" spans="1:52" x14ac:dyDescent="0.35">
      <c r="A138" s="91"/>
      <c r="B138" s="91"/>
      <c r="C138" s="91"/>
      <c r="D138" s="91"/>
      <c r="E138" s="91"/>
      <c r="F138" s="91"/>
      <c r="G138" s="91"/>
      <c r="H138" s="91"/>
      <c r="I138" s="91"/>
      <c r="J138" s="91"/>
      <c r="K138" s="91"/>
    </row>
    <row r="139" spans="1:52" x14ac:dyDescent="0.35">
      <c r="A139" s="91"/>
      <c r="B139" s="91"/>
      <c r="C139" s="91"/>
      <c r="D139" s="91"/>
      <c r="E139" s="91"/>
      <c r="F139" s="91"/>
      <c r="G139" s="91"/>
      <c r="H139" s="91"/>
      <c r="I139" s="91"/>
      <c r="J139" s="91"/>
      <c r="K139" s="91"/>
    </row>
    <row r="140" spans="1:52" x14ac:dyDescent="0.35">
      <c r="A140" s="91"/>
      <c r="B140" s="91"/>
      <c r="C140" s="91"/>
      <c r="D140" s="91"/>
      <c r="E140" s="91"/>
      <c r="F140" s="91"/>
      <c r="G140" s="91"/>
      <c r="H140" s="91"/>
      <c r="I140" s="91"/>
      <c r="J140" s="91"/>
      <c r="K140" s="91"/>
    </row>
    <row r="141" spans="1:52" x14ac:dyDescent="0.35">
      <c r="A141" s="91"/>
      <c r="B141" s="91"/>
      <c r="C141" s="91"/>
      <c r="D141" s="91"/>
      <c r="E141" s="91"/>
      <c r="F141" s="91"/>
      <c r="G141" s="91"/>
      <c r="H141" s="91"/>
      <c r="I141" s="91"/>
      <c r="J141" s="91"/>
      <c r="K141" s="91"/>
    </row>
    <row r="142" spans="1:52" x14ac:dyDescent="0.35">
      <c r="A142" s="91"/>
      <c r="B142" s="91"/>
      <c r="C142" s="91"/>
      <c r="D142" s="91"/>
      <c r="E142" s="91"/>
      <c r="F142" s="91"/>
      <c r="G142" s="91"/>
      <c r="H142" s="91"/>
      <c r="I142" s="91"/>
      <c r="J142" s="91"/>
      <c r="K142" s="91"/>
    </row>
    <row r="143" spans="1:52" x14ac:dyDescent="0.35">
      <c r="A143" s="91"/>
      <c r="B143" s="91"/>
      <c r="C143" s="91"/>
      <c r="D143" s="91"/>
      <c r="E143" s="91"/>
      <c r="F143" s="91"/>
      <c r="G143" s="91"/>
      <c r="H143" s="91"/>
      <c r="I143" s="91"/>
      <c r="J143" s="91"/>
      <c r="K143" s="91"/>
    </row>
    <row r="144" spans="1:52" x14ac:dyDescent="0.35">
      <c r="A144" s="91"/>
      <c r="B144" s="91"/>
      <c r="C144" s="91"/>
      <c r="D144" s="91"/>
      <c r="E144" s="91"/>
      <c r="F144" s="91"/>
      <c r="G144" s="91"/>
      <c r="H144" s="91"/>
      <c r="I144" s="91"/>
      <c r="J144" s="91"/>
      <c r="K144" s="91"/>
    </row>
    <row r="145" spans="1:11" x14ac:dyDescent="0.35">
      <c r="A145" s="91"/>
      <c r="B145" s="91"/>
      <c r="C145" s="91"/>
      <c r="D145" s="91"/>
      <c r="E145" s="91"/>
      <c r="F145" s="91"/>
      <c r="G145" s="91"/>
      <c r="H145" s="91"/>
      <c r="I145" s="91"/>
      <c r="J145" s="91"/>
      <c r="K145" s="91"/>
    </row>
    <row r="146" spans="1:11" x14ac:dyDescent="0.35">
      <c r="A146" s="91"/>
      <c r="B146" s="91"/>
      <c r="C146" s="91"/>
      <c r="D146" s="91"/>
      <c r="E146" s="91"/>
      <c r="F146" s="91"/>
      <c r="G146" s="91"/>
      <c r="H146" s="91"/>
      <c r="I146" s="91"/>
      <c r="J146" s="91"/>
      <c r="K146" s="91"/>
    </row>
    <row r="147" spans="1:11" x14ac:dyDescent="0.35">
      <c r="A147" s="91"/>
      <c r="B147" s="91"/>
      <c r="C147" s="91"/>
      <c r="D147" s="91"/>
      <c r="E147" s="91"/>
      <c r="F147" s="91"/>
      <c r="G147" s="91"/>
      <c r="H147" s="91"/>
      <c r="I147" s="91"/>
      <c r="J147" s="91"/>
      <c r="K147" s="91"/>
    </row>
    <row r="148" spans="1:11" x14ac:dyDescent="0.35">
      <c r="A148" s="91"/>
      <c r="B148" s="91"/>
      <c r="C148" s="91"/>
      <c r="D148" s="91"/>
      <c r="E148" s="91"/>
      <c r="F148" s="91"/>
      <c r="G148" s="91"/>
      <c r="H148" s="91"/>
      <c r="I148" s="91"/>
      <c r="J148" s="91"/>
      <c r="K148" s="91"/>
    </row>
    <row r="149" spans="1:11" x14ac:dyDescent="0.35">
      <c r="A149" s="91"/>
      <c r="B149" s="91"/>
      <c r="C149" s="91"/>
      <c r="D149" s="91"/>
      <c r="E149" s="91"/>
      <c r="F149" s="91"/>
      <c r="G149" s="91"/>
      <c r="H149" s="91"/>
      <c r="I149" s="91"/>
      <c r="J149" s="91"/>
      <c r="K149" s="91"/>
    </row>
    <row r="150" spans="1:11" x14ac:dyDescent="0.35">
      <c r="A150" s="91"/>
      <c r="B150" s="91"/>
      <c r="C150" s="91"/>
      <c r="D150" s="91"/>
      <c r="E150" s="91"/>
      <c r="F150" s="91"/>
      <c r="G150" s="91"/>
      <c r="H150" s="91"/>
      <c r="I150" s="91"/>
      <c r="J150" s="91"/>
      <c r="K150" s="91"/>
    </row>
    <row r="151" spans="1:11" x14ac:dyDescent="0.35">
      <c r="A151" s="91"/>
      <c r="B151" s="91"/>
      <c r="C151" s="91"/>
      <c r="D151" s="91"/>
      <c r="E151" s="91"/>
      <c r="F151" s="91"/>
      <c r="G151" s="91"/>
      <c r="H151" s="91"/>
      <c r="I151" s="91"/>
      <c r="J151" s="91"/>
      <c r="K151" s="91"/>
    </row>
    <row r="152" spans="1:11" x14ac:dyDescent="0.35">
      <c r="A152" s="91"/>
      <c r="B152" s="91"/>
      <c r="C152" s="91"/>
      <c r="D152" s="91"/>
      <c r="E152" s="91"/>
      <c r="F152" s="91"/>
      <c r="G152" s="91"/>
      <c r="H152" s="91"/>
      <c r="I152" s="91"/>
      <c r="J152" s="91"/>
      <c r="K152" s="91"/>
    </row>
    <row r="153" spans="1:11" x14ac:dyDescent="0.35">
      <c r="A153" s="91"/>
      <c r="B153" s="91"/>
      <c r="C153" s="91"/>
      <c r="D153" s="91"/>
      <c r="E153" s="91"/>
      <c r="F153" s="91"/>
      <c r="G153" s="91"/>
      <c r="H153" s="91"/>
      <c r="I153" s="91"/>
      <c r="J153" s="91"/>
      <c r="K153" s="91"/>
    </row>
    <row r="154" spans="1:11" x14ac:dyDescent="0.35">
      <c r="A154" s="91"/>
      <c r="B154" s="91"/>
      <c r="C154" s="91"/>
      <c r="D154" s="91"/>
      <c r="E154" s="91"/>
      <c r="F154" s="91"/>
      <c r="G154" s="91"/>
      <c r="H154" s="91"/>
      <c r="I154" s="91"/>
      <c r="J154" s="91"/>
      <c r="K154" s="91"/>
    </row>
    <row r="155" spans="1:11" x14ac:dyDescent="0.35">
      <c r="A155" s="91"/>
      <c r="B155" s="91"/>
      <c r="C155" s="91"/>
      <c r="D155" s="91"/>
      <c r="E155" s="91"/>
      <c r="F155" s="91"/>
      <c r="G155" s="91"/>
      <c r="H155" s="91"/>
      <c r="I155" s="91"/>
      <c r="J155" s="91"/>
      <c r="K155" s="91"/>
    </row>
    <row r="156" spans="1:11" x14ac:dyDescent="0.35">
      <c r="A156" s="91"/>
      <c r="B156" s="91"/>
      <c r="C156" s="91"/>
      <c r="D156" s="91"/>
      <c r="E156" s="91"/>
      <c r="F156" s="91"/>
      <c r="G156" s="91"/>
      <c r="H156" s="91"/>
      <c r="I156" s="91"/>
      <c r="J156" s="91"/>
      <c r="K156" s="91"/>
    </row>
    <row r="157" spans="1:11" x14ac:dyDescent="0.35">
      <c r="A157" s="91"/>
      <c r="B157" s="91"/>
      <c r="C157" s="91"/>
      <c r="D157" s="91"/>
      <c r="E157" s="91"/>
      <c r="F157" s="91"/>
      <c r="G157" s="91"/>
      <c r="H157" s="91"/>
      <c r="I157" s="91"/>
      <c r="J157" s="91"/>
      <c r="K157" s="91"/>
    </row>
    <row r="158" spans="1:11" x14ac:dyDescent="0.35">
      <c r="A158" s="91"/>
      <c r="B158" s="91"/>
      <c r="C158" s="91"/>
      <c r="D158" s="91"/>
      <c r="E158" s="91"/>
      <c r="F158" s="91"/>
      <c r="G158" s="91"/>
      <c r="H158" s="91"/>
      <c r="I158" s="91"/>
      <c r="J158" s="91"/>
      <c r="K158" s="91"/>
    </row>
    <row r="159" spans="1:11" x14ac:dyDescent="0.35">
      <c r="A159" s="91"/>
      <c r="B159" s="91"/>
      <c r="C159" s="91"/>
      <c r="D159" s="91"/>
      <c r="E159" s="91"/>
      <c r="F159" s="91"/>
      <c r="G159" s="91"/>
      <c r="H159" s="91"/>
      <c r="I159" s="91"/>
      <c r="J159" s="91"/>
      <c r="K159" s="91"/>
    </row>
    <row r="160" spans="1:11" x14ac:dyDescent="0.35">
      <c r="A160" s="91"/>
      <c r="B160" s="91"/>
      <c r="C160" s="91"/>
      <c r="D160" s="91"/>
      <c r="E160" s="91"/>
      <c r="F160" s="91"/>
      <c r="G160" s="91"/>
      <c r="H160" s="91"/>
      <c r="I160" s="91"/>
      <c r="J160" s="91"/>
      <c r="K160" s="91"/>
    </row>
    <row r="161" spans="1:11" x14ac:dyDescent="0.35">
      <c r="A161" s="91"/>
      <c r="B161" s="91"/>
      <c r="C161" s="91"/>
      <c r="D161" s="91"/>
      <c r="E161" s="91"/>
      <c r="F161" s="91"/>
      <c r="G161" s="91"/>
      <c r="H161" s="91"/>
      <c r="I161" s="91"/>
      <c r="J161" s="91"/>
      <c r="K161" s="91"/>
    </row>
    <row r="162" spans="1:11" x14ac:dyDescent="0.35">
      <c r="A162" s="91"/>
      <c r="B162" s="91"/>
      <c r="C162" s="91"/>
      <c r="D162" s="91"/>
      <c r="E162" s="91"/>
      <c r="F162" s="91"/>
      <c r="G162" s="91"/>
      <c r="H162" s="91"/>
      <c r="I162" s="91"/>
      <c r="J162" s="91"/>
      <c r="K162" s="91"/>
    </row>
    <row r="163" spans="1:11" x14ac:dyDescent="0.35">
      <c r="A163" s="91"/>
      <c r="B163" s="91"/>
      <c r="C163" s="91"/>
      <c r="D163" s="91"/>
      <c r="E163" s="91"/>
      <c r="F163" s="91"/>
      <c r="G163" s="91"/>
      <c r="H163" s="91"/>
      <c r="I163" s="91"/>
      <c r="J163" s="91"/>
      <c r="K163" s="91"/>
    </row>
    <row r="164" spans="1:11" x14ac:dyDescent="0.35">
      <c r="A164" s="91"/>
      <c r="B164" s="91"/>
      <c r="C164" s="91"/>
      <c r="D164" s="91"/>
      <c r="E164" s="91"/>
      <c r="F164" s="91"/>
      <c r="G164" s="91"/>
      <c r="H164" s="91"/>
      <c r="I164" s="91"/>
      <c r="J164" s="91"/>
      <c r="K164" s="91"/>
    </row>
    <row r="165" spans="1:11" x14ac:dyDescent="0.35">
      <c r="A165" s="91"/>
      <c r="B165" s="91"/>
      <c r="H165" s="91"/>
      <c r="I165" s="91"/>
      <c r="J165" s="91"/>
      <c r="K165" s="91"/>
    </row>
    <row r="166" spans="1:11" x14ac:dyDescent="0.35">
      <c r="A166" s="91"/>
      <c r="B166" s="91"/>
      <c r="H166" s="91"/>
      <c r="I166" s="91"/>
      <c r="J166" s="91"/>
      <c r="K166" s="91"/>
    </row>
    <row r="167" spans="1:11" x14ac:dyDescent="0.35">
      <c r="A167" s="91"/>
      <c r="B167" s="91"/>
      <c r="H167" s="91"/>
      <c r="I167" s="91"/>
      <c r="J167" s="91"/>
      <c r="K167" s="91"/>
    </row>
    <row r="168" spans="1:11" x14ac:dyDescent="0.35">
      <c r="A168" s="91"/>
      <c r="B168" s="91"/>
      <c r="H168" s="91"/>
      <c r="I168" s="91"/>
      <c r="J168" s="91"/>
      <c r="K168" s="91"/>
    </row>
    <row r="169" spans="1:11" x14ac:dyDescent="0.35">
      <c r="A169" s="91"/>
      <c r="B169" s="91"/>
      <c r="H169" s="91"/>
      <c r="I169" s="91"/>
      <c r="J169" s="91"/>
      <c r="K169" s="91"/>
    </row>
    <row r="170" spans="1:11" x14ac:dyDescent="0.35">
      <c r="A170" s="91"/>
      <c r="B170" s="91"/>
      <c r="H170" s="91"/>
      <c r="I170" s="91"/>
      <c r="J170" s="91"/>
      <c r="K170" s="91"/>
    </row>
    <row r="171" spans="1:11" x14ac:dyDescent="0.35">
      <c r="A171" s="91"/>
      <c r="B171" s="91"/>
      <c r="H171" s="91"/>
      <c r="I171" s="91"/>
      <c r="J171" s="91"/>
      <c r="K171" s="91"/>
    </row>
    <row r="172" spans="1:11" x14ac:dyDescent="0.35">
      <c r="A172" s="91"/>
      <c r="B172" s="91"/>
      <c r="H172" s="91"/>
      <c r="I172" s="91"/>
      <c r="J172" s="91"/>
      <c r="K172" s="91"/>
    </row>
    <row r="173" spans="1:11" x14ac:dyDescent="0.35">
      <c r="A173" s="91"/>
      <c r="B173" s="91"/>
      <c r="H173" s="91"/>
      <c r="I173" s="91"/>
      <c r="J173" s="91"/>
      <c r="K173" s="91"/>
    </row>
    <row r="174" spans="1:11" x14ac:dyDescent="0.35">
      <c r="B174" s="91"/>
      <c r="J174" s="91"/>
    </row>
  </sheetData>
  <mergeCells count="63">
    <mergeCell ref="I78:I84"/>
    <mergeCell ref="D102:I102"/>
    <mergeCell ref="C91:H91"/>
    <mergeCell ref="E89:H89"/>
    <mergeCell ref="E88:H88"/>
    <mergeCell ref="D87:I87"/>
    <mergeCell ref="D92:I95"/>
    <mergeCell ref="D98:E98"/>
    <mergeCell ref="D99:E99"/>
    <mergeCell ref="D100:E100"/>
    <mergeCell ref="F98:G98"/>
    <mergeCell ref="F99:G99"/>
    <mergeCell ref="F100:G100"/>
    <mergeCell ref="D97:E97"/>
    <mergeCell ref="F97:G97"/>
    <mergeCell ref="F79:G82"/>
    <mergeCell ref="F83:G84"/>
    <mergeCell ref="D78:E84"/>
    <mergeCell ref="F77:G77"/>
    <mergeCell ref="F78:G78"/>
    <mergeCell ref="D76:E77"/>
    <mergeCell ref="F76:G76"/>
    <mergeCell ref="D29:E41"/>
    <mergeCell ref="F34:G35"/>
    <mergeCell ref="F42:G42"/>
    <mergeCell ref="F29:G33"/>
    <mergeCell ref="I42:I49"/>
    <mergeCell ref="D42:E49"/>
    <mergeCell ref="F43:G46"/>
    <mergeCell ref="F47:G49"/>
    <mergeCell ref="I29:I41"/>
    <mergeCell ref="F36:G41"/>
    <mergeCell ref="E103:H103"/>
    <mergeCell ref="E104:H104"/>
    <mergeCell ref="G115:I115"/>
    <mergeCell ref="G110:I110"/>
    <mergeCell ref="G111:I111"/>
    <mergeCell ref="G112:I112"/>
    <mergeCell ref="G113:I113"/>
    <mergeCell ref="G114:I114"/>
    <mergeCell ref="D107:E107"/>
    <mergeCell ref="F107:I107"/>
    <mergeCell ref="C3:I3"/>
    <mergeCell ref="C4:I4"/>
    <mergeCell ref="D7:E7"/>
    <mergeCell ref="F7:G7"/>
    <mergeCell ref="F10:G13"/>
    <mergeCell ref="D8:E28"/>
    <mergeCell ref="F14:G15"/>
    <mergeCell ref="F16:G21"/>
    <mergeCell ref="F8:G9"/>
    <mergeCell ref="I8:I28"/>
    <mergeCell ref="F22:G26"/>
    <mergeCell ref="F27:G28"/>
    <mergeCell ref="I76:I77"/>
    <mergeCell ref="D50:E75"/>
    <mergeCell ref="F63:G63"/>
    <mergeCell ref="F64:G71"/>
    <mergeCell ref="F72:G75"/>
    <mergeCell ref="F50:G51"/>
    <mergeCell ref="F52:G57"/>
    <mergeCell ref="I50:I75"/>
    <mergeCell ref="F58:G62"/>
  </mergeCells>
  <hyperlinks>
    <hyperlink ref="E89" r:id="rId1" xr:uid="{00000000-0004-0000-0400-000000000000}"/>
    <hyperlink ref="E104" r:id="rId2" xr:uid="{00000000-0004-0000-0400-000001000000}"/>
  </hyperlinks>
  <pageMargins left="0.2" right="0.21" top="0.17" bottom="0.17" header="0.17" footer="0.17"/>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6"/>
  <sheetViews>
    <sheetView topLeftCell="D13" zoomScale="85" zoomScaleNormal="85" workbookViewId="0">
      <selection activeCell="F9" sqref="F9"/>
    </sheetView>
  </sheetViews>
  <sheetFormatPr defaultColWidth="9.08984375" defaultRowHeight="14.5" x14ac:dyDescent="0.35"/>
  <cols>
    <col min="1" max="1" width="1.453125" customWidth="1"/>
    <col min="2" max="2" width="1.90625" customWidth="1"/>
    <col min="3" max="3" width="13.54296875" customWidth="1"/>
    <col min="4" max="4" width="11.54296875" customWidth="1"/>
    <col min="5" max="5" width="16.6328125" customWidth="1"/>
    <col min="6" max="6" width="22.54296875" customWidth="1"/>
    <col min="7" max="7" width="44.90625" style="533" customWidth="1"/>
    <col min="8" max="8" width="32.6328125" customWidth="1"/>
    <col min="9" max="9" width="10.90625" customWidth="1"/>
    <col min="10" max="10" width="8.36328125" customWidth="1"/>
  </cols>
  <sheetData>
    <row r="1" spans="2:9" ht="15" thickBot="1" x14ac:dyDescent="0.4"/>
    <row r="2" spans="2:9" ht="15" thickBot="1" x14ac:dyDescent="0.4">
      <c r="B2" s="31"/>
      <c r="C2" s="32"/>
      <c r="D2" s="33"/>
      <c r="E2" s="33"/>
      <c r="F2" s="33"/>
      <c r="G2" s="534"/>
      <c r="H2" s="33"/>
      <c r="I2" s="34"/>
    </row>
    <row r="3" spans="2:9" ht="20.5" thickBot="1" x14ac:dyDescent="0.45">
      <c r="B3" s="84"/>
      <c r="C3" s="593" t="s">
        <v>253</v>
      </c>
      <c r="D3" s="784"/>
      <c r="E3" s="784"/>
      <c r="F3" s="784"/>
      <c r="G3" s="784"/>
      <c r="H3" s="785"/>
      <c r="I3" s="86"/>
    </row>
    <row r="4" spans="2:9" x14ac:dyDescent="0.35">
      <c r="B4" s="35"/>
      <c r="C4" s="786" t="s">
        <v>254</v>
      </c>
      <c r="D4" s="786"/>
      <c r="E4" s="786"/>
      <c r="F4" s="786"/>
      <c r="G4" s="786"/>
      <c r="H4" s="786"/>
      <c r="I4" s="36"/>
    </row>
    <row r="5" spans="2:9" hidden="1" x14ac:dyDescent="0.35">
      <c r="B5" s="35"/>
      <c r="C5" s="787"/>
      <c r="D5" s="787"/>
      <c r="E5" s="787"/>
      <c r="F5" s="787"/>
      <c r="G5" s="787"/>
      <c r="H5" s="787"/>
      <c r="I5" s="36"/>
    </row>
    <row r="6" spans="2:9" ht="49.5" customHeight="1" thickBot="1" x14ac:dyDescent="0.4">
      <c r="B6" s="35"/>
      <c r="C6" s="790" t="s">
        <v>255</v>
      </c>
      <c r="D6" s="790"/>
      <c r="E6" s="38"/>
      <c r="F6" s="38"/>
      <c r="G6" s="535"/>
      <c r="H6" s="38"/>
      <c r="I6" s="36"/>
    </row>
    <row r="7" spans="2:9" ht="30" customHeight="1" thickBot="1" x14ac:dyDescent="0.4">
      <c r="B7" s="35"/>
      <c r="C7" s="129" t="s">
        <v>252</v>
      </c>
      <c r="D7" s="788" t="s">
        <v>251</v>
      </c>
      <c r="E7" s="789"/>
      <c r="F7" s="92" t="s">
        <v>249</v>
      </c>
      <c r="G7" s="536" t="s">
        <v>283</v>
      </c>
      <c r="H7" s="92" t="s">
        <v>292</v>
      </c>
      <c r="I7" s="36"/>
    </row>
    <row r="8" spans="2:9" ht="393.75" customHeight="1" thickBot="1" x14ac:dyDescent="0.4">
      <c r="B8" s="40"/>
      <c r="C8" s="348" t="s">
        <v>786</v>
      </c>
      <c r="D8" s="768" t="s">
        <v>1000</v>
      </c>
      <c r="E8" s="769"/>
      <c r="F8" s="347" t="s">
        <v>787</v>
      </c>
      <c r="G8" s="537" t="s">
        <v>1019</v>
      </c>
      <c r="H8" s="537" t="s">
        <v>793</v>
      </c>
      <c r="I8" s="41"/>
    </row>
    <row r="9" spans="2:9" ht="406.5" customHeight="1" thickBot="1" x14ac:dyDescent="0.4">
      <c r="B9" s="40"/>
      <c r="C9" s="344"/>
      <c r="D9" s="768" t="s">
        <v>1001</v>
      </c>
      <c r="E9" s="769"/>
      <c r="F9" s="460" t="s">
        <v>1079</v>
      </c>
      <c r="G9" s="538" t="s">
        <v>1076</v>
      </c>
      <c r="H9" s="553" t="s">
        <v>1078</v>
      </c>
      <c r="I9" s="41"/>
    </row>
    <row r="10" spans="2:9" ht="319.5" customHeight="1" thickBot="1" x14ac:dyDescent="0.4">
      <c r="B10" s="40"/>
      <c r="C10" s="344"/>
      <c r="D10" s="771"/>
      <c r="E10" s="772"/>
      <c r="F10" s="460" t="s">
        <v>1080</v>
      </c>
      <c r="G10" s="538" t="s">
        <v>1077</v>
      </c>
      <c r="H10" s="460" t="s">
        <v>1081</v>
      </c>
      <c r="I10" s="41"/>
    </row>
    <row r="11" spans="2:9" ht="93" customHeight="1" thickBot="1" x14ac:dyDescent="0.4">
      <c r="B11" s="40"/>
      <c r="C11" s="344"/>
      <c r="D11" s="773" t="s">
        <v>1002</v>
      </c>
      <c r="E11" s="774"/>
      <c r="F11" s="349" t="s">
        <v>794</v>
      </c>
      <c r="G11" s="539" t="s">
        <v>795</v>
      </c>
      <c r="H11" s="350" t="s">
        <v>796</v>
      </c>
      <c r="I11" s="41"/>
    </row>
    <row r="12" spans="2:9" ht="94.5" customHeight="1" thickBot="1" x14ac:dyDescent="0.4">
      <c r="B12" s="40"/>
      <c r="C12" s="344"/>
      <c r="D12" s="770" t="s">
        <v>1003</v>
      </c>
      <c r="E12" s="770"/>
      <c r="F12" s="345" t="s">
        <v>797</v>
      </c>
      <c r="G12" s="540" t="s">
        <v>798</v>
      </c>
      <c r="H12" s="345" t="s">
        <v>799</v>
      </c>
      <c r="I12" s="41"/>
    </row>
    <row r="13" spans="2:9" ht="94.5" customHeight="1" thickBot="1" x14ac:dyDescent="0.4">
      <c r="B13" s="40"/>
      <c r="C13" s="344"/>
      <c r="D13" s="770" t="s">
        <v>1004</v>
      </c>
      <c r="E13" s="770"/>
      <c r="F13" s="346" t="s">
        <v>800</v>
      </c>
      <c r="G13" s="541" t="s">
        <v>802</v>
      </c>
      <c r="H13" s="346" t="s">
        <v>801</v>
      </c>
      <c r="I13" s="41"/>
    </row>
    <row r="14" spans="2:9" ht="81" customHeight="1" thickBot="1" x14ac:dyDescent="0.4">
      <c r="B14" s="40"/>
      <c r="C14" s="344"/>
      <c r="D14" s="775" t="s">
        <v>1005</v>
      </c>
      <c r="E14" s="775"/>
      <c r="F14" s="543">
        <v>0</v>
      </c>
      <c r="G14" s="541" t="s">
        <v>803</v>
      </c>
      <c r="H14" s="346" t="s">
        <v>804</v>
      </c>
      <c r="I14" s="41"/>
    </row>
    <row r="15" spans="2:9" ht="81.75" customHeight="1" x14ac:dyDescent="0.35">
      <c r="B15" s="40"/>
      <c r="C15" s="797" t="s">
        <v>805</v>
      </c>
      <c r="D15" s="776" t="s">
        <v>1006</v>
      </c>
      <c r="E15" s="777"/>
      <c r="F15" s="799" t="s">
        <v>1007</v>
      </c>
      <c r="G15" s="541" t="s">
        <v>806</v>
      </c>
      <c r="H15" s="799" t="s">
        <v>807</v>
      </c>
      <c r="I15" s="41"/>
    </row>
    <row r="16" spans="2:9" ht="90.75" customHeight="1" x14ac:dyDescent="0.35">
      <c r="B16" s="40"/>
      <c r="C16" s="798"/>
      <c r="D16" s="778"/>
      <c r="E16" s="779"/>
      <c r="F16" s="800"/>
      <c r="G16" s="541" t="s">
        <v>808</v>
      </c>
      <c r="H16" s="800"/>
      <c r="I16" s="41"/>
    </row>
    <row r="17" spans="2:9" ht="91.5" customHeight="1" x14ac:dyDescent="0.35">
      <c r="B17" s="40"/>
      <c r="C17" s="798"/>
      <c r="D17" s="778"/>
      <c r="E17" s="779"/>
      <c r="F17" s="800"/>
      <c r="G17" s="541" t="s">
        <v>809</v>
      </c>
      <c r="H17" s="800"/>
      <c r="I17" s="41"/>
    </row>
    <row r="18" spans="2:9" ht="92.25" customHeight="1" thickBot="1" x14ac:dyDescent="0.4">
      <c r="B18" s="40"/>
      <c r="C18" s="798"/>
      <c r="D18" s="780"/>
      <c r="E18" s="781"/>
      <c r="F18" s="802"/>
      <c r="G18" s="541" t="s">
        <v>810</v>
      </c>
      <c r="H18" s="801"/>
      <c r="I18" s="41"/>
    </row>
    <row r="19" spans="2:9" ht="153" customHeight="1" x14ac:dyDescent="0.35">
      <c r="B19" s="40"/>
      <c r="C19" s="798" t="s">
        <v>805</v>
      </c>
      <c r="D19" s="776" t="s">
        <v>1008</v>
      </c>
      <c r="E19" s="777"/>
      <c r="F19" s="791">
        <v>0</v>
      </c>
      <c r="G19" s="541" t="s">
        <v>811</v>
      </c>
      <c r="H19" s="794" t="s">
        <v>1009</v>
      </c>
      <c r="I19" s="41"/>
    </row>
    <row r="20" spans="2:9" ht="63" customHeight="1" x14ac:dyDescent="0.35">
      <c r="B20" s="40"/>
      <c r="C20" s="798"/>
      <c r="D20" s="778"/>
      <c r="E20" s="779"/>
      <c r="F20" s="792"/>
      <c r="G20" s="541" t="s">
        <v>812</v>
      </c>
      <c r="H20" s="795"/>
      <c r="I20" s="41"/>
    </row>
    <row r="21" spans="2:9" ht="77.25" customHeight="1" x14ac:dyDescent="0.35">
      <c r="B21" s="40"/>
      <c r="C21" s="798"/>
      <c r="D21" s="778"/>
      <c r="E21" s="779"/>
      <c r="F21" s="792"/>
      <c r="G21" s="541" t="s">
        <v>813</v>
      </c>
      <c r="H21" s="795"/>
      <c r="I21" s="41"/>
    </row>
    <row r="22" spans="2:9" ht="63.75" customHeight="1" thickBot="1" x14ac:dyDescent="0.4">
      <c r="B22" s="40"/>
      <c r="C22" s="798"/>
      <c r="D22" s="780"/>
      <c r="E22" s="781"/>
      <c r="F22" s="793"/>
      <c r="G22" s="541" t="s">
        <v>814</v>
      </c>
      <c r="H22" s="796"/>
      <c r="I22" s="41"/>
    </row>
    <row r="23" spans="2:9" ht="66.75" customHeight="1" x14ac:dyDescent="0.35">
      <c r="B23" s="40"/>
      <c r="C23" s="798" t="s">
        <v>805</v>
      </c>
      <c r="D23" s="776" t="s">
        <v>1010</v>
      </c>
      <c r="E23" s="777"/>
      <c r="F23" s="791">
        <v>0</v>
      </c>
      <c r="G23" s="541" t="s">
        <v>815</v>
      </c>
      <c r="H23" s="799" t="s">
        <v>1011</v>
      </c>
      <c r="I23" s="41"/>
    </row>
    <row r="24" spans="2:9" ht="180.75" customHeight="1" x14ac:dyDescent="0.35">
      <c r="B24" s="40"/>
      <c r="C24" s="798"/>
      <c r="D24" s="778"/>
      <c r="E24" s="779"/>
      <c r="F24" s="792"/>
      <c r="G24" s="541" t="s">
        <v>816</v>
      </c>
      <c r="H24" s="800"/>
      <c r="I24" s="41"/>
    </row>
    <row r="25" spans="2:9" ht="93.75" customHeight="1" thickBot="1" x14ac:dyDescent="0.4">
      <c r="B25" s="40"/>
      <c r="C25" s="798"/>
      <c r="D25" s="782"/>
      <c r="E25" s="783"/>
      <c r="F25" s="793"/>
      <c r="G25" s="541" t="s">
        <v>817</v>
      </c>
      <c r="H25" s="801"/>
      <c r="I25" s="41"/>
    </row>
    <row r="26" spans="2:9" ht="108.75" customHeight="1" x14ac:dyDescent="0.35">
      <c r="B26" s="40"/>
      <c r="C26" s="797" t="s">
        <v>805</v>
      </c>
      <c r="D26" s="776" t="s">
        <v>1012</v>
      </c>
      <c r="E26" s="777"/>
      <c r="F26" s="791">
        <v>0</v>
      </c>
      <c r="G26" s="541" t="s">
        <v>819</v>
      </c>
      <c r="H26" s="794" t="s">
        <v>818</v>
      </c>
      <c r="I26" s="41"/>
    </row>
    <row r="27" spans="2:9" ht="70" x14ac:dyDescent="0.35">
      <c r="B27" s="40"/>
      <c r="C27" s="798"/>
      <c r="D27" s="778"/>
      <c r="E27" s="779"/>
      <c r="F27" s="792"/>
      <c r="G27" s="541" t="s">
        <v>820</v>
      </c>
      <c r="H27" s="795"/>
      <c r="I27" s="41"/>
    </row>
    <row r="28" spans="2:9" ht="78" customHeight="1" x14ac:dyDescent="0.35">
      <c r="B28" s="40"/>
      <c r="C28" s="798"/>
      <c r="D28" s="778"/>
      <c r="E28" s="779"/>
      <c r="F28" s="792"/>
      <c r="G28" s="541" t="s">
        <v>821</v>
      </c>
      <c r="H28" s="795"/>
      <c r="I28" s="41"/>
    </row>
    <row r="29" spans="2:9" ht="70.5" thickBot="1" x14ac:dyDescent="0.4">
      <c r="B29" s="40"/>
      <c r="C29" s="803"/>
      <c r="D29" s="782"/>
      <c r="E29" s="783"/>
      <c r="F29" s="793"/>
      <c r="G29" s="541" t="s">
        <v>822</v>
      </c>
      <c r="H29" s="796"/>
      <c r="I29" s="41"/>
    </row>
    <row r="30" spans="2:9" ht="65.25" customHeight="1" x14ac:dyDescent="0.35">
      <c r="B30" s="40"/>
      <c r="C30" s="797" t="s">
        <v>805</v>
      </c>
      <c r="D30" s="776" t="s">
        <v>823</v>
      </c>
      <c r="E30" s="777"/>
      <c r="F30" s="791">
        <v>0</v>
      </c>
      <c r="G30" s="541" t="s">
        <v>825</v>
      </c>
      <c r="H30" s="794" t="s">
        <v>824</v>
      </c>
      <c r="I30" s="41"/>
    </row>
    <row r="31" spans="2:9" ht="42" x14ac:dyDescent="0.35">
      <c r="B31" s="40"/>
      <c r="C31" s="798"/>
      <c r="D31" s="778"/>
      <c r="E31" s="779"/>
      <c r="F31" s="792"/>
      <c r="G31" s="541" t="s">
        <v>1013</v>
      </c>
      <c r="H31" s="795"/>
      <c r="I31" s="41"/>
    </row>
    <row r="32" spans="2:9" ht="91.5" customHeight="1" x14ac:dyDescent="0.35">
      <c r="B32" s="40"/>
      <c r="C32" s="798"/>
      <c r="D32" s="778"/>
      <c r="E32" s="779"/>
      <c r="F32" s="792"/>
      <c r="G32" s="541" t="s">
        <v>826</v>
      </c>
      <c r="H32" s="795"/>
      <c r="I32" s="41"/>
    </row>
    <row r="33" spans="2:9" ht="45.75" customHeight="1" x14ac:dyDescent="0.35">
      <c r="B33" s="40"/>
      <c r="C33" s="798"/>
      <c r="D33" s="778"/>
      <c r="E33" s="779"/>
      <c r="F33" s="792"/>
      <c r="G33" s="541" t="s">
        <v>827</v>
      </c>
      <c r="H33" s="795"/>
      <c r="I33" s="41"/>
    </row>
    <row r="34" spans="2:9" ht="31.5" customHeight="1" x14ac:dyDescent="0.35">
      <c r="B34" s="40"/>
      <c r="C34" s="798"/>
      <c r="D34" s="778"/>
      <c r="E34" s="779"/>
      <c r="F34" s="792"/>
      <c r="G34" s="541" t="s">
        <v>1014</v>
      </c>
      <c r="H34" s="795"/>
      <c r="I34" s="41"/>
    </row>
    <row r="35" spans="2:9" ht="182.25" customHeight="1" x14ac:dyDescent="0.35">
      <c r="B35" s="40"/>
      <c r="C35" s="798"/>
      <c r="D35" s="778"/>
      <c r="E35" s="779"/>
      <c r="F35" s="792"/>
      <c r="G35" s="541" t="s">
        <v>828</v>
      </c>
      <c r="H35" s="795"/>
      <c r="I35" s="41"/>
    </row>
    <row r="36" spans="2:9" ht="79.5" customHeight="1" x14ac:dyDescent="0.35">
      <c r="B36" s="40"/>
      <c r="C36" s="798"/>
      <c r="D36" s="778"/>
      <c r="E36" s="779"/>
      <c r="F36" s="792"/>
      <c r="G36" s="541" t="s">
        <v>829</v>
      </c>
      <c r="H36" s="795"/>
      <c r="I36" s="41"/>
    </row>
    <row r="37" spans="2:9" ht="33" customHeight="1" thickBot="1" x14ac:dyDescent="0.4">
      <c r="B37" s="40"/>
      <c r="C37" s="798"/>
      <c r="D37" s="778"/>
      <c r="E37" s="779"/>
      <c r="F37" s="793"/>
      <c r="G37" s="541" t="s">
        <v>830</v>
      </c>
      <c r="H37" s="795"/>
      <c r="I37" s="41"/>
    </row>
    <row r="38" spans="2:9" ht="91.5" customHeight="1" x14ac:dyDescent="0.35">
      <c r="B38" s="40"/>
      <c r="C38" s="798" t="s">
        <v>805</v>
      </c>
      <c r="D38" s="776" t="s">
        <v>831</v>
      </c>
      <c r="E38" s="777"/>
      <c r="F38" s="791">
        <v>0</v>
      </c>
      <c r="G38" s="541" t="s">
        <v>833</v>
      </c>
      <c r="H38" s="794" t="s">
        <v>832</v>
      </c>
      <c r="I38" s="41"/>
    </row>
    <row r="39" spans="2:9" ht="75.75" customHeight="1" x14ac:dyDescent="0.35">
      <c r="B39" s="40"/>
      <c r="C39" s="798"/>
      <c r="D39" s="778"/>
      <c r="E39" s="779"/>
      <c r="F39" s="792"/>
      <c r="G39" s="541" t="s">
        <v>834</v>
      </c>
      <c r="H39" s="795"/>
      <c r="I39" s="41"/>
    </row>
    <row r="40" spans="2:9" ht="121.5" customHeight="1" thickBot="1" x14ac:dyDescent="0.4">
      <c r="B40" s="40"/>
      <c r="C40" s="798"/>
      <c r="D40" s="782"/>
      <c r="E40" s="783"/>
      <c r="F40" s="792"/>
      <c r="G40" s="541" t="s">
        <v>835</v>
      </c>
      <c r="H40" s="796"/>
      <c r="I40" s="41"/>
    </row>
    <row r="41" spans="2:9" ht="105" customHeight="1" x14ac:dyDescent="0.35">
      <c r="B41" s="40"/>
      <c r="C41" s="797" t="s">
        <v>805</v>
      </c>
      <c r="D41" s="776" t="s">
        <v>836</v>
      </c>
      <c r="E41" s="777"/>
      <c r="F41" s="791">
        <v>0</v>
      </c>
      <c r="G41" s="541" t="s">
        <v>837</v>
      </c>
      <c r="H41" s="799" t="s">
        <v>839</v>
      </c>
      <c r="I41" s="41"/>
    </row>
    <row r="42" spans="2:9" ht="60.75" customHeight="1" x14ac:dyDescent="0.35">
      <c r="B42" s="40"/>
      <c r="C42" s="798"/>
      <c r="D42" s="778"/>
      <c r="E42" s="779"/>
      <c r="F42" s="792"/>
      <c r="G42" s="541" t="s">
        <v>838</v>
      </c>
      <c r="H42" s="800"/>
      <c r="I42" s="41"/>
    </row>
    <row r="43" spans="2:9" ht="105.75" customHeight="1" thickBot="1" x14ac:dyDescent="0.4">
      <c r="B43" s="40"/>
      <c r="C43" s="803"/>
      <c r="D43" s="782"/>
      <c r="E43" s="783"/>
      <c r="F43" s="792"/>
      <c r="G43" s="541" t="s">
        <v>978</v>
      </c>
      <c r="H43" s="801"/>
      <c r="I43" s="41"/>
    </row>
    <row r="44" spans="2:9" ht="78.75" customHeight="1" x14ac:dyDescent="0.35">
      <c r="B44" s="40"/>
      <c r="C44" s="797" t="s">
        <v>805</v>
      </c>
      <c r="D44" s="776" t="s">
        <v>1015</v>
      </c>
      <c r="E44" s="777"/>
      <c r="F44" s="791">
        <v>0</v>
      </c>
      <c r="G44" s="541" t="s">
        <v>840</v>
      </c>
      <c r="H44" s="804">
        <v>3</v>
      </c>
      <c r="I44" s="41"/>
    </row>
    <row r="45" spans="2:9" ht="76.5" customHeight="1" thickBot="1" x14ac:dyDescent="0.4">
      <c r="B45" s="40"/>
      <c r="C45" s="803"/>
      <c r="D45" s="782"/>
      <c r="E45" s="783"/>
      <c r="F45" s="792"/>
      <c r="G45" s="541" t="s">
        <v>841</v>
      </c>
      <c r="H45" s="805"/>
      <c r="I45" s="41"/>
    </row>
    <row r="46" spans="2:9" ht="15" thickBot="1" x14ac:dyDescent="0.4">
      <c r="B46" s="93"/>
      <c r="C46" s="94"/>
      <c r="D46" s="94"/>
      <c r="E46" s="94"/>
      <c r="F46" s="94"/>
      <c r="G46" s="542"/>
      <c r="H46" s="94"/>
      <c r="I46" s="95"/>
    </row>
  </sheetData>
  <mergeCells count="44">
    <mergeCell ref="C41:C43"/>
    <mergeCell ref="C44:C45"/>
    <mergeCell ref="D44:E45"/>
    <mergeCell ref="F44:F45"/>
    <mergeCell ref="H44:H45"/>
    <mergeCell ref="D41:E43"/>
    <mergeCell ref="F41:F43"/>
    <mergeCell ref="H41:H43"/>
    <mergeCell ref="H15:H18"/>
    <mergeCell ref="F15:F18"/>
    <mergeCell ref="C30:C37"/>
    <mergeCell ref="D38:E40"/>
    <mergeCell ref="F38:F40"/>
    <mergeCell ref="H38:H40"/>
    <mergeCell ref="C38:C40"/>
    <mergeCell ref="F30:F37"/>
    <mergeCell ref="H30:H37"/>
    <mergeCell ref="C26:C29"/>
    <mergeCell ref="D19:E22"/>
    <mergeCell ref="F19:F22"/>
    <mergeCell ref="H19:H22"/>
    <mergeCell ref="F23:F25"/>
    <mergeCell ref="H23:H25"/>
    <mergeCell ref="D14:E14"/>
    <mergeCell ref="D15:E18"/>
    <mergeCell ref="D26:E29"/>
    <mergeCell ref="D30:E37"/>
    <mergeCell ref="C3:H3"/>
    <mergeCell ref="C4:H4"/>
    <mergeCell ref="C5:H5"/>
    <mergeCell ref="D7:E7"/>
    <mergeCell ref="D8:E8"/>
    <mergeCell ref="C6:D6"/>
    <mergeCell ref="F26:F29"/>
    <mergeCell ref="H26:H29"/>
    <mergeCell ref="C15:C18"/>
    <mergeCell ref="C19:C22"/>
    <mergeCell ref="D23:E25"/>
    <mergeCell ref="C23:C25"/>
    <mergeCell ref="D9:E9"/>
    <mergeCell ref="D12:E12"/>
    <mergeCell ref="D10:E10"/>
    <mergeCell ref="D11:E11"/>
    <mergeCell ref="D13:E13"/>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zoomScale="90" zoomScaleNormal="90" workbookViewId="0">
      <selection activeCell="D7" sqref="D7"/>
    </sheetView>
  </sheetViews>
  <sheetFormatPr defaultColWidth="9.08984375" defaultRowHeight="14.5" x14ac:dyDescent="0.35"/>
  <cols>
    <col min="1" max="1" width="1.36328125" customWidth="1"/>
    <col min="2" max="2" width="2" customWidth="1"/>
    <col min="3" max="3" width="40.08984375" customWidth="1"/>
    <col min="4" max="4" width="67.54296875" customWidth="1"/>
    <col min="5" max="5" width="5.6328125" customWidth="1"/>
    <col min="6" max="6" width="1.453125" customWidth="1"/>
  </cols>
  <sheetData>
    <row r="1" spans="2:5" ht="15" thickBot="1" x14ac:dyDescent="0.4"/>
    <row r="2" spans="2:5" ht="15" thickBot="1" x14ac:dyDescent="0.4">
      <c r="B2" s="101"/>
      <c r="C2" s="59"/>
      <c r="D2" s="59"/>
      <c r="E2" s="60"/>
    </row>
    <row r="3" spans="2:5" ht="18" thickBot="1" x14ac:dyDescent="0.4">
      <c r="B3" s="102"/>
      <c r="C3" s="807" t="s">
        <v>268</v>
      </c>
      <c r="D3" s="808"/>
      <c r="E3" s="103"/>
    </row>
    <row r="4" spans="2:5" x14ac:dyDescent="0.35">
      <c r="B4" s="102"/>
      <c r="C4" s="104"/>
      <c r="D4" s="104"/>
      <c r="E4" s="103"/>
    </row>
    <row r="5" spans="2:5" ht="15" thickBot="1" x14ac:dyDescent="0.4">
      <c r="B5" s="102"/>
      <c r="C5" s="105" t="s">
        <v>304</v>
      </c>
      <c r="D5" s="104"/>
      <c r="E5" s="103"/>
    </row>
    <row r="6" spans="2:5" ht="15" thickBot="1" x14ac:dyDescent="0.4">
      <c r="B6" s="102"/>
      <c r="C6" s="109" t="s">
        <v>269</v>
      </c>
      <c r="D6" s="110" t="s">
        <v>270</v>
      </c>
      <c r="E6" s="103"/>
    </row>
    <row r="7" spans="2:5" ht="408.75" customHeight="1" thickBot="1" x14ac:dyDescent="0.4">
      <c r="B7" s="102"/>
      <c r="C7" s="351" t="s">
        <v>308</v>
      </c>
      <c r="D7" s="501" t="s">
        <v>1046</v>
      </c>
      <c r="E7" s="103"/>
    </row>
    <row r="8" spans="2:5" ht="363.75" customHeight="1" thickBot="1" x14ac:dyDescent="0.4">
      <c r="B8" s="102"/>
      <c r="C8" s="352" t="s">
        <v>309</v>
      </c>
      <c r="D8" s="528" t="s">
        <v>1048</v>
      </c>
      <c r="E8" s="103"/>
    </row>
    <row r="9" spans="2:5" ht="365.25" customHeight="1" thickBot="1" x14ac:dyDescent="0.4">
      <c r="B9" s="102"/>
      <c r="C9" s="353" t="s">
        <v>271</v>
      </c>
      <c r="D9" s="529" t="s">
        <v>1053</v>
      </c>
      <c r="E9" s="103"/>
    </row>
    <row r="10" spans="2:5" ht="216.75" customHeight="1" thickBot="1" x14ac:dyDescent="0.4">
      <c r="B10" s="102"/>
      <c r="C10" s="351" t="s">
        <v>284</v>
      </c>
      <c r="D10" s="501" t="s">
        <v>1049</v>
      </c>
      <c r="E10" s="103"/>
    </row>
    <row r="11" spans="2:5" x14ac:dyDescent="0.35">
      <c r="B11" s="102"/>
      <c r="C11" s="104"/>
      <c r="D11" s="104"/>
      <c r="E11" s="103"/>
    </row>
    <row r="12" spans="2:5" ht="15" thickBot="1" x14ac:dyDescent="0.4">
      <c r="B12" s="102"/>
      <c r="C12" s="809" t="s">
        <v>305</v>
      </c>
      <c r="D12" s="809"/>
      <c r="E12" s="103"/>
    </row>
    <row r="13" spans="2:5" ht="15" thickBot="1" x14ac:dyDescent="0.4">
      <c r="B13" s="102"/>
      <c r="C13" s="111" t="s">
        <v>272</v>
      </c>
      <c r="D13" s="111" t="s">
        <v>270</v>
      </c>
      <c r="E13" s="103"/>
    </row>
    <row r="14" spans="2:5" ht="15" thickBot="1" x14ac:dyDescent="0.4">
      <c r="B14" s="102"/>
      <c r="C14" s="806" t="s">
        <v>306</v>
      </c>
      <c r="D14" s="806"/>
      <c r="E14" s="103"/>
    </row>
    <row r="15" spans="2:5" ht="84.5" thickBot="1" x14ac:dyDescent="0.4">
      <c r="B15" s="102"/>
      <c r="C15" s="351" t="s">
        <v>310</v>
      </c>
      <c r="D15" s="106"/>
      <c r="E15" s="103"/>
    </row>
    <row r="16" spans="2:5" ht="61.5" customHeight="1" thickBot="1" x14ac:dyDescent="0.4">
      <c r="B16" s="102"/>
      <c r="C16" s="351" t="s">
        <v>311</v>
      </c>
      <c r="D16" s="106"/>
      <c r="E16" s="103"/>
    </row>
    <row r="17" spans="2:5" ht="15" thickBot="1" x14ac:dyDescent="0.4">
      <c r="B17" s="102"/>
      <c r="C17" s="806" t="s">
        <v>307</v>
      </c>
      <c r="D17" s="806"/>
      <c r="E17" s="103"/>
    </row>
    <row r="18" spans="2:5" ht="84.5" thickBot="1" x14ac:dyDescent="0.4">
      <c r="B18" s="102"/>
      <c r="C18" s="351" t="s">
        <v>312</v>
      </c>
      <c r="D18" s="106"/>
      <c r="E18" s="103"/>
    </row>
    <row r="19" spans="2:5" ht="60" customHeight="1" thickBot="1" x14ac:dyDescent="0.4">
      <c r="B19" s="102"/>
      <c r="C19" s="351" t="s">
        <v>303</v>
      </c>
      <c r="D19" s="106"/>
      <c r="E19" s="103"/>
    </row>
    <row r="20" spans="2:5" ht="15" thickBot="1" x14ac:dyDescent="0.4">
      <c r="B20" s="102"/>
      <c r="C20" s="806" t="s">
        <v>273</v>
      </c>
      <c r="D20" s="806"/>
      <c r="E20" s="103"/>
    </row>
    <row r="21" spans="2:5" ht="28.5" thickBot="1" x14ac:dyDescent="0.4">
      <c r="B21" s="102"/>
      <c r="C21" s="351" t="s">
        <v>274</v>
      </c>
      <c r="D21" s="107"/>
      <c r="E21" s="103"/>
    </row>
    <row r="22" spans="2:5" ht="42.5" thickBot="1" x14ac:dyDescent="0.4">
      <c r="B22" s="102"/>
      <c r="C22" s="351" t="s">
        <v>275</v>
      </c>
      <c r="D22" s="107"/>
      <c r="E22" s="103"/>
    </row>
    <row r="23" spans="2:5" ht="33" customHeight="1" thickBot="1" x14ac:dyDescent="0.4">
      <c r="B23" s="102"/>
      <c r="C23" s="351" t="s">
        <v>276</v>
      </c>
      <c r="D23" s="107"/>
      <c r="E23" s="103"/>
    </row>
    <row r="24" spans="2:5" ht="15" thickBot="1" x14ac:dyDescent="0.4">
      <c r="B24" s="102"/>
      <c r="C24" s="806" t="s">
        <v>277</v>
      </c>
      <c r="D24" s="806"/>
      <c r="E24" s="103"/>
    </row>
    <row r="25" spans="2:5" ht="56.5" thickBot="1" x14ac:dyDescent="0.4">
      <c r="B25" s="102"/>
      <c r="C25" s="351" t="s">
        <v>313</v>
      </c>
      <c r="D25" s="106"/>
      <c r="E25" s="103"/>
    </row>
    <row r="26" spans="2:5" ht="28.5" thickBot="1" x14ac:dyDescent="0.4">
      <c r="B26" s="102"/>
      <c r="C26" s="351" t="s">
        <v>314</v>
      </c>
      <c r="D26" s="106"/>
      <c r="E26" s="103"/>
    </row>
    <row r="27" spans="2:5" ht="70.5" thickBot="1" x14ac:dyDescent="0.4">
      <c r="B27" s="102"/>
      <c r="C27" s="351" t="s">
        <v>278</v>
      </c>
      <c r="D27" s="106"/>
      <c r="E27" s="103"/>
    </row>
    <row r="28" spans="2:5" ht="42.5" thickBot="1" x14ac:dyDescent="0.4">
      <c r="B28" s="102"/>
      <c r="C28" s="351" t="s">
        <v>315</v>
      </c>
      <c r="D28" s="106"/>
      <c r="E28" s="103"/>
    </row>
    <row r="29" spans="2:5" ht="15" thickBot="1" x14ac:dyDescent="0.4">
      <c r="B29" s="130"/>
      <c r="C29" s="108"/>
      <c r="D29" s="108"/>
      <c r="E29" s="131"/>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7" zoomScale="70" zoomScaleNormal="70" workbookViewId="0">
      <selection activeCell="I21" sqref="I21"/>
    </sheetView>
  </sheetViews>
  <sheetFormatPr defaultColWidth="11.453125" defaultRowHeight="14.5" outlineLevelRow="1" x14ac:dyDescent="0.35"/>
  <cols>
    <col min="1" max="1" width="3" style="132" customWidth="1"/>
    <col min="2" max="2" width="28.54296875" style="132" customWidth="1"/>
    <col min="3" max="3" width="50.54296875" style="132" customWidth="1"/>
    <col min="4" max="4" width="34.36328125" style="132" customWidth="1"/>
    <col min="5" max="5" width="32" style="132" customWidth="1"/>
    <col min="6" max="6" width="26.6328125" style="132" customWidth="1"/>
    <col min="7" max="7" width="34.90625" style="132" customWidth="1"/>
    <col min="8" max="8" width="30" style="132" customWidth="1"/>
    <col min="9" max="9" width="26.08984375" style="132" customWidth="1"/>
    <col min="10" max="10" width="25.90625" style="132" customWidth="1"/>
    <col min="11" max="11" width="31" style="132" bestFit="1" customWidth="1"/>
    <col min="12" max="12" width="30.36328125" style="132" customWidth="1"/>
    <col min="13" max="13" width="27.08984375" style="132" bestFit="1" customWidth="1"/>
    <col min="14" max="14" width="25" style="132" customWidth="1"/>
    <col min="15" max="15" width="25.90625" style="132" bestFit="1" customWidth="1"/>
    <col min="16" max="16" width="30.36328125" style="132" customWidth="1"/>
    <col min="17" max="17" width="27.08984375" style="132" bestFit="1" customWidth="1"/>
    <col min="18" max="18" width="24.36328125" style="132" customWidth="1"/>
    <col min="19" max="19" width="23.08984375" style="132" bestFit="1" customWidth="1"/>
    <col min="20" max="20" width="27.6328125" style="132" customWidth="1"/>
    <col min="21" max="16384" width="11.453125" style="132"/>
  </cols>
  <sheetData>
    <row r="1" spans="2:19" ht="15" thickBot="1" x14ac:dyDescent="0.4"/>
    <row r="2" spans="2:19" ht="26" x14ac:dyDescent="0.35">
      <c r="B2" s="88"/>
      <c r="C2" s="819"/>
      <c r="D2" s="819"/>
      <c r="E2" s="819"/>
      <c r="F2" s="819"/>
      <c r="G2" s="819"/>
      <c r="H2" s="82"/>
      <c r="I2" s="82"/>
      <c r="J2" s="82"/>
      <c r="K2" s="82"/>
      <c r="L2" s="82"/>
      <c r="M2" s="82"/>
      <c r="N2" s="82"/>
      <c r="O2" s="82"/>
      <c r="P2" s="82"/>
      <c r="Q2" s="82"/>
      <c r="R2" s="82"/>
      <c r="S2" s="83"/>
    </row>
    <row r="3" spans="2:19" ht="26" x14ac:dyDescent="0.35">
      <c r="B3" s="89"/>
      <c r="C3" s="820" t="s">
        <v>299</v>
      </c>
      <c r="D3" s="821"/>
      <c r="E3" s="821"/>
      <c r="F3" s="821"/>
      <c r="G3" s="822"/>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52.5" customHeight="1" thickBot="1" x14ac:dyDescent="0.4">
      <c r="B6" s="823" t="s">
        <v>611</v>
      </c>
      <c r="C6" s="824"/>
      <c r="D6" s="824"/>
      <c r="E6" s="824"/>
      <c r="F6" s="824"/>
      <c r="G6" s="824"/>
      <c r="H6" s="215"/>
      <c r="I6" s="215"/>
      <c r="J6" s="215"/>
      <c r="K6" s="215"/>
      <c r="L6" s="215"/>
      <c r="M6" s="215"/>
      <c r="N6" s="215"/>
      <c r="O6" s="215"/>
      <c r="P6" s="215"/>
      <c r="Q6" s="215"/>
      <c r="R6" s="215"/>
      <c r="S6" s="216"/>
    </row>
    <row r="7" spans="2:19" ht="15.75" customHeight="1" x14ac:dyDescent="0.35">
      <c r="B7" s="825" t="s">
        <v>673</v>
      </c>
      <c r="C7" s="826"/>
      <c r="D7" s="826"/>
      <c r="E7" s="826"/>
      <c r="F7" s="826"/>
      <c r="G7" s="826"/>
      <c r="H7" s="215"/>
      <c r="I7" s="215"/>
      <c r="J7" s="215"/>
      <c r="K7" s="215"/>
      <c r="L7" s="215"/>
      <c r="M7" s="215"/>
      <c r="N7" s="215"/>
      <c r="O7" s="215"/>
      <c r="P7" s="215"/>
      <c r="Q7" s="215"/>
      <c r="R7" s="215"/>
      <c r="S7" s="216"/>
    </row>
    <row r="8" spans="2:19" ht="15.75" customHeight="1" thickBot="1" x14ac:dyDescent="0.4">
      <c r="B8" s="827" t="s">
        <v>248</v>
      </c>
      <c r="C8" s="828"/>
      <c r="D8" s="828"/>
      <c r="E8" s="828"/>
      <c r="F8" s="828"/>
      <c r="G8" s="828"/>
      <c r="H8" s="217"/>
      <c r="I8" s="217"/>
      <c r="J8" s="217"/>
      <c r="K8" s="217"/>
      <c r="L8" s="217"/>
      <c r="M8" s="217"/>
      <c r="N8" s="217"/>
      <c r="O8" s="217"/>
      <c r="P8" s="217"/>
      <c r="Q8" s="217"/>
      <c r="R8" s="217"/>
      <c r="S8" s="218"/>
    </row>
    <row r="10" spans="2:19" ht="21" x14ac:dyDescent="0.5">
      <c r="B10" s="829" t="s">
        <v>318</v>
      </c>
      <c r="C10" s="829"/>
    </row>
    <row r="11" spans="2:19" ht="15" thickBot="1" x14ac:dyDescent="0.4"/>
    <row r="12" spans="2:19" ht="15" customHeight="1" thickBot="1" x14ac:dyDescent="0.4">
      <c r="B12" s="219" t="s">
        <v>319</v>
      </c>
      <c r="C12" s="527">
        <v>84007</v>
      </c>
    </row>
    <row r="13" spans="2:19" ht="15.75" customHeight="1" thickBot="1" x14ac:dyDescent="0.4">
      <c r="B13" s="219" t="s">
        <v>287</v>
      </c>
      <c r="C13" s="133" t="s">
        <v>679</v>
      </c>
    </row>
    <row r="14" spans="2:19" ht="15.75" customHeight="1" thickBot="1" x14ac:dyDescent="0.4">
      <c r="B14" s="219" t="s">
        <v>674</v>
      </c>
      <c r="C14" s="133" t="s">
        <v>612</v>
      </c>
    </row>
    <row r="15" spans="2:19" ht="15.75" customHeight="1" thickBot="1" x14ac:dyDescent="0.4">
      <c r="B15" s="219" t="s">
        <v>320</v>
      </c>
      <c r="C15" s="133" t="s">
        <v>650</v>
      </c>
    </row>
    <row r="16" spans="2:19" ht="15" thickBot="1" x14ac:dyDescent="0.4">
      <c r="B16" s="219" t="s">
        <v>321</v>
      </c>
      <c r="C16" s="133" t="s">
        <v>616</v>
      </c>
      <c r="I16" s="511"/>
      <c r="J16" s="511"/>
      <c r="K16" s="511"/>
    </row>
    <row r="17" spans="2:19" ht="15" thickBot="1" x14ac:dyDescent="0.4">
      <c r="B17" s="219" t="s">
        <v>322</v>
      </c>
      <c r="C17" s="240" t="s">
        <v>479</v>
      </c>
    </row>
    <row r="18" spans="2:19" ht="15" thickBot="1" x14ac:dyDescent="0.4"/>
    <row r="19" spans="2:19" ht="15" thickBot="1" x14ac:dyDescent="0.4">
      <c r="D19" s="810" t="s">
        <v>323</v>
      </c>
      <c r="E19" s="811"/>
      <c r="F19" s="811"/>
      <c r="G19" s="812"/>
      <c r="H19" s="810" t="s">
        <v>324</v>
      </c>
      <c r="I19" s="811"/>
      <c r="J19" s="811"/>
      <c r="K19" s="812"/>
      <c r="L19" s="810" t="s">
        <v>325</v>
      </c>
      <c r="M19" s="811"/>
      <c r="N19" s="811"/>
      <c r="O19" s="812"/>
      <c r="P19" s="810" t="s">
        <v>326</v>
      </c>
      <c r="Q19" s="811"/>
      <c r="R19" s="811"/>
      <c r="S19" s="812"/>
    </row>
    <row r="20" spans="2:19" ht="45" customHeight="1" thickBot="1" x14ac:dyDescent="0.4">
      <c r="B20" s="813" t="s">
        <v>327</v>
      </c>
      <c r="C20" s="816" t="s">
        <v>328</v>
      </c>
      <c r="D20" s="134"/>
      <c r="E20" s="135" t="s">
        <v>329</v>
      </c>
      <c r="F20" s="136" t="s">
        <v>330</v>
      </c>
      <c r="G20" s="137" t="s">
        <v>331</v>
      </c>
      <c r="H20" s="134"/>
      <c r="I20" s="135" t="s">
        <v>329</v>
      </c>
      <c r="J20" s="136" t="s">
        <v>330</v>
      </c>
      <c r="K20" s="137" t="s">
        <v>331</v>
      </c>
      <c r="L20" s="134"/>
      <c r="M20" s="135" t="s">
        <v>329</v>
      </c>
      <c r="N20" s="136" t="s">
        <v>330</v>
      </c>
      <c r="O20" s="137" t="s">
        <v>331</v>
      </c>
      <c r="P20" s="134"/>
      <c r="Q20" s="135" t="s">
        <v>329</v>
      </c>
      <c r="R20" s="136" t="s">
        <v>330</v>
      </c>
      <c r="S20" s="137" t="s">
        <v>331</v>
      </c>
    </row>
    <row r="21" spans="2:19" ht="40.5" customHeight="1" x14ac:dyDescent="0.35">
      <c r="B21" s="814"/>
      <c r="C21" s="817"/>
      <c r="D21" s="138" t="s">
        <v>332</v>
      </c>
      <c r="E21" s="504">
        <v>292207</v>
      </c>
      <c r="F21" s="504">
        <v>21502</v>
      </c>
      <c r="G21" s="506">
        <v>270705</v>
      </c>
      <c r="H21" s="139" t="s">
        <v>332</v>
      </c>
      <c r="I21" s="505">
        <v>292207</v>
      </c>
      <c r="J21" s="505">
        <v>21502</v>
      </c>
      <c r="K21" s="506">
        <v>270705</v>
      </c>
      <c r="L21" s="138" t="s">
        <v>332</v>
      </c>
      <c r="M21" s="140"/>
      <c r="N21" s="141"/>
      <c r="O21" s="142"/>
      <c r="P21" s="138" t="s">
        <v>332</v>
      </c>
      <c r="Q21" s="140"/>
      <c r="R21" s="141"/>
      <c r="S21" s="142"/>
    </row>
    <row r="22" spans="2:19" ht="39.75" customHeight="1" x14ac:dyDescent="0.35">
      <c r="B22" s="814"/>
      <c r="C22" s="817"/>
      <c r="D22" s="143" t="s">
        <v>333</v>
      </c>
      <c r="E22" s="144">
        <v>0</v>
      </c>
      <c r="F22" s="144">
        <v>0</v>
      </c>
      <c r="G22" s="145">
        <v>0</v>
      </c>
      <c r="H22" s="146" t="s">
        <v>333</v>
      </c>
      <c r="I22" s="147">
        <v>0.45</v>
      </c>
      <c r="J22" s="147">
        <v>0.45</v>
      </c>
      <c r="K22" s="148">
        <v>0.45</v>
      </c>
      <c r="L22" s="143" t="s">
        <v>333</v>
      </c>
      <c r="M22" s="147"/>
      <c r="N22" s="147"/>
      <c r="O22" s="148"/>
      <c r="P22" s="143" t="s">
        <v>333</v>
      </c>
      <c r="Q22" s="147"/>
      <c r="R22" s="147"/>
      <c r="S22" s="148"/>
    </row>
    <row r="23" spans="2:19" ht="37.5" customHeight="1" x14ac:dyDescent="0.35">
      <c r="B23" s="815"/>
      <c r="C23" s="818"/>
      <c r="D23" s="143" t="s">
        <v>334</v>
      </c>
      <c r="E23" s="144"/>
      <c r="F23" s="144"/>
      <c r="G23" s="145"/>
      <c r="H23" s="146" t="s">
        <v>334</v>
      </c>
      <c r="I23" s="147"/>
      <c r="J23" s="147"/>
      <c r="K23" s="148"/>
      <c r="L23" s="143" t="s">
        <v>334</v>
      </c>
      <c r="M23" s="147"/>
      <c r="N23" s="147"/>
      <c r="O23" s="148"/>
      <c r="P23" s="143" t="s">
        <v>334</v>
      </c>
      <c r="Q23" s="147"/>
      <c r="R23" s="147"/>
      <c r="S23" s="148"/>
    </row>
    <row r="24" spans="2:19" ht="15" thickBot="1" x14ac:dyDescent="0.4">
      <c r="B24" s="149"/>
      <c r="C24" s="149"/>
      <c r="Q24" s="150"/>
      <c r="R24" s="150"/>
      <c r="S24" s="150"/>
    </row>
    <row r="25" spans="2:19" ht="30" customHeight="1" thickBot="1" x14ac:dyDescent="0.4">
      <c r="B25" s="149"/>
      <c r="C25" s="149"/>
      <c r="D25" s="810" t="s">
        <v>323</v>
      </c>
      <c r="E25" s="811"/>
      <c r="F25" s="811"/>
      <c r="G25" s="812"/>
      <c r="H25" s="810" t="s">
        <v>324</v>
      </c>
      <c r="I25" s="811"/>
      <c r="J25" s="811"/>
      <c r="K25" s="812"/>
      <c r="L25" s="810" t="s">
        <v>325</v>
      </c>
      <c r="M25" s="811"/>
      <c r="N25" s="811"/>
      <c r="O25" s="812"/>
      <c r="P25" s="810" t="s">
        <v>326</v>
      </c>
      <c r="Q25" s="811"/>
      <c r="R25" s="811"/>
      <c r="S25" s="812"/>
    </row>
    <row r="26" spans="2:19" ht="47.25" customHeight="1" x14ac:dyDescent="0.35">
      <c r="B26" s="813" t="s">
        <v>335</v>
      </c>
      <c r="C26" s="813" t="s">
        <v>336</v>
      </c>
      <c r="D26" s="830" t="s">
        <v>337</v>
      </c>
      <c r="E26" s="831"/>
      <c r="F26" s="151" t="s">
        <v>338</v>
      </c>
      <c r="G26" s="152" t="s">
        <v>339</v>
      </c>
      <c r="H26" s="830" t="s">
        <v>337</v>
      </c>
      <c r="I26" s="831"/>
      <c r="J26" s="151" t="s">
        <v>338</v>
      </c>
      <c r="K26" s="152" t="s">
        <v>339</v>
      </c>
      <c r="L26" s="830" t="s">
        <v>337</v>
      </c>
      <c r="M26" s="831"/>
      <c r="N26" s="151" t="s">
        <v>338</v>
      </c>
      <c r="O26" s="152" t="s">
        <v>339</v>
      </c>
      <c r="P26" s="830" t="s">
        <v>337</v>
      </c>
      <c r="Q26" s="831"/>
      <c r="R26" s="151" t="s">
        <v>338</v>
      </c>
      <c r="S26" s="152" t="s">
        <v>339</v>
      </c>
    </row>
    <row r="27" spans="2:19" ht="51" customHeight="1" x14ac:dyDescent="0.35">
      <c r="B27" s="814"/>
      <c r="C27" s="814"/>
      <c r="D27" s="153" t="s">
        <v>332</v>
      </c>
      <c r="E27" s="154"/>
      <c r="F27" s="846"/>
      <c r="G27" s="848"/>
      <c r="H27" s="153" t="s">
        <v>332</v>
      </c>
      <c r="I27" s="155"/>
      <c r="J27" s="832"/>
      <c r="K27" s="834"/>
      <c r="L27" s="153" t="s">
        <v>332</v>
      </c>
      <c r="M27" s="155"/>
      <c r="N27" s="832"/>
      <c r="O27" s="834"/>
      <c r="P27" s="153" t="s">
        <v>332</v>
      </c>
      <c r="Q27" s="155"/>
      <c r="R27" s="832"/>
      <c r="S27" s="834"/>
    </row>
    <row r="28" spans="2:19" ht="51" customHeight="1" x14ac:dyDescent="0.35">
      <c r="B28" s="815"/>
      <c r="C28" s="815"/>
      <c r="D28" s="156" t="s">
        <v>340</v>
      </c>
      <c r="E28" s="157"/>
      <c r="F28" s="847"/>
      <c r="G28" s="849"/>
      <c r="H28" s="156" t="s">
        <v>340</v>
      </c>
      <c r="I28" s="158"/>
      <c r="J28" s="833"/>
      <c r="K28" s="835"/>
      <c r="L28" s="156" t="s">
        <v>340</v>
      </c>
      <c r="M28" s="158"/>
      <c r="N28" s="833"/>
      <c r="O28" s="835"/>
      <c r="P28" s="156" t="s">
        <v>340</v>
      </c>
      <c r="Q28" s="158"/>
      <c r="R28" s="833"/>
      <c r="S28" s="835"/>
    </row>
    <row r="29" spans="2:19" ht="33.75" customHeight="1" x14ac:dyDescent="0.35">
      <c r="B29" s="836" t="s">
        <v>341</v>
      </c>
      <c r="C29" s="839" t="s">
        <v>342</v>
      </c>
      <c r="D29" s="526" t="s">
        <v>343</v>
      </c>
      <c r="E29" s="159" t="s">
        <v>322</v>
      </c>
      <c r="F29" s="159" t="s">
        <v>344</v>
      </c>
      <c r="G29" s="160" t="s">
        <v>345</v>
      </c>
      <c r="H29" s="526" t="s">
        <v>343</v>
      </c>
      <c r="I29" s="159" t="s">
        <v>322</v>
      </c>
      <c r="J29" s="159" t="s">
        <v>344</v>
      </c>
      <c r="K29" s="160" t="s">
        <v>345</v>
      </c>
      <c r="L29" s="526" t="s">
        <v>343</v>
      </c>
      <c r="M29" s="159" t="s">
        <v>322</v>
      </c>
      <c r="N29" s="159" t="s">
        <v>344</v>
      </c>
      <c r="O29" s="160" t="s">
        <v>345</v>
      </c>
      <c r="P29" s="526" t="s">
        <v>343</v>
      </c>
      <c r="Q29" s="159" t="s">
        <v>322</v>
      </c>
      <c r="R29" s="159" t="s">
        <v>344</v>
      </c>
      <c r="S29" s="160" t="s">
        <v>345</v>
      </c>
    </row>
    <row r="30" spans="2:19" ht="30" customHeight="1" x14ac:dyDescent="0.35">
      <c r="B30" s="837"/>
      <c r="C30" s="840"/>
      <c r="D30" s="161"/>
      <c r="E30" s="162"/>
      <c r="F30" s="162"/>
      <c r="G30" s="163"/>
      <c r="H30" s="164"/>
      <c r="I30" s="165"/>
      <c r="J30" s="164"/>
      <c r="K30" s="166"/>
      <c r="L30" s="164"/>
      <c r="M30" s="165"/>
      <c r="N30" s="164"/>
      <c r="O30" s="166"/>
      <c r="P30" s="164"/>
      <c r="Q30" s="165"/>
      <c r="R30" s="164"/>
      <c r="S30" s="166"/>
    </row>
    <row r="31" spans="2:19" ht="36.75" hidden="1" customHeight="1" outlineLevel="1" x14ac:dyDescent="0.35">
      <c r="B31" s="837"/>
      <c r="C31" s="840"/>
      <c r="D31" s="526" t="s">
        <v>343</v>
      </c>
      <c r="E31" s="159" t="s">
        <v>322</v>
      </c>
      <c r="F31" s="159" t="s">
        <v>344</v>
      </c>
      <c r="G31" s="160" t="s">
        <v>345</v>
      </c>
      <c r="H31" s="526" t="s">
        <v>343</v>
      </c>
      <c r="I31" s="159" t="s">
        <v>322</v>
      </c>
      <c r="J31" s="159" t="s">
        <v>344</v>
      </c>
      <c r="K31" s="160" t="s">
        <v>345</v>
      </c>
      <c r="L31" s="526" t="s">
        <v>343</v>
      </c>
      <c r="M31" s="159" t="s">
        <v>322</v>
      </c>
      <c r="N31" s="159" t="s">
        <v>344</v>
      </c>
      <c r="O31" s="160" t="s">
        <v>345</v>
      </c>
      <c r="P31" s="526" t="s">
        <v>343</v>
      </c>
      <c r="Q31" s="159" t="s">
        <v>322</v>
      </c>
      <c r="R31" s="159" t="s">
        <v>344</v>
      </c>
      <c r="S31" s="160" t="s">
        <v>345</v>
      </c>
    </row>
    <row r="32" spans="2:19" ht="30" hidden="1" customHeight="1" outlineLevel="1" x14ac:dyDescent="0.35">
      <c r="B32" s="837"/>
      <c r="C32" s="840"/>
      <c r="D32" s="161"/>
      <c r="E32" s="162"/>
      <c r="F32" s="162"/>
      <c r="G32" s="163"/>
      <c r="H32" s="164"/>
      <c r="I32" s="165"/>
      <c r="J32" s="164"/>
      <c r="K32" s="166"/>
      <c r="L32" s="164"/>
      <c r="M32" s="165"/>
      <c r="N32" s="164"/>
      <c r="O32" s="166"/>
      <c r="P32" s="164"/>
      <c r="Q32" s="165"/>
      <c r="R32" s="164"/>
      <c r="S32" s="166"/>
    </row>
    <row r="33" spans="2:19" ht="36" hidden="1" customHeight="1" outlineLevel="1" x14ac:dyDescent="0.35">
      <c r="B33" s="837"/>
      <c r="C33" s="840"/>
      <c r="D33" s="526" t="s">
        <v>343</v>
      </c>
      <c r="E33" s="159" t="s">
        <v>322</v>
      </c>
      <c r="F33" s="159" t="s">
        <v>344</v>
      </c>
      <c r="G33" s="160" t="s">
        <v>345</v>
      </c>
      <c r="H33" s="526" t="s">
        <v>343</v>
      </c>
      <c r="I33" s="159" t="s">
        <v>322</v>
      </c>
      <c r="J33" s="159" t="s">
        <v>344</v>
      </c>
      <c r="K33" s="160" t="s">
        <v>345</v>
      </c>
      <c r="L33" s="526" t="s">
        <v>343</v>
      </c>
      <c r="M33" s="159" t="s">
        <v>322</v>
      </c>
      <c r="N33" s="159" t="s">
        <v>344</v>
      </c>
      <c r="O33" s="160" t="s">
        <v>345</v>
      </c>
      <c r="P33" s="526" t="s">
        <v>343</v>
      </c>
      <c r="Q33" s="159" t="s">
        <v>322</v>
      </c>
      <c r="R33" s="159" t="s">
        <v>344</v>
      </c>
      <c r="S33" s="160" t="s">
        <v>345</v>
      </c>
    </row>
    <row r="34" spans="2:19" ht="30" hidden="1" customHeight="1" outlineLevel="1" x14ac:dyDescent="0.35">
      <c r="B34" s="837"/>
      <c r="C34" s="840"/>
      <c r="D34" s="161"/>
      <c r="E34" s="162"/>
      <c r="F34" s="162"/>
      <c r="G34" s="163"/>
      <c r="H34" s="164"/>
      <c r="I34" s="165"/>
      <c r="J34" s="164"/>
      <c r="K34" s="166"/>
      <c r="L34" s="164"/>
      <c r="M34" s="165"/>
      <c r="N34" s="164"/>
      <c r="O34" s="166"/>
      <c r="P34" s="164"/>
      <c r="Q34" s="165"/>
      <c r="R34" s="164"/>
      <c r="S34" s="166"/>
    </row>
    <row r="35" spans="2:19" ht="39" hidden="1" customHeight="1" outlineLevel="1" x14ac:dyDescent="0.35">
      <c r="B35" s="837"/>
      <c r="C35" s="840"/>
      <c r="D35" s="526" t="s">
        <v>343</v>
      </c>
      <c r="E35" s="159" t="s">
        <v>322</v>
      </c>
      <c r="F35" s="159" t="s">
        <v>344</v>
      </c>
      <c r="G35" s="160" t="s">
        <v>345</v>
      </c>
      <c r="H35" s="526" t="s">
        <v>343</v>
      </c>
      <c r="I35" s="159" t="s">
        <v>322</v>
      </c>
      <c r="J35" s="159" t="s">
        <v>344</v>
      </c>
      <c r="K35" s="160" t="s">
        <v>345</v>
      </c>
      <c r="L35" s="526" t="s">
        <v>343</v>
      </c>
      <c r="M35" s="159" t="s">
        <v>322</v>
      </c>
      <c r="N35" s="159" t="s">
        <v>344</v>
      </c>
      <c r="O35" s="160" t="s">
        <v>345</v>
      </c>
      <c r="P35" s="526" t="s">
        <v>343</v>
      </c>
      <c r="Q35" s="159" t="s">
        <v>322</v>
      </c>
      <c r="R35" s="159" t="s">
        <v>344</v>
      </c>
      <c r="S35" s="160" t="s">
        <v>345</v>
      </c>
    </row>
    <row r="36" spans="2:19" ht="30" hidden="1" customHeight="1" outlineLevel="1" x14ac:dyDescent="0.35">
      <c r="B36" s="837"/>
      <c r="C36" s="840"/>
      <c r="D36" s="161"/>
      <c r="E36" s="162"/>
      <c r="F36" s="162"/>
      <c r="G36" s="163"/>
      <c r="H36" s="164"/>
      <c r="I36" s="165"/>
      <c r="J36" s="164"/>
      <c r="K36" s="166"/>
      <c r="L36" s="164"/>
      <c r="M36" s="165"/>
      <c r="N36" s="164"/>
      <c r="O36" s="166"/>
      <c r="P36" s="164"/>
      <c r="Q36" s="165"/>
      <c r="R36" s="164"/>
      <c r="S36" s="166"/>
    </row>
    <row r="37" spans="2:19" ht="36.75" hidden="1" customHeight="1" outlineLevel="1" x14ac:dyDescent="0.35">
      <c r="B37" s="837"/>
      <c r="C37" s="840"/>
      <c r="D37" s="526" t="s">
        <v>343</v>
      </c>
      <c r="E37" s="159" t="s">
        <v>322</v>
      </c>
      <c r="F37" s="159" t="s">
        <v>344</v>
      </c>
      <c r="G37" s="160" t="s">
        <v>345</v>
      </c>
      <c r="H37" s="526" t="s">
        <v>343</v>
      </c>
      <c r="I37" s="159" t="s">
        <v>322</v>
      </c>
      <c r="J37" s="159" t="s">
        <v>344</v>
      </c>
      <c r="K37" s="160" t="s">
        <v>345</v>
      </c>
      <c r="L37" s="526" t="s">
        <v>343</v>
      </c>
      <c r="M37" s="159" t="s">
        <v>322</v>
      </c>
      <c r="N37" s="159" t="s">
        <v>344</v>
      </c>
      <c r="O37" s="160" t="s">
        <v>345</v>
      </c>
      <c r="P37" s="526" t="s">
        <v>343</v>
      </c>
      <c r="Q37" s="159" t="s">
        <v>322</v>
      </c>
      <c r="R37" s="159" t="s">
        <v>344</v>
      </c>
      <c r="S37" s="160" t="s">
        <v>345</v>
      </c>
    </row>
    <row r="38" spans="2:19" ht="30" hidden="1" customHeight="1" outlineLevel="1" x14ac:dyDescent="0.35">
      <c r="B38" s="838"/>
      <c r="C38" s="841"/>
      <c r="D38" s="161"/>
      <c r="E38" s="162"/>
      <c r="F38" s="162"/>
      <c r="G38" s="163"/>
      <c r="H38" s="164"/>
      <c r="I38" s="165"/>
      <c r="J38" s="164"/>
      <c r="K38" s="166"/>
      <c r="L38" s="164"/>
      <c r="M38" s="165"/>
      <c r="N38" s="164"/>
      <c r="O38" s="166"/>
      <c r="P38" s="164"/>
      <c r="Q38" s="165"/>
      <c r="R38" s="164"/>
      <c r="S38" s="166"/>
    </row>
    <row r="39" spans="2:19" ht="30" customHeight="1" collapsed="1" x14ac:dyDescent="0.35">
      <c r="B39" s="836" t="s">
        <v>346</v>
      </c>
      <c r="C39" s="836" t="s">
        <v>347</v>
      </c>
      <c r="D39" s="159" t="s">
        <v>348</v>
      </c>
      <c r="E39" s="159" t="s">
        <v>349</v>
      </c>
      <c r="F39" s="136" t="s">
        <v>350</v>
      </c>
      <c r="G39" s="167"/>
      <c r="H39" s="159" t="s">
        <v>348</v>
      </c>
      <c r="I39" s="159" t="s">
        <v>349</v>
      </c>
      <c r="J39" s="136" t="s">
        <v>350</v>
      </c>
      <c r="K39" s="168"/>
      <c r="L39" s="159" t="s">
        <v>348</v>
      </c>
      <c r="M39" s="159" t="s">
        <v>349</v>
      </c>
      <c r="N39" s="136" t="s">
        <v>350</v>
      </c>
      <c r="O39" s="168"/>
      <c r="P39" s="159" t="s">
        <v>348</v>
      </c>
      <c r="Q39" s="159" t="s">
        <v>349</v>
      </c>
      <c r="R39" s="136" t="s">
        <v>350</v>
      </c>
      <c r="S39" s="168"/>
    </row>
    <row r="40" spans="2:19" ht="30" customHeight="1" x14ac:dyDescent="0.35">
      <c r="B40" s="837"/>
      <c r="C40" s="837"/>
      <c r="D40" s="842"/>
      <c r="E40" s="842"/>
      <c r="F40" s="136" t="s">
        <v>351</v>
      </c>
      <c r="G40" s="169"/>
      <c r="H40" s="844"/>
      <c r="I40" s="844"/>
      <c r="J40" s="136" t="s">
        <v>351</v>
      </c>
      <c r="K40" s="170"/>
      <c r="L40" s="844"/>
      <c r="M40" s="844"/>
      <c r="N40" s="136" t="s">
        <v>351</v>
      </c>
      <c r="O40" s="170"/>
      <c r="P40" s="844"/>
      <c r="Q40" s="844"/>
      <c r="R40" s="136" t="s">
        <v>351</v>
      </c>
      <c r="S40" s="170"/>
    </row>
    <row r="41" spans="2:19" ht="30" customHeight="1" x14ac:dyDescent="0.35">
      <c r="B41" s="837"/>
      <c r="C41" s="837"/>
      <c r="D41" s="843"/>
      <c r="E41" s="843"/>
      <c r="F41" s="136" t="s">
        <v>352</v>
      </c>
      <c r="G41" s="163"/>
      <c r="H41" s="845"/>
      <c r="I41" s="845"/>
      <c r="J41" s="136" t="s">
        <v>352</v>
      </c>
      <c r="K41" s="166"/>
      <c r="L41" s="845"/>
      <c r="M41" s="845"/>
      <c r="N41" s="136" t="s">
        <v>352</v>
      </c>
      <c r="O41" s="166"/>
      <c r="P41" s="845"/>
      <c r="Q41" s="845"/>
      <c r="R41" s="136" t="s">
        <v>352</v>
      </c>
      <c r="S41" s="166"/>
    </row>
    <row r="42" spans="2:19" ht="30" customHeight="1" outlineLevel="1" x14ac:dyDescent="0.35">
      <c r="B42" s="837"/>
      <c r="C42" s="837"/>
      <c r="D42" s="159" t="s">
        <v>348</v>
      </c>
      <c r="E42" s="159" t="s">
        <v>349</v>
      </c>
      <c r="F42" s="136" t="s">
        <v>350</v>
      </c>
      <c r="G42" s="167"/>
      <c r="H42" s="159" t="s">
        <v>348</v>
      </c>
      <c r="I42" s="159" t="s">
        <v>349</v>
      </c>
      <c r="J42" s="136" t="s">
        <v>350</v>
      </c>
      <c r="K42" s="168"/>
      <c r="L42" s="159" t="s">
        <v>348</v>
      </c>
      <c r="M42" s="159" t="s">
        <v>349</v>
      </c>
      <c r="N42" s="136" t="s">
        <v>350</v>
      </c>
      <c r="O42" s="168"/>
      <c r="P42" s="159" t="s">
        <v>348</v>
      </c>
      <c r="Q42" s="159" t="s">
        <v>349</v>
      </c>
      <c r="R42" s="136" t="s">
        <v>350</v>
      </c>
      <c r="S42" s="168"/>
    </row>
    <row r="43" spans="2:19" ht="30" customHeight="1" outlineLevel="1" x14ac:dyDescent="0.35">
      <c r="B43" s="837"/>
      <c r="C43" s="837"/>
      <c r="D43" s="842"/>
      <c r="E43" s="842"/>
      <c r="F43" s="136" t="s">
        <v>351</v>
      </c>
      <c r="G43" s="169"/>
      <c r="H43" s="844"/>
      <c r="I43" s="844"/>
      <c r="J43" s="136" t="s">
        <v>351</v>
      </c>
      <c r="K43" s="170"/>
      <c r="L43" s="844"/>
      <c r="M43" s="844"/>
      <c r="N43" s="136" t="s">
        <v>351</v>
      </c>
      <c r="O43" s="170"/>
      <c r="P43" s="844"/>
      <c r="Q43" s="844"/>
      <c r="R43" s="136" t="s">
        <v>351</v>
      </c>
      <c r="S43" s="170"/>
    </row>
    <row r="44" spans="2:19" ht="30" customHeight="1" outlineLevel="1" x14ac:dyDescent="0.35">
      <c r="B44" s="837"/>
      <c r="C44" s="837"/>
      <c r="D44" s="843"/>
      <c r="E44" s="843"/>
      <c r="F44" s="136" t="s">
        <v>352</v>
      </c>
      <c r="G44" s="163"/>
      <c r="H44" s="845"/>
      <c r="I44" s="845"/>
      <c r="J44" s="136" t="s">
        <v>352</v>
      </c>
      <c r="K44" s="166"/>
      <c r="L44" s="845"/>
      <c r="M44" s="845"/>
      <c r="N44" s="136" t="s">
        <v>352</v>
      </c>
      <c r="O44" s="166"/>
      <c r="P44" s="845"/>
      <c r="Q44" s="845"/>
      <c r="R44" s="136" t="s">
        <v>352</v>
      </c>
      <c r="S44" s="166"/>
    </row>
    <row r="45" spans="2:19" ht="30" customHeight="1" outlineLevel="1" x14ac:dyDescent="0.35">
      <c r="B45" s="837"/>
      <c r="C45" s="837"/>
      <c r="D45" s="159" t="s">
        <v>348</v>
      </c>
      <c r="E45" s="159" t="s">
        <v>349</v>
      </c>
      <c r="F45" s="136" t="s">
        <v>350</v>
      </c>
      <c r="G45" s="167"/>
      <c r="H45" s="159" t="s">
        <v>348</v>
      </c>
      <c r="I45" s="159" t="s">
        <v>349</v>
      </c>
      <c r="J45" s="136" t="s">
        <v>350</v>
      </c>
      <c r="K45" s="168"/>
      <c r="L45" s="159" t="s">
        <v>348</v>
      </c>
      <c r="M45" s="159" t="s">
        <v>349</v>
      </c>
      <c r="N45" s="136" t="s">
        <v>350</v>
      </c>
      <c r="O45" s="168"/>
      <c r="P45" s="159" t="s">
        <v>348</v>
      </c>
      <c r="Q45" s="159" t="s">
        <v>349</v>
      </c>
      <c r="R45" s="136" t="s">
        <v>350</v>
      </c>
      <c r="S45" s="168"/>
    </row>
    <row r="46" spans="2:19" ht="30" customHeight="1" outlineLevel="1" x14ac:dyDescent="0.35">
      <c r="B46" s="837"/>
      <c r="C46" s="837"/>
      <c r="D46" s="842"/>
      <c r="E46" s="842"/>
      <c r="F46" s="136" t="s">
        <v>351</v>
      </c>
      <c r="G46" s="169"/>
      <c r="H46" s="844"/>
      <c r="I46" s="844"/>
      <c r="J46" s="136" t="s">
        <v>351</v>
      </c>
      <c r="K46" s="170"/>
      <c r="L46" s="844"/>
      <c r="M46" s="844"/>
      <c r="N46" s="136" t="s">
        <v>351</v>
      </c>
      <c r="O46" s="170"/>
      <c r="P46" s="844"/>
      <c r="Q46" s="844"/>
      <c r="R46" s="136" t="s">
        <v>351</v>
      </c>
      <c r="S46" s="170"/>
    </row>
    <row r="47" spans="2:19" ht="30" customHeight="1" outlineLevel="1" x14ac:dyDescent="0.35">
      <c r="B47" s="837"/>
      <c r="C47" s="837"/>
      <c r="D47" s="843"/>
      <c r="E47" s="843"/>
      <c r="F47" s="136" t="s">
        <v>352</v>
      </c>
      <c r="G47" s="163"/>
      <c r="H47" s="845"/>
      <c r="I47" s="845"/>
      <c r="J47" s="136" t="s">
        <v>352</v>
      </c>
      <c r="K47" s="166"/>
      <c r="L47" s="845"/>
      <c r="M47" s="845"/>
      <c r="N47" s="136" t="s">
        <v>352</v>
      </c>
      <c r="O47" s="166"/>
      <c r="P47" s="845"/>
      <c r="Q47" s="845"/>
      <c r="R47" s="136" t="s">
        <v>352</v>
      </c>
      <c r="S47" s="166"/>
    </row>
    <row r="48" spans="2:19" ht="30" customHeight="1" outlineLevel="1" x14ac:dyDescent="0.35">
      <c r="B48" s="837"/>
      <c r="C48" s="837"/>
      <c r="D48" s="159" t="s">
        <v>348</v>
      </c>
      <c r="E48" s="159" t="s">
        <v>349</v>
      </c>
      <c r="F48" s="136" t="s">
        <v>350</v>
      </c>
      <c r="G48" s="167"/>
      <c r="H48" s="159" t="s">
        <v>348</v>
      </c>
      <c r="I48" s="159" t="s">
        <v>349</v>
      </c>
      <c r="J48" s="136" t="s">
        <v>350</v>
      </c>
      <c r="K48" s="168"/>
      <c r="L48" s="159" t="s">
        <v>348</v>
      </c>
      <c r="M48" s="159" t="s">
        <v>349</v>
      </c>
      <c r="N48" s="136" t="s">
        <v>350</v>
      </c>
      <c r="O48" s="168"/>
      <c r="P48" s="159" t="s">
        <v>348</v>
      </c>
      <c r="Q48" s="159" t="s">
        <v>349</v>
      </c>
      <c r="R48" s="136" t="s">
        <v>350</v>
      </c>
      <c r="S48" s="168"/>
    </row>
    <row r="49" spans="2:19" ht="30" customHeight="1" outlineLevel="1" x14ac:dyDescent="0.35">
      <c r="B49" s="837"/>
      <c r="C49" s="837"/>
      <c r="D49" s="842"/>
      <c r="E49" s="842"/>
      <c r="F49" s="136" t="s">
        <v>351</v>
      </c>
      <c r="G49" s="169"/>
      <c r="H49" s="844"/>
      <c r="I49" s="844"/>
      <c r="J49" s="136" t="s">
        <v>351</v>
      </c>
      <c r="K49" s="170"/>
      <c r="L49" s="844"/>
      <c r="M49" s="844"/>
      <c r="N49" s="136" t="s">
        <v>351</v>
      </c>
      <c r="O49" s="170"/>
      <c r="P49" s="844"/>
      <c r="Q49" s="844"/>
      <c r="R49" s="136" t="s">
        <v>351</v>
      </c>
      <c r="S49" s="170"/>
    </row>
    <row r="50" spans="2:19" ht="30" customHeight="1" outlineLevel="1" x14ac:dyDescent="0.35">
      <c r="B50" s="838"/>
      <c r="C50" s="838"/>
      <c r="D50" s="843"/>
      <c r="E50" s="843"/>
      <c r="F50" s="136" t="s">
        <v>352</v>
      </c>
      <c r="G50" s="163"/>
      <c r="H50" s="845"/>
      <c r="I50" s="845"/>
      <c r="J50" s="136" t="s">
        <v>352</v>
      </c>
      <c r="K50" s="166"/>
      <c r="L50" s="845"/>
      <c r="M50" s="845"/>
      <c r="N50" s="136" t="s">
        <v>352</v>
      </c>
      <c r="O50" s="166"/>
      <c r="P50" s="845"/>
      <c r="Q50" s="845"/>
      <c r="R50" s="136" t="s">
        <v>352</v>
      </c>
      <c r="S50" s="166"/>
    </row>
    <row r="51" spans="2:19" ht="30" customHeight="1" thickBot="1" x14ac:dyDescent="0.4">
      <c r="C51" s="171"/>
      <c r="D51" s="172"/>
    </row>
    <row r="52" spans="2:19" ht="30" customHeight="1" thickBot="1" x14ac:dyDescent="0.4">
      <c r="D52" s="810" t="s">
        <v>323</v>
      </c>
      <c r="E52" s="811"/>
      <c r="F52" s="811"/>
      <c r="G52" s="812"/>
      <c r="H52" s="810" t="s">
        <v>324</v>
      </c>
      <c r="I52" s="811"/>
      <c r="J52" s="811"/>
      <c r="K52" s="812"/>
      <c r="L52" s="810" t="s">
        <v>325</v>
      </c>
      <c r="M52" s="811"/>
      <c r="N52" s="811"/>
      <c r="O52" s="812"/>
      <c r="P52" s="810" t="s">
        <v>326</v>
      </c>
      <c r="Q52" s="811"/>
      <c r="R52" s="811"/>
      <c r="S52" s="812"/>
    </row>
    <row r="53" spans="2:19" ht="30" customHeight="1" x14ac:dyDescent="0.35">
      <c r="B53" s="813" t="s">
        <v>353</v>
      </c>
      <c r="C53" s="813" t="s">
        <v>354</v>
      </c>
      <c r="D53" s="852" t="s">
        <v>355</v>
      </c>
      <c r="E53" s="853"/>
      <c r="F53" s="173" t="s">
        <v>322</v>
      </c>
      <c r="G53" s="174" t="s">
        <v>356</v>
      </c>
      <c r="H53" s="852" t="s">
        <v>355</v>
      </c>
      <c r="I53" s="853"/>
      <c r="J53" s="173" t="s">
        <v>322</v>
      </c>
      <c r="K53" s="174" t="s">
        <v>356</v>
      </c>
      <c r="L53" s="852" t="s">
        <v>355</v>
      </c>
      <c r="M53" s="853"/>
      <c r="N53" s="173" t="s">
        <v>322</v>
      </c>
      <c r="O53" s="174" t="s">
        <v>356</v>
      </c>
      <c r="P53" s="852" t="s">
        <v>355</v>
      </c>
      <c r="Q53" s="853"/>
      <c r="R53" s="173" t="s">
        <v>322</v>
      </c>
      <c r="S53" s="174" t="s">
        <v>356</v>
      </c>
    </row>
    <row r="54" spans="2:19" ht="45" customHeight="1" x14ac:dyDescent="0.35">
      <c r="B54" s="814"/>
      <c r="C54" s="814"/>
      <c r="D54" s="153" t="s">
        <v>332</v>
      </c>
      <c r="E54" s="513">
        <v>0</v>
      </c>
      <c r="F54" s="854" t="s">
        <v>479</v>
      </c>
      <c r="G54" s="856" t="s">
        <v>523</v>
      </c>
      <c r="H54" s="153" t="s">
        <v>332</v>
      </c>
      <c r="I54" s="508">
        <v>88</v>
      </c>
      <c r="J54" s="858" t="s">
        <v>479</v>
      </c>
      <c r="K54" s="860" t="s">
        <v>507</v>
      </c>
      <c r="L54" s="153" t="s">
        <v>332</v>
      </c>
      <c r="M54" s="155"/>
      <c r="N54" s="832"/>
      <c r="O54" s="834"/>
      <c r="P54" s="153" t="s">
        <v>332</v>
      </c>
      <c r="Q54" s="155"/>
      <c r="R54" s="832"/>
      <c r="S54" s="834"/>
    </row>
    <row r="55" spans="2:19" ht="45" customHeight="1" x14ac:dyDescent="0.35">
      <c r="B55" s="815"/>
      <c r="C55" s="815"/>
      <c r="D55" s="156" t="s">
        <v>340</v>
      </c>
      <c r="E55" s="513">
        <v>0</v>
      </c>
      <c r="F55" s="855"/>
      <c r="G55" s="857"/>
      <c r="H55" s="156" t="s">
        <v>340</v>
      </c>
      <c r="I55" s="158"/>
      <c r="J55" s="859"/>
      <c r="K55" s="861"/>
      <c r="L55" s="156" t="s">
        <v>340</v>
      </c>
      <c r="M55" s="158"/>
      <c r="N55" s="833"/>
      <c r="O55" s="835"/>
      <c r="P55" s="156" t="s">
        <v>340</v>
      </c>
      <c r="Q55" s="158"/>
      <c r="R55" s="833"/>
      <c r="S55" s="835"/>
    </row>
    <row r="56" spans="2:19" ht="30" customHeight="1" x14ac:dyDescent="0.35">
      <c r="B56" s="836" t="s">
        <v>357</v>
      </c>
      <c r="C56" s="836" t="s">
        <v>358</v>
      </c>
      <c r="D56" s="159" t="s">
        <v>359</v>
      </c>
      <c r="E56" s="519" t="s">
        <v>360</v>
      </c>
      <c r="F56" s="850" t="s">
        <v>361</v>
      </c>
      <c r="G56" s="851"/>
      <c r="H56" s="159" t="s">
        <v>359</v>
      </c>
      <c r="I56" s="519" t="s">
        <v>360</v>
      </c>
      <c r="J56" s="850" t="s">
        <v>361</v>
      </c>
      <c r="K56" s="851"/>
      <c r="L56" s="159" t="s">
        <v>359</v>
      </c>
      <c r="M56" s="519" t="s">
        <v>360</v>
      </c>
      <c r="N56" s="850" t="s">
        <v>361</v>
      </c>
      <c r="O56" s="851"/>
      <c r="P56" s="159" t="s">
        <v>359</v>
      </c>
      <c r="Q56" s="519" t="s">
        <v>360</v>
      </c>
      <c r="R56" s="850" t="s">
        <v>361</v>
      </c>
      <c r="S56" s="851"/>
    </row>
    <row r="57" spans="2:19" ht="30" customHeight="1" x14ac:dyDescent="0.35">
      <c r="B57" s="837"/>
      <c r="C57" s="838"/>
      <c r="D57" s="507">
        <v>0</v>
      </c>
      <c r="E57" s="176">
        <v>0</v>
      </c>
      <c r="F57" s="862" t="s">
        <v>477</v>
      </c>
      <c r="G57" s="863"/>
      <c r="H57" s="508">
        <v>88</v>
      </c>
      <c r="I57" s="178">
        <v>0.45</v>
      </c>
      <c r="J57" s="864" t="s">
        <v>477</v>
      </c>
      <c r="K57" s="865"/>
      <c r="L57" s="177"/>
      <c r="M57" s="178"/>
      <c r="N57" s="864"/>
      <c r="O57" s="865"/>
      <c r="P57" s="177"/>
      <c r="Q57" s="178"/>
      <c r="R57" s="864"/>
      <c r="S57" s="865"/>
    </row>
    <row r="58" spans="2:19" ht="30" customHeight="1" x14ac:dyDescent="0.35">
      <c r="B58" s="837"/>
      <c r="C58" s="836" t="s">
        <v>362</v>
      </c>
      <c r="D58" s="179" t="s">
        <v>361</v>
      </c>
      <c r="E58" s="518" t="s">
        <v>344</v>
      </c>
      <c r="F58" s="159" t="s">
        <v>322</v>
      </c>
      <c r="G58" s="523" t="s">
        <v>356</v>
      </c>
      <c r="H58" s="179" t="s">
        <v>361</v>
      </c>
      <c r="I58" s="518" t="s">
        <v>344</v>
      </c>
      <c r="J58" s="159" t="s">
        <v>322</v>
      </c>
      <c r="K58" s="523" t="s">
        <v>356</v>
      </c>
      <c r="L58" s="179" t="s">
        <v>361</v>
      </c>
      <c r="M58" s="518" t="s">
        <v>344</v>
      </c>
      <c r="N58" s="159" t="s">
        <v>322</v>
      </c>
      <c r="O58" s="523" t="s">
        <v>356</v>
      </c>
      <c r="P58" s="179" t="s">
        <v>361</v>
      </c>
      <c r="Q58" s="518" t="s">
        <v>344</v>
      </c>
      <c r="R58" s="159" t="s">
        <v>322</v>
      </c>
      <c r="S58" s="523" t="s">
        <v>356</v>
      </c>
    </row>
    <row r="59" spans="2:19" ht="30" customHeight="1" x14ac:dyDescent="0.35">
      <c r="B59" s="838"/>
      <c r="C59" s="866"/>
      <c r="D59" s="180"/>
      <c r="E59" s="181"/>
      <c r="F59" s="162"/>
      <c r="G59" s="182"/>
      <c r="H59" s="183"/>
      <c r="I59" s="184"/>
      <c r="J59" s="164"/>
      <c r="K59" s="185"/>
      <c r="L59" s="183"/>
      <c r="M59" s="184"/>
      <c r="N59" s="164"/>
      <c r="O59" s="185"/>
      <c r="P59" s="183"/>
      <c r="Q59" s="184"/>
      <c r="R59" s="164"/>
      <c r="S59" s="185"/>
    </row>
    <row r="60" spans="2:19" ht="30" customHeight="1" thickBot="1" x14ac:dyDescent="0.4">
      <c r="B60" s="149"/>
      <c r="C60" s="186"/>
      <c r="D60" s="172"/>
    </row>
    <row r="61" spans="2:19" ht="30" customHeight="1" thickBot="1" x14ac:dyDescent="0.4">
      <c r="B61" s="149"/>
      <c r="C61" s="149"/>
      <c r="D61" s="810" t="s">
        <v>323</v>
      </c>
      <c r="E61" s="811"/>
      <c r="F61" s="811"/>
      <c r="G61" s="811"/>
      <c r="H61" s="810" t="s">
        <v>324</v>
      </c>
      <c r="I61" s="811"/>
      <c r="J61" s="811"/>
      <c r="K61" s="812"/>
      <c r="L61" s="811" t="s">
        <v>325</v>
      </c>
      <c r="M61" s="811"/>
      <c r="N61" s="811"/>
      <c r="O61" s="811"/>
      <c r="P61" s="810" t="s">
        <v>326</v>
      </c>
      <c r="Q61" s="811"/>
      <c r="R61" s="811"/>
      <c r="S61" s="812"/>
    </row>
    <row r="62" spans="2:19" ht="30" customHeight="1" x14ac:dyDescent="0.35">
      <c r="B62" s="813" t="s">
        <v>363</v>
      </c>
      <c r="C62" s="813" t="s">
        <v>364</v>
      </c>
      <c r="D62" s="830" t="s">
        <v>365</v>
      </c>
      <c r="E62" s="831"/>
      <c r="F62" s="852" t="s">
        <v>322</v>
      </c>
      <c r="G62" s="881"/>
      <c r="H62" s="867" t="s">
        <v>365</v>
      </c>
      <c r="I62" s="831"/>
      <c r="J62" s="852" t="s">
        <v>322</v>
      </c>
      <c r="K62" s="868"/>
      <c r="L62" s="867" t="s">
        <v>365</v>
      </c>
      <c r="M62" s="831"/>
      <c r="N62" s="852" t="s">
        <v>322</v>
      </c>
      <c r="O62" s="868"/>
      <c r="P62" s="867" t="s">
        <v>365</v>
      </c>
      <c r="Q62" s="831"/>
      <c r="R62" s="852" t="s">
        <v>322</v>
      </c>
      <c r="S62" s="868"/>
    </row>
    <row r="63" spans="2:19" ht="36.75" customHeight="1" x14ac:dyDescent="0.35">
      <c r="B63" s="815"/>
      <c r="C63" s="815"/>
      <c r="D63" s="877"/>
      <c r="E63" s="878"/>
      <c r="F63" s="879"/>
      <c r="G63" s="880"/>
      <c r="H63" s="869"/>
      <c r="I63" s="870"/>
      <c r="J63" s="871"/>
      <c r="K63" s="872"/>
      <c r="L63" s="869"/>
      <c r="M63" s="870"/>
      <c r="N63" s="871"/>
      <c r="O63" s="872"/>
      <c r="P63" s="869"/>
      <c r="Q63" s="870"/>
      <c r="R63" s="871"/>
      <c r="S63" s="872"/>
    </row>
    <row r="64" spans="2:19" ht="45" customHeight="1" x14ac:dyDescent="0.35">
      <c r="B64" s="836" t="s">
        <v>366</v>
      </c>
      <c r="C64" s="836" t="s">
        <v>677</v>
      </c>
      <c r="D64" s="159" t="s">
        <v>367</v>
      </c>
      <c r="E64" s="159" t="s">
        <v>368</v>
      </c>
      <c r="F64" s="850" t="s">
        <v>369</v>
      </c>
      <c r="G64" s="851"/>
      <c r="H64" s="187" t="s">
        <v>367</v>
      </c>
      <c r="I64" s="159" t="s">
        <v>368</v>
      </c>
      <c r="J64" s="873" t="s">
        <v>369</v>
      </c>
      <c r="K64" s="851"/>
      <c r="L64" s="187" t="s">
        <v>367</v>
      </c>
      <c r="M64" s="159" t="s">
        <v>368</v>
      </c>
      <c r="N64" s="873" t="s">
        <v>369</v>
      </c>
      <c r="O64" s="851"/>
      <c r="P64" s="187" t="s">
        <v>367</v>
      </c>
      <c r="Q64" s="159" t="s">
        <v>368</v>
      </c>
      <c r="R64" s="873" t="s">
        <v>369</v>
      </c>
      <c r="S64" s="851"/>
    </row>
    <row r="65" spans="2:19" ht="27" customHeight="1" x14ac:dyDescent="0.35">
      <c r="B65" s="838"/>
      <c r="C65" s="838"/>
      <c r="D65" s="175"/>
      <c r="E65" s="176"/>
      <c r="F65" s="874"/>
      <c r="G65" s="874"/>
      <c r="H65" s="177"/>
      <c r="I65" s="178"/>
      <c r="J65" s="875"/>
      <c r="K65" s="876"/>
      <c r="L65" s="177"/>
      <c r="M65" s="178"/>
      <c r="N65" s="875"/>
      <c r="O65" s="876"/>
      <c r="P65" s="177"/>
      <c r="Q65" s="178"/>
      <c r="R65" s="875"/>
      <c r="S65" s="876"/>
    </row>
    <row r="66" spans="2:19" ht="33.75" customHeight="1" thickBot="1" x14ac:dyDescent="0.4">
      <c r="B66" s="149"/>
      <c r="C66" s="149"/>
    </row>
    <row r="67" spans="2:19" ht="37.5" customHeight="1" thickBot="1" x14ac:dyDescent="0.4">
      <c r="B67" s="149"/>
      <c r="C67" s="149"/>
      <c r="D67" s="810" t="s">
        <v>323</v>
      </c>
      <c r="E67" s="811"/>
      <c r="F67" s="811"/>
      <c r="G67" s="812"/>
      <c r="H67" s="811" t="s">
        <v>324</v>
      </c>
      <c r="I67" s="811"/>
      <c r="J67" s="811"/>
      <c r="K67" s="812"/>
      <c r="L67" s="811" t="s">
        <v>325</v>
      </c>
      <c r="M67" s="811"/>
      <c r="N67" s="811"/>
      <c r="O67" s="811"/>
      <c r="P67" s="811" t="s">
        <v>324</v>
      </c>
      <c r="Q67" s="811"/>
      <c r="R67" s="811"/>
      <c r="S67" s="812"/>
    </row>
    <row r="68" spans="2:19" ht="37.5" customHeight="1" x14ac:dyDescent="0.35">
      <c r="B68" s="813" t="s">
        <v>370</v>
      </c>
      <c r="C68" s="813" t="s">
        <v>371</v>
      </c>
      <c r="D68" s="188" t="s">
        <v>372</v>
      </c>
      <c r="E68" s="173" t="s">
        <v>373</v>
      </c>
      <c r="F68" s="852" t="s">
        <v>374</v>
      </c>
      <c r="G68" s="868"/>
      <c r="H68" s="188" t="s">
        <v>372</v>
      </c>
      <c r="I68" s="173" t="s">
        <v>373</v>
      </c>
      <c r="J68" s="852" t="s">
        <v>374</v>
      </c>
      <c r="K68" s="868"/>
      <c r="L68" s="188" t="s">
        <v>372</v>
      </c>
      <c r="M68" s="173" t="s">
        <v>373</v>
      </c>
      <c r="N68" s="852" t="s">
        <v>374</v>
      </c>
      <c r="O68" s="868"/>
      <c r="P68" s="188" t="s">
        <v>372</v>
      </c>
      <c r="Q68" s="173" t="s">
        <v>373</v>
      </c>
      <c r="R68" s="852" t="s">
        <v>374</v>
      </c>
      <c r="S68" s="868"/>
    </row>
    <row r="69" spans="2:19" ht="44.25" customHeight="1" x14ac:dyDescent="0.35">
      <c r="B69" s="814"/>
      <c r="C69" s="815"/>
      <c r="D69" s="189"/>
      <c r="E69" s="190"/>
      <c r="F69" s="882"/>
      <c r="G69" s="883"/>
      <c r="H69" s="191"/>
      <c r="I69" s="192"/>
      <c r="J69" s="884"/>
      <c r="K69" s="885"/>
      <c r="L69" s="191"/>
      <c r="M69" s="192"/>
      <c r="N69" s="884"/>
      <c r="O69" s="885"/>
      <c r="P69" s="191"/>
      <c r="Q69" s="192"/>
      <c r="R69" s="884"/>
      <c r="S69" s="885"/>
    </row>
    <row r="70" spans="2:19" ht="36.75" customHeight="1" x14ac:dyDescent="0.35">
      <c r="B70" s="814"/>
      <c r="C70" s="813" t="s">
        <v>675</v>
      </c>
      <c r="D70" s="159" t="s">
        <v>322</v>
      </c>
      <c r="E70" s="526" t="s">
        <v>375</v>
      </c>
      <c r="F70" s="850" t="s">
        <v>376</v>
      </c>
      <c r="G70" s="851"/>
      <c r="H70" s="159" t="s">
        <v>322</v>
      </c>
      <c r="I70" s="526" t="s">
        <v>375</v>
      </c>
      <c r="J70" s="850" t="s">
        <v>376</v>
      </c>
      <c r="K70" s="851"/>
      <c r="L70" s="159" t="s">
        <v>322</v>
      </c>
      <c r="M70" s="526" t="s">
        <v>375</v>
      </c>
      <c r="N70" s="850" t="s">
        <v>376</v>
      </c>
      <c r="O70" s="851"/>
      <c r="P70" s="159" t="s">
        <v>322</v>
      </c>
      <c r="Q70" s="526" t="s">
        <v>375</v>
      </c>
      <c r="R70" s="850" t="s">
        <v>376</v>
      </c>
      <c r="S70" s="851"/>
    </row>
    <row r="71" spans="2:19" ht="30" customHeight="1" x14ac:dyDescent="0.35">
      <c r="B71" s="814"/>
      <c r="C71" s="814"/>
      <c r="D71" s="162"/>
      <c r="E71" s="190"/>
      <c r="F71" s="879"/>
      <c r="G71" s="886"/>
      <c r="H71" s="164"/>
      <c r="I71" s="192"/>
      <c r="J71" s="871"/>
      <c r="K71" s="872"/>
      <c r="L71" s="164"/>
      <c r="M71" s="192"/>
      <c r="N71" s="871"/>
      <c r="O71" s="872"/>
      <c r="P71" s="164"/>
      <c r="Q71" s="192"/>
      <c r="R71" s="871"/>
      <c r="S71" s="872"/>
    </row>
    <row r="72" spans="2:19" ht="30" customHeight="1" outlineLevel="1" x14ac:dyDescent="0.35">
      <c r="B72" s="814"/>
      <c r="C72" s="814"/>
      <c r="D72" s="162"/>
      <c r="E72" s="190"/>
      <c r="F72" s="879"/>
      <c r="G72" s="886"/>
      <c r="H72" s="164"/>
      <c r="I72" s="192"/>
      <c r="J72" s="871"/>
      <c r="K72" s="872"/>
      <c r="L72" s="164"/>
      <c r="M72" s="192"/>
      <c r="N72" s="871"/>
      <c r="O72" s="872"/>
      <c r="P72" s="164"/>
      <c r="Q72" s="192"/>
      <c r="R72" s="871"/>
      <c r="S72" s="872"/>
    </row>
    <row r="73" spans="2:19" ht="30" customHeight="1" outlineLevel="1" x14ac:dyDescent="0.35">
      <c r="B73" s="814"/>
      <c r="C73" s="814"/>
      <c r="D73" s="162"/>
      <c r="E73" s="190"/>
      <c r="F73" s="879"/>
      <c r="G73" s="886"/>
      <c r="H73" s="164"/>
      <c r="I73" s="192"/>
      <c r="J73" s="871"/>
      <c r="K73" s="872"/>
      <c r="L73" s="164"/>
      <c r="M73" s="192"/>
      <c r="N73" s="871"/>
      <c r="O73" s="872"/>
      <c r="P73" s="164"/>
      <c r="Q73" s="192"/>
      <c r="R73" s="871"/>
      <c r="S73" s="872"/>
    </row>
    <row r="74" spans="2:19" ht="30" customHeight="1" outlineLevel="1" x14ac:dyDescent="0.35">
      <c r="B74" s="814"/>
      <c r="C74" s="814"/>
      <c r="D74" s="162"/>
      <c r="E74" s="190"/>
      <c r="F74" s="879"/>
      <c r="G74" s="886"/>
      <c r="H74" s="164"/>
      <c r="I74" s="192"/>
      <c r="J74" s="871"/>
      <c r="K74" s="872"/>
      <c r="L74" s="164"/>
      <c r="M74" s="192"/>
      <c r="N74" s="871"/>
      <c r="O74" s="872"/>
      <c r="P74" s="164"/>
      <c r="Q74" s="192"/>
      <c r="R74" s="871"/>
      <c r="S74" s="872"/>
    </row>
    <row r="75" spans="2:19" ht="30" customHeight="1" outlineLevel="1" x14ac:dyDescent="0.35">
      <c r="B75" s="814"/>
      <c r="C75" s="814"/>
      <c r="D75" s="162"/>
      <c r="E75" s="190"/>
      <c r="F75" s="879"/>
      <c r="G75" s="886"/>
      <c r="H75" s="164"/>
      <c r="I75" s="192"/>
      <c r="J75" s="871"/>
      <c r="K75" s="872"/>
      <c r="L75" s="164"/>
      <c r="M75" s="192"/>
      <c r="N75" s="871"/>
      <c r="O75" s="872"/>
      <c r="P75" s="164"/>
      <c r="Q75" s="192"/>
      <c r="R75" s="871"/>
      <c r="S75" s="872"/>
    </row>
    <row r="76" spans="2:19" ht="30" customHeight="1" outlineLevel="1" x14ac:dyDescent="0.35">
      <c r="B76" s="815"/>
      <c r="C76" s="815"/>
      <c r="D76" s="162"/>
      <c r="E76" s="190"/>
      <c r="F76" s="879"/>
      <c r="G76" s="886"/>
      <c r="H76" s="164"/>
      <c r="I76" s="192"/>
      <c r="J76" s="871"/>
      <c r="K76" s="872"/>
      <c r="L76" s="164"/>
      <c r="M76" s="192"/>
      <c r="N76" s="871"/>
      <c r="O76" s="872"/>
      <c r="P76" s="164"/>
      <c r="Q76" s="192"/>
      <c r="R76" s="871"/>
      <c r="S76" s="872"/>
    </row>
    <row r="77" spans="2:19" ht="35.25" customHeight="1" x14ac:dyDescent="0.35">
      <c r="B77" s="836" t="s">
        <v>377</v>
      </c>
      <c r="C77" s="887" t="s">
        <v>676</v>
      </c>
      <c r="D77" s="519" t="s">
        <v>378</v>
      </c>
      <c r="E77" s="850" t="s">
        <v>361</v>
      </c>
      <c r="F77" s="888"/>
      <c r="G77" s="160" t="s">
        <v>322</v>
      </c>
      <c r="H77" s="519" t="s">
        <v>378</v>
      </c>
      <c r="I77" s="850" t="s">
        <v>361</v>
      </c>
      <c r="J77" s="888"/>
      <c r="K77" s="160" t="s">
        <v>322</v>
      </c>
      <c r="L77" s="519" t="s">
        <v>378</v>
      </c>
      <c r="M77" s="850" t="s">
        <v>361</v>
      </c>
      <c r="N77" s="888"/>
      <c r="O77" s="160" t="s">
        <v>322</v>
      </c>
      <c r="P77" s="519" t="s">
        <v>378</v>
      </c>
      <c r="Q77" s="850" t="s">
        <v>361</v>
      </c>
      <c r="R77" s="888"/>
      <c r="S77" s="160" t="s">
        <v>322</v>
      </c>
    </row>
    <row r="78" spans="2:19" ht="35.25" customHeight="1" x14ac:dyDescent="0.35">
      <c r="B78" s="837"/>
      <c r="C78" s="887"/>
      <c r="D78" s="520"/>
      <c r="E78" s="889"/>
      <c r="F78" s="890"/>
      <c r="G78" s="193"/>
      <c r="H78" s="521"/>
      <c r="I78" s="891"/>
      <c r="J78" s="892"/>
      <c r="K78" s="194"/>
      <c r="L78" s="521"/>
      <c r="M78" s="891"/>
      <c r="N78" s="892"/>
      <c r="O78" s="194"/>
      <c r="P78" s="521"/>
      <c r="Q78" s="891"/>
      <c r="R78" s="892"/>
      <c r="S78" s="194"/>
    </row>
    <row r="79" spans="2:19" ht="35.25" customHeight="1" outlineLevel="1" x14ac:dyDescent="0.35">
      <c r="B79" s="837"/>
      <c r="C79" s="887"/>
      <c r="D79" s="520"/>
      <c r="E79" s="889"/>
      <c r="F79" s="890"/>
      <c r="G79" s="193"/>
      <c r="H79" s="521"/>
      <c r="I79" s="891"/>
      <c r="J79" s="892"/>
      <c r="K79" s="194"/>
      <c r="L79" s="521"/>
      <c r="M79" s="891"/>
      <c r="N79" s="892"/>
      <c r="O79" s="194"/>
      <c r="P79" s="521"/>
      <c r="Q79" s="891"/>
      <c r="R79" s="892"/>
      <c r="S79" s="194"/>
    </row>
    <row r="80" spans="2:19" ht="35.25" customHeight="1" outlineLevel="1" x14ac:dyDescent="0.35">
      <c r="B80" s="837"/>
      <c r="C80" s="887"/>
      <c r="D80" s="520"/>
      <c r="E80" s="889"/>
      <c r="F80" s="890"/>
      <c r="G80" s="193"/>
      <c r="H80" s="521"/>
      <c r="I80" s="891"/>
      <c r="J80" s="892"/>
      <c r="K80" s="194"/>
      <c r="L80" s="521"/>
      <c r="M80" s="891"/>
      <c r="N80" s="892"/>
      <c r="O80" s="194"/>
      <c r="P80" s="521"/>
      <c r="Q80" s="891"/>
      <c r="R80" s="892"/>
      <c r="S80" s="194"/>
    </row>
    <row r="81" spans="2:19" ht="35.25" customHeight="1" outlineLevel="1" x14ac:dyDescent="0.35">
      <c r="B81" s="837"/>
      <c r="C81" s="887"/>
      <c r="D81" s="520"/>
      <c r="E81" s="889"/>
      <c r="F81" s="890"/>
      <c r="G81" s="193"/>
      <c r="H81" s="521"/>
      <c r="I81" s="891"/>
      <c r="J81" s="892"/>
      <c r="K81" s="194"/>
      <c r="L81" s="521"/>
      <c r="M81" s="891"/>
      <c r="N81" s="892"/>
      <c r="O81" s="194"/>
      <c r="P81" s="521"/>
      <c r="Q81" s="891"/>
      <c r="R81" s="892"/>
      <c r="S81" s="194"/>
    </row>
    <row r="82" spans="2:19" ht="35.25" customHeight="1" outlineLevel="1" x14ac:dyDescent="0.35">
      <c r="B82" s="837"/>
      <c r="C82" s="887"/>
      <c r="D82" s="520"/>
      <c r="E82" s="889"/>
      <c r="F82" s="890"/>
      <c r="G82" s="193"/>
      <c r="H82" s="521"/>
      <c r="I82" s="891"/>
      <c r="J82" s="892"/>
      <c r="K82" s="194"/>
      <c r="L82" s="521"/>
      <c r="M82" s="891"/>
      <c r="N82" s="892"/>
      <c r="O82" s="194"/>
      <c r="P82" s="521"/>
      <c r="Q82" s="891"/>
      <c r="R82" s="892"/>
      <c r="S82" s="194"/>
    </row>
    <row r="83" spans="2:19" ht="33" customHeight="1" outlineLevel="1" x14ac:dyDescent="0.35">
      <c r="B83" s="838"/>
      <c r="C83" s="887"/>
      <c r="D83" s="520"/>
      <c r="E83" s="889"/>
      <c r="F83" s="890"/>
      <c r="G83" s="193"/>
      <c r="H83" s="521"/>
      <c r="I83" s="891"/>
      <c r="J83" s="892"/>
      <c r="K83" s="194"/>
      <c r="L83" s="521"/>
      <c r="M83" s="891"/>
      <c r="N83" s="892"/>
      <c r="O83" s="194"/>
      <c r="P83" s="521"/>
      <c r="Q83" s="891"/>
      <c r="R83" s="892"/>
      <c r="S83" s="194"/>
    </row>
    <row r="84" spans="2:19" ht="31.5" customHeight="1" thickBot="1" x14ac:dyDescent="0.4">
      <c r="B84" s="149"/>
      <c r="C84" s="195"/>
      <c r="D84" s="172"/>
    </row>
    <row r="85" spans="2:19" ht="30.75" customHeight="1" thickBot="1" x14ac:dyDescent="0.4">
      <c r="B85" s="149"/>
      <c r="C85" s="149"/>
      <c r="D85" s="810" t="s">
        <v>323</v>
      </c>
      <c r="E85" s="811"/>
      <c r="F85" s="811"/>
      <c r="G85" s="812"/>
      <c r="H85" s="900" t="s">
        <v>324</v>
      </c>
      <c r="I85" s="901"/>
      <c r="J85" s="901"/>
      <c r="K85" s="902"/>
      <c r="L85" s="811" t="s">
        <v>325</v>
      </c>
      <c r="M85" s="811"/>
      <c r="N85" s="811"/>
      <c r="O85" s="811"/>
      <c r="P85" s="811" t="s">
        <v>324</v>
      </c>
      <c r="Q85" s="811"/>
      <c r="R85" s="811"/>
      <c r="S85" s="812"/>
    </row>
    <row r="86" spans="2:19" ht="30.75" customHeight="1" x14ac:dyDescent="0.35">
      <c r="B86" s="813" t="s">
        <v>379</v>
      </c>
      <c r="C86" s="813" t="s">
        <v>380</v>
      </c>
      <c r="D86" s="852" t="s">
        <v>381</v>
      </c>
      <c r="E86" s="853"/>
      <c r="F86" s="173" t="s">
        <v>322</v>
      </c>
      <c r="G86" s="196" t="s">
        <v>361</v>
      </c>
      <c r="H86" s="893" t="s">
        <v>381</v>
      </c>
      <c r="I86" s="853"/>
      <c r="J86" s="173" t="s">
        <v>322</v>
      </c>
      <c r="K86" s="196" t="s">
        <v>361</v>
      </c>
      <c r="L86" s="893" t="s">
        <v>381</v>
      </c>
      <c r="M86" s="853"/>
      <c r="N86" s="173" t="s">
        <v>322</v>
      </c>
      <c r="O86" s="196" t="s">
        <v>361</v>
      </c>
      <c r="P86" s="893" t="s">
        <v>381</v>
      </c>
      <c r="Q86" s="853"/>
      <c r="R86" s="173" t="s">
        <v>322</v>
      </c>
      <c r="S86" s="196" t="s">
        <v>361</v>
      </c>
    </row>
    <row r="87" spans="2:19" ht="29.25" customHeight="1" x14ac:dyDescent="0.35">
      <c r="B87" s="815"/>
      <c r="C87" s="815"/>
      <c r="D87" s="879" t="s">
        <v>539</v>
      </c>
      <c r="E87" s="894"/>
      <c r="F87" s="515" t="s">
        <v>479</v>
      </c>
      <c r="G87" s="516" t="s">
        <v>424</v>
      </c>
      <c r="H87" s="522" t="s">
        <v>520</v>
      </c>
      <c r="I87" s="525"/>
      <c r="J87" s="191" t="s">
        <v>479</v>
      </c>
      <c r="K87" s="514" t="s">
        <v>424</v>
      </c>
      <c r="L87" s="198"/>
      <c r="M87" s="525"/>
      <c r="N87" s="191"/>
      <c r="O87" s="198"/>
      <c r="P87" s="522"/>
      <c r="Q87" s="525"/>
      <c r="R87" s="191"/>
      <c r="S87" s="198"/>
    </row>
    <row r="88" spans="2:19" ht="45" customHeight="1" x14ac:dyDescent="0.35">
      <c r="B88" s="895" t="s">
        <v>382</v>
      </c>
      <c r="C88" s="836" t="s">
        <v>383</v>
      </c>
      <c r="D88" s="159" t="s">
        <v>384</v>
      </c>
      <c r="E88" s="159" t="s">
        <v>385</v>
      </c>
      <c r="F88" s="519" t="s">
        <v>386</v>
      </c>
      <c r="G88" s="160" t="s">
        <v>387</v>
      </c>
      <c r="H88" s="159" t="s">
        <v>384</v>
      </c>
      <c r="I88" s="159" t="s">
        <v>385</v>
      </c>
      <c r="J88" s="519" t="s">
        <v>386</v>
      </c>
      <c r="K88" s="160" t="s">
        <v>387</v>
      </c>
      <c r="L88" s="159" t="s">
        <v>384</v>
      </c>
      <c r="M88" s="159" t="s">
        <v>385</v>
      </c>
      <c r="N88" s="519" t="s">
        <v>386</v>
      </c>
      <c r="O88" s="160" t="s">
        <v>387</v>
      </c>
      <c r="P88" s="159" t="s">
        <v>384</v>
      </c>
      <c r="Q88" s="159" t="s">
        <v>385</v>
      </c>
      <c r="R88" s="519" t="s">
        <v>386</v>
      </c>
      <c r="S88" s="160" t="s">
        <v>387</v>
      </c>
    </row>
    <row r="89" spans="2:19" ht="29.25" customHeight="1" x14ac:dyDescent="0.35">
      <c r="B89" s="895"/>
      <c r="C89" s="837"/>
      <c r="D89" s="896" t="s">
        <v>563</v>
      </c>
      <c r="E89" s="898">
        <v>1616</v>
      </c>
      <c r="F89" s="896" t="s">
        <v>542</v>
      </c>
      <c r="G89" s="907" t="s">
        <v>539</v>
      </c>
      <c r="H89" s="909" t="s">
        <v>563</v>
      </c>
      <c r="I89" s="911">
        <v>7318</v>
      </c>
      <c r="J89" s="909" t="s">
        <v>542</v>
      </c>
      <c r="K89" s="903" t="s">
        <v>520</v>
      </c>
      <c r="L89" s="909"/>
      <c r="M89" s="909"/>
      <c r="N89" s="909"/>
      <c r="O89" s="903"/>
      <c r="P89" s="909"/>
      <c r="Q89" s="909"/>
      <c r="R89" s="909"/>
      <c r="S89" s="903"/>
    </row>
    <row r="90" spans="2:19" ht="29.25" customHeight="1" x14ac:dyDescent="0.35">
      <c r="B90" s="895"/>
      <c r="C90" s="837"/>
      <c r="D90" s="897"/>
      <c r="E90" s="899"/>
      <c r="F90" s="897"/>
      <c r="G90" s="908"/>
      <c r="H90" s="910"/>
      <c r="I90" s="912"/>
      <c r="J90" s="910"/>
      <c r="K90" s="904"/>
      <c r="L90" s="910"/>
      <c r="M90" s="910"/>
      <c r="N90" s="910"/>
      <c r="O90" s="904"/>
      <c r="P90" s="910"/>
      <c r="Q90" s="910"/>
      <c r="R90" s="910"/>
      <c r="S90" s="904"/>
    </row>
    <row r="91" spans="2:19" ht="24" outlineLevel="1" x14ac:dyDescent="0.35">
      <c r="B91" s="895"/>
      <c r="C91" s="837"/>
      <c r="D91" s="159" t="s">
        <v>384</v>
      </c>
      <c r="E91" s="159" t="s">
        <v>385</v>
      </c>
      <c r="F91" s="519" t="s">
        <v>386</v>
      </c>
      <c r="G91" s="160" t="s">
        <v>387</v>
      </c>
      <c r="H91" s="159" t="s">
        <v>384</v>
      </c>
      <c r="I91" s="159" t="s">
        <v>385</v>
      </c>
      <c r="J91" s="519" t="s">
        <v>386</v>
      </c>
      <c r="K91" s="160" t="s">
        <v>387</v>
      </c>
      <c r="L91" s="159" t="s">
        <v>384</v>
      </c>
      <c r="M91" s="159" t="s">
        <v>385</v>
      </c>
      <c r="N91" s="519" t="s">
        <v>386</v>
      </c>
      <c r="O91" s="160" t="s">
        <v>387</v>
      </c>
      <c r="P91" s="159" t="s">
        <v>384</v>
      </c>
      <c r="Q91" s="159" t="s">
        <v>385</v>
      </c>
      <c r="R91" s="519" t="s">
        <v>386</v>
      </c>
      <c r="S91" s="160" t="s">
        <v>387</v>
      </c>
    </row>
    <row r="92" spans="2:19" ht="29.25" customHeight="1" outlineLevel="1" x14ac:dyDescent="0.35">
      <c r="B92" s="895"/>
      <c r="C92" s="837"/>
      <c r="D92" s="896"/>
      <c r="E92" s="905"/>
      <c r="F92" s="896"/>
      <c r="G92" s="907"/>
      <c r="H92" s="909"/>
      <c r="I92" s="909"/>
      <c r="J92" s="909"/>
      <c r="K92" s="903"/>
      <c r="L92" s="909"/>
      <c r="M92" s="909"/>
      <c r="N92" s="909"/>
      <c r="O92" s="903"/>
      <c r="P92" s="909"/>
      <c r="Q92" s="909"/>
      <c r="R92" s="909"/>
      <c r="S92" s="903"/>
    </row>
    <row r="93" spans="2:19" ht="29.25" customHeight="1" outlineLevel="1" x14ac:dyDescent="0.35">
      <c r="B93" s="895"/>
      <c r="C93" s="837"/>
      <c r="D93" s="897"/>
      <c r="E93" s="906"/>
      <c r="F93" s="897"/>
      <c r="G93" s="908"/>
      <c r="H93" s="910"/>
      <c r="I93" s="910"/>
      <c r="J93" s="910"/>
      <c r="K93" s="904"/>
      <c r="L93" s="910"/>
      <c r="M93" s="910"/>
      <c r="N93" s="910"/>
      <c r="O93" s="904"/>
      <c r="P93" s="910"/>
      <c r="Q93" s="910"/>
      <c r="R93" s="910"/>
      <c r="S93" s="904"/>
    </row>
    <row r="94" spans="2:19" ht="24" outlineLevel="1" x14ac:dyDescent="0.35">
      <c r="B94" s="895"/>
      <c r="C94" s="837"/>
      <c r="D94" s="159" t="s">
        <v>384</v>
      </c>
      <c r="E94" s="159" t="s">
        <v>385</v>
      </c>
      <c r="F94" s="519" t="s">
        <v>386</v>
      </c>
      <c r="G94" s="160" t="s">
        <v>387</v>
      </c>
      <c r="H94" s="159" t="s">
        <v>384</v>
      </c>
      <c r="I94" s="159" t="s">
        <v>385</v>
      </c>
      <c r="J94" s="519" t="s">
        <v>386</v>
      </c>
      <c r="K94" s="160" t="s">
        <v>387</v>
      </c>
      <c r="L94" s="159" t="s">
        <v>384</v>
      </c>
      <c r="M94" s="159" t="s">
        <v>385</v>
      </c>
      <c r="N94" s="519" t="s">
        <v>386</v>
      </c>
      <c r="O94" s="160" t="s">
        <v>387</v>
      </c>
      <c r="P94" s="159" t="s">
        <v>384</v>
      </c>
      <c r="Q94" s="159" t="s">
        <v>385</v>
      </c>
      <c r="R94" s="519" t="s">
        <v>386</v>
      </c>
      <c r="S94" s="160" t="s">
        <v>387</v>
      </c>
    </row>
    <row r="95" spans="2:19" ht="29.25" customHeight="1" outlineLevel="1" x14ac:dyDescent="0.35">
      <c r="B95" s="895"/>
      <c r="C95" s="837"/>
      <c r="D95" s="896"/>
      <c r="E95" s="905"/>
      <c r="F95" s="896"/>
      <c r="G95" s="907"/>
      <c r="H95" s="909"/>
      <c r="I95" s="909"/>
      <c r="J95" s="909"/>
      <c r="K95" s="903"/>
      <c r="L95" s="909"/>
      <c r="M95" s="909"/>
      <c r="N95" s="909"/>
      <c r="O95" s="903"/>
      <c r="P95" s="909"/>
      <c r="Q95" s="909"/>
      <c r="R95" s="909"/>
      <c r="S95" s="903"/>
    </row>
    <row r="96" spans="2:19" ht="29.25" customHeight="1" outlineLevel="1" x14ac:dyDescent="0.35">
      <c r="B96" s="895"/>
      <c r="C96" s="837"/>
      <c r="D96" s="897"/>
      <c r="E96" s="906"/>
      <c r="F96" s="897"/>
      <c r="G96" s="908"/>
      <c r="H96" s="910"/>
      <c r="I96" s="910"/>
      <c r="J96" s="910"/>
      <c r="K96" s="904"/>
      <c r="L96" s="910"/>
      <c r="M96" s="910"/>
      <c r="N96" s="910"/>
      <c r="O96" s="904"/>
      <c r="P96" s="910"/>
      <c r="Q96" s="910"/>
      <c r="R96" s="910"/>
      <c r="S96" s="904"/>
    </row>
    <row r="97" spans="2:19" ht="24" outlineLevel="1" x14ac:dyDescent="0.35">
      <c r="B97" s="895"/>
      <c r="C97" s="837"/>
      <c r="D97" s="159" t="s">
        <v>384</v>
      </c>
      <c r="E97" s="159" t="s">
        <v>385</v>
      </c>
      <c r="F97" s="519" t="s">
        <v>386</v>
      </c>
      <c r="G97" s="160" t="s">
        <v>387</v>
      </c>
      <c r="H97" s="159" t="s">
        <v>384</v>
      </c>
      <c r="I97" s="159" t="s">
        <v>385</v>
      </c>
      <c r="J97" s="519" t="s">
        <v>386</v>
      </c>
      <c r="K97" s="160" t="s">
        <v>387</v>
      </c>
      <c r="L97" s="159" t="s">
        <v>384</v>
      </c>
      <c r="M97" s="159" t="s">
        <v>385</v>
      </c>
      <c r="N97" s="519" t="s">
        <v>386</v>
      </c>
      <c r="O97" s="160" t="s">
        <v>387</v>
      </c>
      <c r="P97" s="159" t="s">
        <v>384</v>
      </c>
      <c r="Q97" s="159" t="s">
        <v>385</v>
      </c>
      <c r="R97" s="519" t="s">
        <v>386</v>
      </c>
      <c r="S97" s="160" t="s">
        <v>387</v>
      </c>
    </row>
    <row r="98" spans="2:19" ht="29.25" customHeight="1" outlineLevel="1" x14ac:dyDescent="0.35">
      <c r="B98" s="895"/>
      <c r="C98" s="837"/>
      <c r="D98" s="896"/>
      <c r="E98" s="905"/>
      <c r="F98" s="896"/>
      <c r="G98" s="907"/>
      <c r="H98" s="909"/>
      <c r="I98" s="909"/>
      <c r="J98" s="909"/>
      <c r="K98" s="903"/>
      <c r="L98" s="909"/>
      <c r="M98" s="909"/>
      <c r="N98" s="909"/>
      <c r="O98" s="903"/>
      <c r="P98" s="909"/>
      <c r="Q98" s="909"/>
      <c r="R98" s="909"/>
      <c r="S98" s="903"/>
    </row>
    <row r="99" spans="2:19" ht="29.25" customHeight="1" outlineLevel="1" x14ac:dyDescent="0.35">
      <c r="B99" s="895"/>
      <c r="C99" s="838"/>
      <c r="D99" s="897"/>
      <c r="E99" s="906"/>
      <c r="F99" s="897"/>
      <c r="G99" s="908"/>
      <c r="H99" s="910"/>
      <c r="I99" s="910"/>
      <c r="J99" s="910"/>
      <c r="K99" s="904"/>
      <c r="L99" s="910"/>
      <c r="M99" s="910"/>
      <c r="N99" s="910"/>
      <c r="O99" s="904"/>
      <c r="P99" s="910"/>
      <c r="Q99" s="910"/>
      <c r="R99" s="910"/>
      <c r="S99" s="904"/>
    </row>
    <row r="100" spans="2:19" ht="15" thickBot="1" x14ac:dyDescent="0.4">
      <c r="B100" s="149"/>
      <c r="C100" s="149"/>
    </row>
    <row r="101" spans="2:19" ht="15" thickBot="1" x14ac:dyDescent="0.4">
      <c r="B101" s="149"/>
      <c r="C101" s="149"/>
      <c r="D101" s="810" t="s">
        <v>323</v>
      </c>
      <c r="E101" s="811"/>
      <c r="F101" s="811"/>
      <c r="G101" s="812"/>
      <c r="H101" s="900" t="s">
        <v>388</v>
      </c>
      <c r="I101" s="901"/>
      <c r="J101" s="901"/>
      <c r="K101" s="902"/>
      <c r="L101" s="900" t="s">
        <v>325</v>
      </c>
      <c r="M101" s="901"/>
      <c r="N101" s="901"/>
      <c r="O101" s="902"/>
      <c r="P101" s="900" t="s">
        <v>326</v>
      </c>
      <c r="Q101" s="901"/>
      <c r="R101" s="901"/>
      <c r="S101" s="902"/>
    </row>
    <row r="102" spans="2:19" ht="33.75" customHeight="1" x14ac:dyDescent="0.35">
      <c r="B102" s="913" t="s">
        <v>389</v>
      </c>
      <c r="C102" s="813" t="s">
        <v>390</v>
      </c>
      <c r="D102" s="517" t="s">
        <v>391</v>
      </c>
      <c r="E102" s="199" t="s">
        <v>392</v>
      </c>
      <c r="F102" s="852" t="s">
        <v>393</v>
      </c>
      <c r="G102" s="868"/>
      <c r="H102" s="517" t="s">
        <v>391</v>
      </c>
      <c r="I102" s="199" t="s">
        <v>392</v>
      </c>
      <c r="J102" s="852" t="s">
        <v>393</v>
      </c>
      <c r="K102" s="868"/>
      <c r="L102" s="517" t="s">
        <v>391</v>
      </c>
      <c r="M102" s="199" t="s">
        <v>392</v>
      </c>
      <c r="N102" s="852" t="s">
        <v>393</v>
      </c>
      <c r="O102" s="868"/>
      <c r="P102" s="517" t="s">
        <v>391</v>
      </c>
      <c r="Q102" s="199" t="s">
        <v>392</v>
      </c>
      <c r="R102" s="852" t="s">
        <v>393</v>
      </c>
      <c r="S102" s="868"/>
    </row>
    <row r="103" spans="2:19" ht="30" customHeight="1" x14ac:dyDescent="0.35">
      <c r="B103" s="914"/>
      <c r="C103" s="815"/>
      <c r="D103" s="509">
        <v>13</v>
      </c>
      <c r="E103" s="201">
        <v>0</v>
      </c>
      <c r="F103" s="879" t="s">
        <v>500</v>
      </c>
      <c r="G103" s="886"/>
      <c r="H103" s="510">
        <v>13</v>
      </c>
      <c r="I103" s="203">
        <v>0.45</v>
      </c>
      <c r="J103" s="916" t="s">
        <v>490</v>
      </c>
      <c r="K103" s="917"/>
      <c r="L103" s="202"/>
      <c r="M103" s="203"/>
      <c r="N103" s="916"/>
      <c r="O103" s="917"/>
      <c r="P103" s="202"/>
      <c r="Q103" s="203"/>
      <c r="R103" s="916"/>
      <c r="S103" s="917"/>
    </row>
    <row r="104" spans="2:19" ht="32.25" customHeight="1" x14ac:dyDescent="0.35">
      <c r="B104" s="914"/>
      <c r="C104" s="913" t="s">
        <v>394</v>
      </c>
      <c r="D104" s="204" t="s">
        <v>391</v>
      </c>
      <c r="E104" s="159" t="s">
        <v>392</v>
      </c>
      <c r="F104" s="159" t="s">
        <v>395</v>
      </c>
      <c r="G104" s="523" t="s">
        <v>396</v>
      </c>
      <c r="H104" s="204" t="s">
        <v>391</v>
      </c>
      <c r="I104" s="159" t="s">
        <v>392</v>
      </c>
      <c r="J104" s="159" t="s">
        <v>395</v>
      </c>
      <c r="K104" s="523" t="s">
        <v>396</v>
      </c>
      <c r="L104" s="204" t="s">
        <v>391</v>
      </c>
      <c r="M104" s="159" t="s">
        <v>392</v>
      </c>
      <c r="N104" s="159" t="s">
        <v>395</v>
      </c>
      <c r="O104" s="523" t="s">
        <v>396</v>
      </c>
      <c r="P104" s="204" t="s">
        <v>391</v>
      </c>
      <c r="Q104" s="159" t="s">
        <v>392</v>
      </c>
      <c r="R104" s="159" t="s">
        <v>395</v>
      </c>
      <c r="S104" s="523" t="s">
        <v>396</v>
      </c>
    </row>
    <row r="105" spans="2:19" ht="27.75" customHeight="1" x14ac:dyDescent="0.35">
      <c r="B105" s="914"/>
      <c r="C105" s="914"/>
      <c r="D105" s="200"/>
      <c r="E105" s="176"/>
      <c r="F105" s="190"/>
      <c r="G105" s="197"/>
      <c r="H105" s="202"/>
      <c r="I105" s="178"/>
      <c r="J105" s="192"/>
      <c r="K105" s="198"/>
      <c r="L105" s="202"/>
      <c r="M105" s="178"/>
      <c r="N105" s="192"/>
      <c r="O105" s="198"/>
      <c r="P105" s="202"/>
      <c r="Q105" s="178"/>
      <c r="R105" s="192"/>
      <c r="S105" s="198"/>
    </row>
    <row r="106" spans="2:19" ht="27.75" customHeight="1" outlineLevel="1" x14ac:dyDescent="0.35">
      <c r="B106" s="914"/>
      <c r="C106" s="914"/>
      <c r="D106" s="204" t="s">
        <v>391</v>
      </c>
      <c r="E106" s="159" t="s">
        <v>392</v>
      </c>
      <c r="F106" s="159" t="s">
        <v>395</v>
      </c>
      <c r="G106" s="523" t="s">
        <v>396</v>
      </c>
      <c r="H106" s="204" t="s">
        <v>391</v>
      </c>
      <c r="I106" s="159" t="s">
        <v>392</v>
      </c>
      <c r="J106" s="159" t="s">
        <v>395</v>
      </c>
      <c r="K106" s="523" t="s">
        <v>396</v>
      </c>
      <c r="L106" s="204" t="s">
        <v>391</v>
      </c>
      <c r="M106" s="159" t="s">
        <v>392</v>
      </c>
      <c r="N106" s="159" t="s">
        <v>395</v>
      </c>
      <c r="O106" s="523" t="s">
        <v>396</v>
      </c>
      <c r="P106" s="204" t="s">
        <v>391</v>
      </c>
      <c r="Q106" s="159" t="s">
        <v>392</v>
      </c>
      <c r="R106" s="159" t="s">
        <v>395</v>
      </c>
      <c r="S106" s="523" t="s">
        <v>396</v>
      </c>
    </row>
    <row r="107" spans="2:19" ht="27.75" customHeight="1" outlineLevel="1" x14ac:dyDescent="0.35">
      <c r="B107" s="914"/>
      <c r="C107" s="914"/>
      <c r="D107" s="200"/>
      <c r="E107" s="176"/>
      <c r="F107" s="190"/>
      <c r="G107" s="197"/>
      <c r="H107" s="202"/>
      <c r="I107" s="178"/>
      <c r="J107" s="192"/>
      <c r="K107" s="198"/>
      <c r="L107" s="202"/>
      <c r="M107" s="178"/>
      <c r="N107" s="192"/>
      <c r="O107" s="198"/>
      <c r="P107" s="202"/>
      <c r="Q107" s="178"/>
      <c r="R107" s="192"/>
      <c r="S107" s="198"/>
    </row>
    <row r="108" spans="2:19" ht="27.75" customHeight="1" outlineLevel="1" x14ac:dyDescent="0.35">
      <c r="B108" s="914"/>
      <c r="C108" s="914"/>
      <c r="D108" s="204" t="s">
        <v>391</v>
      </c>
      <c r="E108" s="159" t="s">
        <v>392</v>
      </c>
      <c r="F108" s="159" t="s">
        <v>395</v>
      </c>
      <c r="G108" s="523" t="s">
        <v>396</v>
      </c>
      <c r="H108" s="204" t="s">
        <v>391</v>
      </c>
      <c r="I108" s="159" t="s">
        <v>392</v>
      </c>
      <c r="J108" s="159" t="s">
        <v>395</v>
      </c>
      <c r="K108" s="523" t="s">
        <v>396</v>
      </c>
      <c r="L108" s="204" t="s">
        <v>391</v>
      </c>
      <c r="M108" s="159" t="s">
        <v>392</v>
      </c>
      <c r="N108" s="159" t="s">
        <v>395</v>
      </c>
      <c r="O108" s="523" t="s">
        <v>396</v>
      </c>
      <c r="P108" s="204" t="s">
        <v>391</v>
      </c>
      <c r="Q108" s="159" t="s">
        <v>392</v>
      </c>
      <c r="R108" s="159" t="s">
        <v>395</v>
      </c>
      <c r="S108" s="523" t="s">
        <v>396</v>
      </c>
    </row>
    <row r="109" spans="2:19" ht="27.75" customHeight="1" outlineLevel="1" x14ac:dyDescent="0.35">
      <c r="B109" s="914"/>
      <c r="C109" s="914"/>
      <c r="D109" s="200"/>
      <c r="E109" s="176"/>
      <c r="F109" s="190"/>
      <c r="G109" s="197"/>
      <c r="H109" s="202"/>
      <c r="I109" s="178"/>
      <c r="J109" s="192"/>
      <c r="K109" s="198"/>
      <c r="L109" s="202"/>
      <c r="M109" s="178"/>
      <c r="N109" s="192"/>
      <c r="O109" s="198"/>
      <c r="P109" s="202"/>
      <c r="Q109" s="178"/>
      <c r="R109" s="192"/>
      <c r="S109" s="198"/>
    </row>
    <row r="110" spans="2:19" ht="27.75" customHeight="1" outlineLevel="1" x14ac:dyDescent="0.35">
      <c r="B110" s="914"/>
      <c r="C110" s="914"/>
      <c r="D110" s="204" t="s">
        <v>391</v>
      </c>
      <c r="E110" s="159" t="s">
        <v>392</v>
      </c>
      <c r="F110" s="159" t="s">
        <v>395</v>
      </c>
      <c r="G110" s="523" t="s">
        <v>396</v>
      </c>
      <c r="H110" s="204" t="s">
        <v>391</v>
      </c>
      <c r="I110" s="159" t="s">
        <v>392</v>
      </c>
      <c r="J110" s="159" t="s">
        <v>395</v>
      </c>
      <c r="K110" s="523" t="s">
        <v>396</v>
      </c>
      <c r="L110" s="204" t="s">
        <v>391</v>
      </c>
      <c r="M110" s="159" t="s">
        <v>392</v>
      </c>
      <c r="N110" s="159" t="s">
        <v>395</v>
      </c>
      <c r="O110" s="523" t="s">
        <v>396</v>
      </c>
      <c r="P110" s="204" t="s">
        <v>391</v>
      </c>
      <c r="Q110" s="159" t="s">
        <v>392</v>
      </c>
      <c r="R110" s="159" t="s">
        <v>395</v>
      </c>
      <c r="S110" s="523" t="s">
        <v>396</v>
      </c>
    </row>
    <row r="111" spans="2:19" ht="27.75" customHeight="1" outlineLevel="1" x14ac:dyDescent="0.35">
      <c r="B111" s="915"/>
      <c r="C111" s="915"/>
      <c r="D111" s="200"/>
      <c r="E111" s="176"/>
      <c r="F111" s="190"/>
      <c r="G111" s="197"/>
      <c r="H111" s="202"/>
      <c r="I111" s="178"/>
      <c r="J111" s="192"/>
      <c r="K111" s="198"/>
      <c r="L111" s="202"/>
      <c r="M111" s="178"/>
      <c r="N111" s="192"/>
      <c r="O111" s="198"/>
      <c r="P111" s="202"/>
      <c r="Q111" s="178"/>
      <c r="R111" s="192"/>
      <c r="S111" s="198"/>
    </row>
    <row r="112" spans="2:19" ht="26.25" customHeight="1" x14ac:dyDescent="0.35">
      <c r="B112" s="839" t="s">
        <v>397</v>
      </c>
      <c r="C112" s="922" t="s">
        <v>398</v>
      </c>
      <c r="D112" s="205" t="s">
        <v>399</v>
      </c>
      <c r="E112" s="205" t="s">
        <v>400</v>
      </c>
      <c r="F112" s="205" t="s">
        <v>322</v>
      </c>
      <c r="G112" s="206" t="s">
        <v>401</v>
      </c>
      <c r="H112" s="207" t="s">
        <v>399</v>
      </c>
      <c r="I112" s="205" t="s">
        <v>400</v>
      </c>
      <c r="J112" s="205" t="s">
        <v>322</v>
      </c>
      <c r="K112" s="206" t="s">
        <v>401</v>
      </c>
      <c r="L112" s="205" t="s">
        <v>399</v>
      </c>
      <c r="M112" s="205" t="s">
        <v>400</v>
      </c>
      <c r="N112" s="205" t="s">
        <v>322</v>
      </c>
      <c r="O112" s="206" t="s">
        <v>401</v>
      </c>
      <c r="P112" s="205" t="s">
        <v>399</v>
      </c>
      <c r="Q112" s="205" t="s">
        <v>400</v>
      </c>
      <c r="R112" s="205" t="s">
        <v>322</v>
      </c>
      <c r="S112" s="206" t="s">
        <v>401</v>
      </c>
    </row>
    <row r="113" spans="2:19" ht="97.5" customHeight="1" x14ac:dyDescent="0.35">
      <c r="B113" s="840"/>
      <c r="C113" s="923"/>
      <c r="D113" s="509">
        <v>0</v>
      </c>
      <c r="E113" s="175" t="s">
        <v>470</v>
      </c>
      <c r="F113" s="175" t="s">
        <v>479</v>
      </c>
      <c r="G113" s="175" t="s">
        <v>576</v>
      </c>
      <c r="H113" s="512">
        <v>5</v>
      </c>
      <c r="I113" s="177" t="s">
        <v>470</v>
      </c>
      <c r="J113" s="177" t="s">
        <v>479</v>
      </c>
      <c r="K113" s="194" t="s">
        <v>576</v>
      </c>
      <c r="L113" s="177"/>
      <c r="M113" s="177"/>
      <c r="N113" s="177"/>
      <c r="O113" s="194"/>
      <c r="P113" s="177"/>
      <c r="Q113" s="177"/>
      <c r="R113" s="177"/>
      <c r="S113" s="194"/>
    </row>
    <row r="114" spans="2:19" ht="32.25" customHeight="1" x14ac:dyDescent="0.35">
      <c r="B114" s="840"/>
      <c r="C114" s="839" t="s">
        <v>402</v>
      </c>
      <c r="D114" s="159" t="s">
        <v>403</v>
      </c>
      <c r="E114" s="850" t="s">
        <v>404</v>
      </c>
      <c r="F114" s="888"/>
      <c r="G114" s="160" t="s">
        <v>405</v>
      </c>
      <c r="H114" s="159" t="s">
        <v>403</v>
      </c>
      <c r="I114" s="850" t="s">
        <v>404</v>
      </c>
      <c r="J114" s="888"/>
      <c r="K114" s="160" t="s">
        <v>405</v>
      </c>
      <c r="L114" s="159" t="s">
        <v>403</v>
      </c>
      <c r="M114" s="850" t="s">
        <v>404</v>
      </c>
      <c r="N114" s="888"/>
      <c r="O114" s="160" t="s">
        <v>405</v>
      </c>
      <c r="P114" s="159" t="s">
        <v>403</v>
      </c>
      <c r="Q114" s="159" t="s">
        <v>404</v>
      </c>
      <c r="R114" s="850" t="s">
        <v>404</v>
      </c>
      <c r="S114" s="888"/>
    </row>
    <row r="115" spans="2:19" ht="23.25" customHeight="1" x14ac:dyDescent="0.35">
      <c r="B115" s="840"/>
      <c r="C115" s="840"/>
      <c r="D115" s="208"/>
      <c r="E115" s="920"/>
      <c r="F115" s="921"/>
      <c r="G115" s="163"/>
      <c r="H115" s="209"/>
      <c r="I115" s="918"/>
      <c r="J115" s="919"/>
      <c r="K115" s="185"/>
      <c r="L115" s="209"/>
      <c r="M115" s="918"/>
      <c r="N115" s="919"/>
      <c r="O115" s="166"/>
      <c r="P115" s="209"/>
      <c r="Q115" s="164"/>
      <c r="R115" s="918"/>
      <c r="S115" s="919"/>
    </row>
    <row r="116" spans="2:19" ht="23.25" customHeight="1" outlineLevel="1" x14ac:dyDescent="0.35">
      <c r="B116" s="840"/>
      <c r="C116" s="840"/>
      <c r="D116" s="159" t="s">
        <v>403</v>
      </c>
      <c r="E116" s="850" t="s">
        <v>404</v>
      </c>
      <c r="F116" s="888"/>
      <c r="G116" s="160" t="s">
        <v>405</v>
      </c>
      <c r="H116" s="159" t="s">
        <v>403</v>
      </c>
      <c r="I116" s="850" t="s">
        <v>404</v>
      </c>
      <c r="J116" s="888"/>
      <c r="K116" s="160" t="s">
        <v>405</v>
      </c>
      <c r="L116" s="159" t="s">
        <v>403</v>
      </c>
      <c r="M116" s="850" t="s">
        <v>404</v>
      </c>
      <c r="N116" s="888"/>
      <c r="O116" s="160" t="s">
        <v>405</v>
      </c>
      <c r="P116" s="159" t="s">
        <v>403</v>
      </c>
      <c r="Q116" s="159" t="s">
        <v>404</v>
      </c>
      <c r="R116" s="850" t="s">
        <v>404</v>
      </c>
      <c r="S116" s="888"/>
    </row>
    <row r="117" spans="2:19" ht="23.25" customHeight="1" outlineLevel="1" x14ac:dyDescent="0.35">
      <c r="B117" s="840"/>
      <c r="C117" s="840"/>
      <c r="D117" s="208"/>
      <c r="E117" s="920"/>
      <c r="F117" s="921"/>
      <c r="G117" s="163"/>
      <c r="H117" s="209"/>
      <c r="I117" s="918"/>
      <c r="J117" s="919"/>
      <c r="K117" s="166"/>
      <c r="L117" s="209"/>
      <c r="M117" s="918"/>
      <c r="N117" s="919"/>
      <c r="O117" s="166"/>
      <c r="P117" s="209"/>
      <c r="Q117" s="164"/>
      <c r="R117" s="918"/>
      <c r="S117" s="919"/>
    </row>
    <row r="118" spans="2:19" ht="23.25" customHeight="1" outlineLevel="1" x14ac:dyDescent="0.35">
      <c r="B118" s="840"/>
      <c r="C118" s="840"/>
      <c r="D118" s="159" t="s">
        <v>403</v>
      </c>
      <c r="E118" s="850" t="s">
        <v>404</v>
      </c>
      <c r="F118" s="888"/>
      <c r="G118" s="160" t="s">
        <v>405</v>
      </c>
      <c r="H118" s="159" t="s">
        <v>403</v>
      </c>
      <c r="I118" s="850" t="s">
        <v>404</v>
      </c>
      <c r="J118" s="888"/>
      <c r="K118" s="160" t="s">
        <v>405</v>
      </c>
      <c r="L118" s="159" t="s">
        <v>403</v>
      </c>
      <c r="M118" s="850" t="s">
        <v>404</v>
      </c>
      <c r="N118" s="888"/>
      <c r="O118" s="160" t="s">
        <v>405</v>
      </c>
      <c r="P118" s="159" t="s">
        <v>403</v>
      </c>
      <c r="Q118" s="159" t="s">
        <v>404</v>
      </c>
      <c r="R118" s="850" t="s">
        <v>404</v>
      </c>
      <c r="S118" s="888"/>
    </row>
    <row r="119" spans="2:19" ht="23.25" customHeight="1" outlineLevel="1" x14ac:dyDescent="0.35">
      <c r="B119" s="840"/>
      <c r="C119" s="840"/>
      <c r="D119" s="208"/>
      <c r="E119" s="920"/>
      <c r="F119" s="921"/>
      <c r="G119" s="163"/>
      <c r="H119" s="209"/>
      <c r="I119" s="918"/>
      <c r="J119" s="919"/>
      <c r="K119" s="166"/>
      <c r="L119" s="209"/>
      <c r="M119" s="918"/>
      <c r="N119" s="919"/>
      <c r="O119" s="166"/>
      <c r="P119" s="209"/>
      <c r="Q119" s="164"/>
      <c r="R119" s="918"/>
      <c r="S119" s="919"/>
    </row>
    <row r="120" spans="2:19" ht="23.25" customHeight="1" outlineLevel="1" x14ac:dyDescent="0.35">
      <c r="B120" s="840"/>
      <c r="C120" s="840"/>
      <c r="D120" s="159" t="s">
        <v>403</v>
      </c>
      <c r="E120" s="850" t="s">
        <v>404</v>
      </c>
      <c r="F120" s="888"/>
      <c r="G120" s="160" t="s">
        <v>405</v>
      </c>
      <c r="H120" s="159" t="s">
        <v>403</v>
      </c>
      <c r="I120" s="850" t="s">
        <v>404</v>
      </c>
      <c r="J120" s="888"/>
      <c r="K120" s="160" t="s">
        <v>405</v>
      </c>
      <c r="L120" s="159" t="s">
        <v>403</v>
      </c>
      <c r="M120" s="850" t="s">
        <v>404</v>
      </c>
      <c r="N120" s="888"/>
      <c r="O120" s="160" t="s">
        <v>405</v>
      </c>
      <c r="P120" s="159" t="s">
        <v>403</v>
      </c>
      <c r="Q120" s="159" t="s">
        <v>404</v>
      </c>
      <c r="R120" s="850" t="s">
        <v>404</v>
      </c>
      <c r="S120" s="888"/>
    </row>
    <row r="121" spans="2:19" ht="23.25" customHeight="1" outlineLevel="1" x14ac:dyDescent="0.35">
      <c r="B121" s="841"/>
      <c r="C121" s="841"/>
      <c r="D121" s="208"/>
      <c r="E121" s="920"/>
      <c r="F121" s="921"/>
      <c r="G121" s="163"/>
      <c r="H121" s="209"/>
      <c r="I121" s="918"/>
      <c r="J121" s="919"/>
      <c r="K121" s="166"/>
      <c r="L121" s="209"/>
      <c r="M121" s="918"/>
      <c r="N121" s="919"/>
      <c r="O121" s="166"/>
      <c r="P121" s="209"/>
      <c r="Q121" s="164"/>
      <c r="R121" s="918"/>
      <c r="S121" s="919"/>
    </row>
    <row r="122" spans="2:19" ht="15" thickBot="1" x14ac:dyDescent="0.4">
      <c r="B122" s="149"/>
      <c r="C122" s="149"/>
    </row>
    <row r="123" spans="2:19" ht="15" thickBot="1" x14ac:dyDescent="0.4">
      <c r="B123" s="149"/>
      <c r="C123" s="149"/>
      <c r="D123" s="810" t="s">
        <v>323</v>
      </c>
      <c r="E123" s="811"/>
      <c r="F123" s="811"/>
      <c r="G123" s="812"/>
      <c r="H123" s="810" t="s">
        <v>324</v>
      </c>
      <c r="I123" s="811"/>
      <c r="J123" s="811"/>
      <c r="K123" s="812"/>
      <c r="L123" s="811" t="s">
        <v>325</v>
      </c>
      <c r="M123" s="811"/>
      <c r="N123" s="811"/>
      <c r="O123" s="811"/>
      <c r="P123" s="810" t="s">
        <v>326</v>
      </c>
      <c r="Q123" s="811"/>
      <c r="R123" s="811"/>
      <c r="S123" s="812"/>
    </row>
    <row r="124" spans="2:19" x14ac:dyDescent="0.35">
      <c r="B124" s="813" t="s">
        <v>406</v>
      </c>
      <c r="C124" s="813" t="s">
        <v>407</v>
      </c>
      <c r="D124" s="852" t="s">
        <v>408</v>
      </c>
      <c r="E124" s="881"/>
      <c r="F124" s="881"/>
      <c r="G124" s="868"/>
      <c r="H124" s="852" t="s">
        <v>408</v>
      </c>
      <c r="I124" s="881"/>
      <c r="J124" s="881"/>
      <c r="K124" s="868"/>
      <c r="L124" s="852" t="s">
        <v>408</v>
      </c>
      <c r="M124" s="881"/>
      <c r="N124" s="881"/>
      <c r="O124" s="868"/>
      <c r="P124" s="852" t="s">
        <v>408</v>
      </c>
      <c r="Q124" s="881"/>
      <c r="R124" s="881"/>
      <c r="S124" s="868"/>
    </row>
    <row r="125" spans="2:19" ht="45" customHeight="1" x14ac:dyDescent="0.35">
      <c r="B125" s="815"/>
      <c r="C125" s="815"/>
      <c r="D125" s="924"/>
      <c r="E125" s="925"/>
      <c r="F125" s="925"/>
      <c r="G125" s="926"/>
      <c r="H125" s="927"/>
      <c r="I125" s="928"/>
      <c r="J125" s="928"/>
      <c r="K125" s="929"/>
      <c r="L125" s="927"/>
      <c r="M125" s="928"/>
      <c r="N125" s="928"/>
      <c r="O125" s="929"/>
      <c r="P125" s="927"/>
      <c r="Q125" s="928"/>
      <c r="R125" s="928"/>
      <c r="S125" s="929"/>
    </row>
    <row r="126" spans="2:19" ht="32.25" customHeight="1" x14ac:dyDescent="0.35">
      <c r="B126" s="836" t="s">
        <v>409</v>
      </c>
      <c r="C126" s="836" t="s">
        <v>410</v>
      </c>
      <c r="D126" s="205" t="s">
        <v>411</v>
      </c>
      <c r="E126" s="518" t="s">
        <v>322</v>
      </c>
      <c r="F126" s="159" t="s">
        <v>344</v>
      </c>
      <c r="G126" s="160" t="s">
        <v>361</v>
      </c>
      <c r="H126" s="205" t="s">
        <v>411</v>
      </c>
      <c r="I126" s="518" t="s">
        <v>322</v>
      </c>
      <c r="J126" s="159" t="s">
        <v>344</v>
      </c>
      <c r="K126" s="160" t="s">
        <v>361</v>
      </c>
      <c r="L126" s="205" t="s">
        <v>411</v>
      </c>
      <c r="M126" s="518" t="s">
        <v>322</v>
      </c>
      <c r="N126" s="159" t="s">
        <v>344</v>
      </c>
      <c r="O126" s="160" t="s">
        <v>361</v>
      </c>
      <c r="P126" s="205" t="s">
        <v>411</v>
      </c>
      <c r="Q126" s="518" t="s">
        <v>322</v>
      </c>
      <c r="R126" s="159" t="s">
        <v>344</v>
      </c>
      <c r="S126" s="160" t="s">
        <v>361</v>
      </c>
    </row>
    <row r="127" spans="2:19" ht="23.25" customHeight="1" x14ac:dyDescent="0.35">
      <c r="B127" s="837"/>
      <c r="C127" s="838"/>
      <c r="D127" s="175"/>
      <c r="E127" s="210"/>
      <c r="F127" s="162"/>
      <c r="G127" s="193"/>
      <c r="H127" s="177"/>
      <c r="I127" s="220"/>
      <c r="J127" s="177"/>
      <c r="K127" s="524"/>
      <c r="L127" s="177"/>
      <c r="M127" s="220"/>
      <c r="N127" s="177"/>
      <c r="O127" s="524"/>
      <c r="P127" s="177"/>
      <c r="Q127" s="220"/>
      <c r="R127" s="177"/>
      <c r="S127" s="524"/>
    </row>
    <row r="128" spans="2:19" ht="29.25" customHeight="1" x14ac:dyDescent="0.35">
      <c r="B128" s="837"/>
      <c r="C128" s="836" t="s">
        <v>412</v>
      </c>
      <c r="D128" s="159" t="s">
        <v>413</v>
      </c>
      <c r="E128" s="850" t="s">
        <v>414</v>
      </c>
      <c r="F128" s="888"/>
      <c r="G128" s="160" t="s">
        <v>415</v>
      </c>
      <c r="H128" s="159" t="s">
        <v>413</v>
      </c>
      <c r="I128" s="850" t="s">
        <v>414</v>
      </c>
      <c r="J128" s="888"/>
      <c r="K128" s="160" t="s">
        <v>415</v>
      </c>
      <c r="L128" s="159" t="s">
        <v>413</v>
      </c>
      <c r="M128" s="850" t="s">
        <v>414</v>
      </c>
      <c r="N128" s="888"/>
      <c r="O128" s="160" t="s">
        <v>415</v>
      </c>
      <c r="P128" s="159" t="s">
        <v>413</v>
      </c>
      <c r="Q128" s="850" t="s">
        <v>414</v>
      </c>
      <c r="R128" s="888"/>
      <c r="S128" s="160" t="s">
        <v>415</v>
      </c>
    </row>
    <row r="129" spans="2:19" ht="39" customHeight="1" x14ac:dyDescent="0.35">
      <c r="B129" s="838"/>
      <c r="C129" s="838"/>
      <c r="D129" s="208"/>
      <c r="E129" s="920"/>
      <c r="F129" s="921"/>
      <c r="G129" s="163"/>
      <c r="H129" s="209"/>
      <c r="I129" s="918"/>
      <c r="J129" s="919"/>
      <c r="K129" s="166"/>
      <c r="L129" s="209"/>
      <c r="M129" s="918"/>
      <c r="N129" s="919"/>
      <c r="O129" s="166"/>
      <c r="P129" s="209"/>
      <c r="Q129" s="918"/>
      <c r="R129" s="919"/>
      <c r="S129" s="166"/>
    </row>
    <row r="133" spans="2:19" hidden="1" x14ac:dyDescent="0.35"/>
    <row r="134" spans="2:19" hidden="1" x14ac:dyDescent="0.35"/>
    <row r="135" spans="2:19" hidden="1" x14ac:dyDescent="0.35">
      <c r="D135" s="132" t="s">
        <v>416</v>
      </c>
    </row>
    <row r="136" spans="2:19" hidden="1" x14ac:dyDescent="0.35">
      <c r="D136" s="132" t="s">
        <v>417</v>
      </c>
      <c r="E136" s="132" t="s">
        <v>418</v>
      </c>
      <c r="F136" s="132" t="s">
        <v>419</v>
      </c>
      <c r="H136" s="132" t="s">
        <v>420</v>
      </c>
      <c r="I136" s="132" t="s">
        <v>421</v>
      </c>
    </row>
    <row r="137" spans="2:19" hidden="1" x14ac:dyDescent="0.35">
      <c r="D137" s="132" t="s">
        <v>422</v>
      </c>
      <c r="E137" s="132" t="s">
        <v>423</v>
      </c>
      <c r="F137" s="132" t="s">
        <v>424</v>
      </c>
      <c r="H137" s="132" t="s">
        <v>425</v>
      </c>
      <c r="I137" s="132" t="s">
        <v>426</v>
      </c>
    </row>
    <row r="138" spans="2:19" hidden="1" x14ac:dyDescent="0.35">
      <c r="D138" s="132" t="s">
        <v>427</v>
      </c>
      <c r="E138" s="132" t="s">
        <v>428</v>
      </c>
      <c r="F138" s="132" t="s">
        <v>429</v>
      </c>
      <c r="H138" s="132" t="s">
        <v>430</v>
      </c>
      <c r="I138" s="132" t="s">
        <v>431</v>
      </c>
    </row>
    <row r="139" spans="2:19" hidden="1" x14ac:dyDescent="0.35">
      <c r="D139" s="132" t="s">
        <v>432</v>
      </c>
      <c r="F139" s="132" t="s">
        <v>433</v>
      </c>
      <c r="G139" s="132" t="s">
        <v>434</v>
      </c>
      <c r="H139" s="132" t="s">
        <v>435</v>
      </c>
      <c r="I139" s="132" t="s">
        <v>436</v>
      </c>
      <c r="K139" s="132" t="s">
        <v>437</v>
      </c>
    </row>
    <row r="140" spans="2:19" hidden="1" x14ac:dyDescent="0.35">
      <c r="D140" s="132" t="s">
        <v>438</v>
      </c>
      <c r="F140" s="132" t="s">
        <v>439</v>
      </c>
      <c r="G140" s="132" t="s">
        <v>440</v>
      </c>
      <c r="H140" s="132" t="s">
        <v>441</v>
      </c>
      <c r="I140" s="132" t="s">
        <v>442</v>
      </c>
      <c r="K140" s="132" t="s">
        <v>443</v>
      </c>
      <c r="L140" s="132" t="s">
        <v>444</v>
      </c>
    </row>
    <row r="141" spans="2:19" hidden="1" x14ac:dyDescent="0.35">
      <c r="D141" s="132" t="s">
        <v>445</v>
      </c>
      <c r="E141" s="211" t="s">
        <v>446</v>
      </c>
      <c r="G141" s="132" t="s">
        <v>447</v>
      </c>
      <c r="H141" s="132" t="s">
        <v>448</v>
      </c>
      <c r="K141" s="132" t="s">
        <v>449</v>
      </c>
      <c r="L141" s="132" t="s">
        <v>450</v>
      </c>
    </row>
    <row r="142" spans="2:19" hidden="1" x14ac:dyDescent="0.35">
      <c r="D142" s="132" t="s">
        <v>451</v>
      </c>
      <c r="E142" s="212" t="s">
        <v>452</v>
      </c>
      <c r="K142" s="132" t="s">
        <v>453</v>
      </c>
      <c r="L142" s="132" t="s">
        <v>454</v>
      </c>
    </row>
    <row r="143" spans="2:19" hidden="1" x14ac:dyDescent="0.35">
      <c r="E143" s="213" t="s">
        <v>455</v>
      </c>
      <c r="H143" s="132" t="s">
        <v>456</v>
      </c>
      <c r="K143" s="132" t="s">
        <v>457</v>
      </c>
      <c r="L143" s="132" t="s">
        <v>458</v>
      </c>
    </row>
    <row r="144" spans="2:19" hidden="1" x14ac:dyDescent="0.35">
      <c r="H144" s="132" t="s">
        <v>459</v>
      </c>
      <c r="K144" s="132" t="s">
        <v>460</v>
      </c>
      <c r="L144" s="132" t="s">
        <v>461</v>
      </c>
    </row>
    <row r="145" spans="2:12" hidden="1" x14ac:dyDescent="0.35">
      <c r="H145" s="132" t="s">
        <v>462</v>
      </c>
      <c r="K145" s="132" t="s">
        <v>463</v>
      </c>
      <c r="L145" s="132" t="s">
        <v>464</v>
      </c>
    </row>
    <row r="146" spans="2:12" hidden="1" x14ac:dyDescent="0.35">
      <c r="B146" s="132" t="s">
        <v>465</v>
      </c>
      <c r="C146" s="132" t="s">
        <v>466</v>
      </c>
      <c r="D146" s="132" t="s">
        <v>465</v>
      </c>
      <c r="G146" s="132" t="s">
        <v>467</v>
      </c>
      <c r="H146" s="132" t="s">
        <v>468</v>
      </c>
      <c r="J146" s="132" t="s">
        <v>291</v>
      </c>
      <c r="K146" s="132" t="s">
        <v>469</v>
      </c>
      <c r="L146" s="132" t="s">
        <v>470</v>
      </c>
    </row>
    <row r="147" spans="2:12" hidden="1" x14ac:dyDescent="0.35">
      <c r="B147" s="132">
        <v>1</v>
      </c>
      <c r="C147" s="132" t="s">
        <v>471</v>
      </c>
      <c r="D147" s="132" t="s">
        <v>472</v>
      </c>
      <c r="E147" s="132" t="s">
        <v>361</v>
      </c>
      <c r="F147" s="132" t="s">
        <v>11</v>
      </c>
      <c r="G147" s="132" t="s">
        <v>473</v>
      </c>
      <c r="H147" s="132" t="s">
        <v>474</v>
      </c>
      <c r="J147" s="132" t="s">
        <v>449</v>
      </c>
      <c r="K147" s="132" t="s">
        <v>475</v>
      </c>
    </row>
    <row r="148" spans="2:12" hidden="1" x14ac:dyDescent="0.35">
      <c r="B148" s="132">
        <v>2</v>
      </c>
      <c r="C148" s="132" t="s">
        <v>476</v>
      </c>
      <c r="D148" s="132" t="s">
        <v>477</v>
      </c>
      <c r="E148" s="132" t="s">
        <v>344</v>
      </c>
      <c r="F148" s="132" t="s">
        <v>18</v>
      </c>
      <c r="G148" s="132" t="s">
        <v>478</v>
      </c>
      <c r="J148" s="132" t="s">
        <v>479</v>
      </c>
      <c r="K148" s="132" t="s">
        <v>480</v>
      </c>
    </row>
    <row r="149" spans="2:12" hidden="1" x14ac:dyDescent="0.35">
      <c r="B149" s="132">
        <v>3</v>
      </c>
      <c r="C149" s="132" t="s">
        <v>481</v>
      </c>
      <c r="D149" s="132" t="s">
        <v>482</v>
      </c>
      <c r="E149" s="132" t="s">
        <v>322</v>
      </c>
      <c r="G149" s="132" t="s">
        <v>483</v>
      </c>
      <c r="J149" s="132" t="s">
        <v>484</v>
      </c>
      <c r="K149" s="132" t="s">
        <v>485</v>
      </c>
    </row>
    <row r="150" spans="2:12" hidden="1" x14ac:dyDescent="0.35">
      <c r="B150" s="132">
        <v>4</v>
      </c>
      <c r="C150" s="132" t="s">
        <v>474</v>
      </c>
      <c r="H150" s="132" t="s">
        <v>486</v>
      </c>
      <c r="I150" s="132" t="s">
        <v>487</v>
      </c>
      <c r="J150" s="132" t="s">
        <v>488</v>
      </c>
      <c r="K150" s="132" t="s">
        <v>489</v>
      </c>
    </row>
    <row r="151" spans="2:12" hidden="1" x14ac:dyDescent="0.35">
      <c r="D151" s="132" t="s">
        <v>483</v>
      </c>
      <c r="H151" s="132" t="s">
        <v>490</v>
      </c>
      <c r="I151" s="132" t="s">
        <v>491</v>
      </c>
      <c r="J151" s="132" t="s">
        <v>492</v>
      </c>
      <c r="K151" s="132" t="s">
        <v>493</v>
      </c>
    </row>
    <row r="152" spans="2:12" hidden="1" x14ac:dyDescent="0.35">
      <c r="D152" s="132" t="s">
        <v>494</v>
      </c>
      <c r="H152" s="132" t="s">
        <v>495</v>
      </c>
      <c r="I152" s="132" t="s">
        <v>496</v>
      </c>
      <c r="J152" s="132" t="s">
        <v>497</v>
      </c>
      <c r="K152" s="132" t="s">
        <v>498</v>
      </c>
    </row>
    <row r="153" spans="2:12" hidden="1" x14ac:dyDescent="0.35">
      <c r="D153" s="132" t="s">
        <v>499</v>
      </c>
      <c r="H153" s="132" t="s">
        <v>500</v>
      </c>
      <c r="J153" s="132" t="s">
        <v>501</v>
      </c>
      <c r="K153" s="132" t="s">
        <v>502</v>
      </c>
    </row>
    <row r="154" spans="2:12" hidden="1" x14ac:dyDescent="0.35">
      <c r="H154" s="132" t="s">
        <v>503</v>
      </c>
      <c r="J154" s="132" t="s">
        <v>504</v>
      </c>
    </row>
    <row r="155" spans="2:12" ht="58" hidden="1" x14ac:dyDescent="0.35">
      <c r="D155" s="214" t="s">
        <v>505</v>
      </c>
      <c r="E155" s="132" t="s">
        <v>506</v>
      </c>
      <c r="F155" s="132" t="s">
        <v>507</v>
      </c>
      <c r="G155" s="132" t="s">
        <v>508</v>
      </c>
      <c r="H155" s="132" t="s">
        <v>509</v>
      </c>
      <c r="I155" s="132" t="s">
        <v>510</v>
      </c>
      <c r="J155" s="132" t="s">
        <v>511</v>
      </c>
      <c r="K155" s="132" t="s">
        <v>512</v>
      </c>
    </row>
    <row r="156" spans="2:12" ht="72.5" hidden="1" x14ac:dyDescent="0.35">
      <c r="B156" s="132" t="s">
        <v>615</v>
      </c>
      <c r="C156" s="132" t="s">
        <v>614</v>
      </c>
      <c r="D156" s="214" t="s">
        <v>513</v>
      </c>
      <c r="E156" s="132" t="s">
        <v>514</v>
      </c>
      <c r="F156" s="132" t="s">
        <v>515</v>
      </c>
      <c r="G156" s="132" t="s">
        <v>516</v>
      </c>
      <c r="H156" s="132" t="s">
        <v>517</v>
      </c>
      <c r="I156" s="132" t="s">
        <v>518</v>
      </c>
      <c r="J156" s="132" t="s">
        <v>519</v>
      </c>
      <c r="K156" s="132" t="s">
        <v>520</v>
      </c>
    </row>
    <row r="157" spans="2:12" ht="43.5" hidden="1" x14ac:dyDescent="0.35">
      <c r="B157" s="132" t="s">
        <v>616</v>
      </c>
      <c r="C157" s="132" t="s">
        <v>613</v>
      </c>
      <c r="D157" s="214" t="s">
        <v>521</v>
      </c>
      <c r="E157" s="132" t="s">
        <v>522</v>
      </c>
      <c r="F157" s="132" t="s">
        <v>523</v>
      </c>
      <c r="G157" s="132" t="s">
        <v>524</v>
      </c>
      <c r="H157" s="132" t="s">
        <v>525</v>
      </c>
      <c r="I157" s="132" t="s">
        <v>526</v>
      </c>
      <c r="J157" s="132" t="s">
        <v>527</v>
      </c>
      <c r="K157" s="132" t="s">
        <v>528</v>
      </c>
    </row>
    <row r="158" spans="2:12" hidden="1" x14ac:dyDescent="0.35">
      <c r="B158" s="132" t="s">
        <v>617</v>
      </c>
      <c r="C158" s="132" t="s">
        <v>612</v>
      </c>
      <c r="F158" s="132" t="s">
        <v>529</v>
      </c>
      <c r="G158" s="132" t="s">
        <v>530</v>
      </c>
      <c r="H158" s="132" t="s">
        <v>531</v>
      </c>
      <c r="I158" s="132" t="s">
        <v>532</v>
      </c>
      <c r="J158" s="132" t="s">
        <v>533</v>
      </c>
      <c r="K158" s="132" t="s">
        <v>534</v>
      </c>
    </row>
    <row r="159" spans="2:12" hidden="1" x14ac:dyDescent="0.35">
      <c r="B159" s="132" t="s">
        <v>618</v>
      </c>
      <c r="G159" s="132" t="s">
        <v>535</v>
      </c>
      <c r="H159" s="132" t="s">
        <v>536</v>
      </c>
      <c r="I159" s="132" t="s">
        <v>537</v>
      </c>
      <c r="J159" s="132" t="s">
        <v>538</v>
      </c>
      <c r="K159" s="132" t="s">
        <v>539</v>
      </c>
    </row>
    <row r="160" spans="2:12" hidden="1" x14ac:dyDescent="0.35">
      <c r="C160" s="132" t="s">
        <v>540</v>
      </c>
      <c r="J160" s="132" t="s">
        <v>541</v>
      </c>
    </row>
    <row r="161" spans="2:10" hidden="1" x14ac:dyDescent="0.35">
      <c r="C161" s="132" t="s">
        <v>542</v>
      </c>
      <c r="I161" s="132" t="s">
        <v>543</v>
      </c>
      <c r="J161" s="132" t="s">
        <v>544</v>
      </c>
    </row>
    <row r="162" spans="2:10" hidden="1" x14ac:dyDescent="0.35">
      <c r="B162" s="221" t="s">
        <v>619</v>
      </c>
      <c r="C162" s="132" t="s">
        <v>545</v>
      </c>
      <c r="I162" s="132" t="s">
        <v>546</v>
      </c>
      <c r="J162" s="132" t="s">
        <v>547</v>
      </c>
    </row>
    <row r="163" spans="2:10" hidden="1" x14ac:dyDescent="0.35">
      <c r="B163" s="221" t="s">
        <v>29</v>
      </c>
      <c r="C163" s="132" t="s">
        <v>548</v>
      </c>
      <c r="D163" s="132" t="s">
        <v>549</v>
      </c>
      <c r="E163" s="132" t="s">
        <v>550</v>
      </c>
      <c r="I163" s="132" t="s">
        <v>551</v>
      </c>
      <c r="J163" s="132" t="s">
        <v>291</v>
      </c>
    </row>
    <row r="164" spans="2:10" hidden="1" x14ac:dyDescent="0.35">
      <c r="B164" s="221" t="s">
        <v>16</v>
      </c>
      <c r="D164" s="132" t="s">
        <v>552</v>
      </c>
      <c r="E164" s="132" t="s">
        <v>553</v>
      </c>
      <c r="H164" s="132" t="s">
        <v>425</v>
      </c>
      <c r="I164" s="132" t="s">
        <v>554</v>
      </c>
    </row>
    <row r="165" spans="2:10" hidden="1" x14ac:dyDescent="0.35">
      <c r="B165" s="221" t="s">
        <v>34</v>
      </c>
      <c r="D165" s="132" t="s">
        <v>555</v>
      </c>
      <c r="E165" s="132" t="s">
        <v>556</v>
      </c>
      <c r="H165" s="132" t="s">
        <v>435</v>
      </c>
      <c r="I165" s="132" t="s">
        <v>557</v>
      </c>
      <c r="J165" s="132" t="s">
        <v>558</v>
      </c>
    </row>
    <row r="166" spans="2:10" hidden="1" x14ac:dyDescent="0.35">
      <c r="B166" s="221" t="s">
        <v>620</v>
      </c>
      <c r="C166" s="132" t="s">
        <v>559</v>
      </c>
      <c r="D166" s="132" t="s">
        <v>560</v>
      </c>
      <c r="H166" s="132" t="s">
        <v>441</v>
      </c>
      <c r="I166" s="132" t="s">
        <v>561</v>
      </c>
      <c r="J166" s="132" t="s">
        <v>562</v>
      </c>
    </row>
    <row r="167" spans="2:10" hidden="1" x14ac:dyDescent="0.35">
      <c r="B167" s="221" t="s">
        <v>621</v>
      </c>
      <c r="C167" s="132" t="s">
        <v>563</v>
      </c>
      <c r="H167" s="132" t="s">
        <v>448</v>
      </c>
      <c r="I167" s="132" t="s">
        <v>564</v>
      </c>
    </row>
    <row r="168" spans="2:10" hidden="1" x14ac:dyDescent="0.35">
      <c r="B168" s="221" t="s">
        <v>622</v>
      </c>
      <c r="C168" s="132" t="s">
        <v>565</v>
      </c>
      <c r="E168" s="132" t="s">
        <v>566</v>
      </c>
      <c r="H168" s="132" t="s">
        <v>567</v>
      </c>
      <c r="I168" s="132" t="s">
        <v>568</v>
      </c>
    </row>
    <row r="169" spans="2:10" hidden="1" x14ac:dyDescent="0.35">
      <c r="B169" s="221" t="s">
        <v>623</v>
      </c>
      <c r="C169" s="132" t="s">
        <v>569</v>
      </c>
      <c r="E169" s="132" t="s">
        <v>570</v>
      </c>
      <c r="H169" s="132" t="s">
        <v>571</v>
      </c>
      <c r="I169" s="132" t="s">
        <v>572</v>
      </c>
    </row>
    <row r="170" spans="2:10" hidden="1" x14ac:dyDescent="0.35">
      <c r="B170" s="221" t="s">
        <v>624</v>
      </c>
      <c r="C170" s="132" t="s">
        <v>573</v>
      </c>
      <c r="E170" s="132" t="s">
        <v>574</v>
      </c>
      <c r="H170" s="132" t="s">
        <v>575</v>
      </c>
      <c r="I170" s="132" t="s">
        <v>576</v>
      </c>
    </row>
    <row r="171" spans="2:10" hidden="1" x14ac:dyDescent="0.35">
      <c r="B171" s="221" t="s">
        <v>625</v>
      </c>
      <c r="C171" s="132" t="s">
        <v>577</v>
      </c>
      <c r="E171" s="132" t="s">
        <v>578</v>
      </c>
      <c r="H171" s="132" t="s">
        <v>579</v>
      </c>
      <c r="I171" s="132" t="s">
        <v>580</v>
      </c>
    </row>
    <row r="172" spans="2:10" hidden="1" x14ac:dyDescent="0.35">
      <c r="B172" s="221" t="s">
        <v>626</v>
      </c>
      <c r="C172" s="132" t="s">
        <v>581</v>
      </c>
      <c r="E172" s="132" t="s">
        <v>582</v>
      </c>
      <c r="H172" s="132" t="s">
        <v>583</v>
      </c>
      <c r="I172" s="132" t="s">
        <v>584</v>
      </c>
    </row>
    <row r="173" spans="2:10" hidden="1" x14ac:dyDescent="0.35">
      <c r="B173" s="221" t="s">
        <v>627</v>
      </c>
      <c r="C173" s="132" t="s">
        <v>291</v>
      </c>
      <c r="E173" s="132" t="s">
        <v>585</v>
      </c>
      <c r="H173" s="132" t="s">
        <v>586</v>
      </c>
      <c r="I173" s="132" t="s">
        <v>587</v>
      </c>
    </row>
    <row r="174" spans="2:10" hidden="1" x14ac:dyDescent="0.35">
      <c r="B174" s="221" t="s">
        <v>628</v>
      </c>
      <c r="E174" s="132" t="s">
        <v>588</v>
      </c>
      <c r="H174" s="132" t="s">
        <v>589</v>
      </c>
      <c r="I174" s="132" t="s">
        <v>590</v>
      </c>
    </row>
    <row r="175" spans="2:10" hidden="1" x14ac:dyDescent="0.35">
      <c r="B175" s="221" t="s">
        <v>629</v>
      </c>
      <c r="E175" s="132" t="s">
        <v>591</v>
      </c>
      <c r="H175" s="132" t="s">
        <v>592</v>
      </c>
      <c r="I175" s="132" t="s">
        <v>593</v>
      </c>
    </row>
    <row r="176" spans="2:10" hidden="1" x14ac:dyDescent="0.35">
      <c r="B176" s="221" t="s">
        <v>630</v>
      </c>
      <c r="E176" s="132" t="s">
        <v>594</v>
      </c>
      <c r="H176" s="132" t="s">
        <v>595</v>
      </c>
      <c r="I176" s="132" t="s">
        <v>596</v>
      </c>
    </row>
    <row r="177" spans="2:9" hidden="1" x14ac:dyDescent="0.35">
      <c r="B177" s="221" t="s">
        <v>631</v>
      </c>
      <c r="H177" s="132" t="s">
        <v>597</v>
      </c>
      <c r="I177" s="132" t="s">
        <v>598</v>
      </c>
    </row>
    <row r="178" spans="2:9" hidden="1" x14ac:dyDescent="0.35">
      <c r="B178" s="221" t="s">
        <v>632</v>
      </c>
      <c r="H178" s="132" t="s">
        <v>599</v>
      </c>
    </row>
    <row r="179" spans="2:9" hidden="1" x14ac:dyDescent="0.35">
      <c r="B179" s="221" t="s">
        <v>633</v>
      </c>
      <c r="H179" s="132" t="s">
        <v>600</v>
      </c>
    </row>
    <row r="180" spans="2:9" hidden="1" x14ac:dyDescent="0.35">
      <c r="B180" s="221" t="s">
        <v>634</v>
      </c>
      <c r="H180" s="132" t="s">
        <v>601</v>
      </c>
    </row>
    <row r="181" spans="2:9" hidden="1" x14ac:dyDescent="0.35">
      <c r="B181" s="221" t="s">
        <v>635</v>
      </c>
      <c r="H181" s="132" t="s">
        <v>602</v>
      </c>
    </row>
    <row r="182" spans="2:9" hidden="1" x14ac:dyDescent="0.35">
      <c r="B182" s="221" t="s">
        <v>636</v>
      </c>
      <c r="D182" t="s">
        <v>603</v>
      </c>
      <c r="H182" s="132" t="s">
        <v>604</v>
      </c>
    </row>
    <row r="183" spans="2:9" hidden="1" x14ac:dyDescent="0.35">
      <c r="B183" s="221" t="s">
        <v>637</v>
      </c>
      <c r="D183" t="s">
        <v>605</v>
      </c>
      <c r="H183" s="132" t="s">
        <v>606</v>
      </c>
    </row>
    <row r="184" spans="2:9" hidden="1" x14ac:dyDescent="0.35">
      <c r="B184" s="221" t="s">
        <v>638</v>
      </c>
      <c r="D184" t="s">
        <v>607</v>
      </c>
      <c r="H184" s="132" t="s">
        <v>608</v>
      </c>
    </row>
    <row r="185" spans="2:9" hidden="1" x14ac:dyDescent="0.35">
      <c r="B185" s="221" t="s">
        <v>639</v>
      </c>
      <c r="D185" t="s">
        <v>605</v>
      </c>
      <c r="H185" s="132" t="s">
        <v>609</v>
      </c>
    </row>
    <row r="186" spans="2:9" hidden="1" x14ac:dyDescent="0.35">
      <c r="B186" s="221" t="s">
        <v>640</v>
      </c>
      <c r="D186" t="s">
        <v>610</v>
      </c>
    </row>
    <row r="187" spans="2:9" hidden="1" x14ac:dyDescent="0.35">
      <c r="B187" s="221" t="s">
        <v>641</v>
      </c>
      <c r="D187" t="s">
        <v>605</v>
      </c>
    </row>
    <row r="188" spans="2:9" hidden="1" x14ac:dyDescent="0.35">
      <c r="B188" s="221" t="s">
        <v>642</v>
      </c>
    </row>
    <row r="189" spans="2:9" hidden="1" x14ac:dyDescent="0.35">
      <c r="B189" s="221" t="s">
        <v>643</v>
      </c>
    </row>
    <row r="190" spans="2:9" hidden="1" x14ac:dyDescent="0.35">
      <c r="B190" s="221" t="s">
        <v>644</v>
      </c>
    </row>
    <row r="191" spans="2:9" hidden="1" x14ac:dyDescent="0.35">
      <c r="B191" s="221" t="s">
        <v>645</v>
      </c>
    </row>
    <row r="192" spans="2:9" hidden="1" x14ac:dyDescent="0.35">
      <c r="B192" s="221" t="s">
        <v>646</v>
      </c>
    </row>
    <row r="193" spans="2:2" hidden="1" x14ac:dyDescent="0.35">
      <c r="B193" s="221" t="s">
        <v>647</v>
      </c>
    </row>
    <row r="194" spans="2:2" hidden="1" x14ac:dyDescent="0.35">
      <c r="B194" s="221" t="s">
        <v>648</v>
      </c>
    </row>
    <row r="195" spans="2:2" hidden="1" x14ac:dyDescent="0.35">
      <c r="B195" s="221" t="s">
        <v>649</v>
      </c>
    </row>
    <row r="196" spans="2:2" hidden="1" x14ac:dyDescent="0.35">
      <c r="B196" s="221" t="s">
        <v>650</v>
      </c>
    </row>
    <row r="197" spans="2:2" hidden="1" x14ac:dyDescent="0.35">
      <c r="B197" s="221" t="s">
        <v>51</v>
      </c>
    </row>
    <row r="198" spans="2:2" hidden="1" x14ac:dyDescent="0.35">
      <c r="B198" s="221" t="s">
        <v>57</v>
      </c>
    </row>
    <row r="199" spans="2:2" hidden="1" x14ac:dyDescent="0.35">
      <c r="B199" s="221" t="s">
        <v>59</v>
      </c>
    </row>
    <row r="200" spans="2:2" hidden="1" x14ac:dyDescent="0.35">
      <c r="B200" s="221" t="s">
        <v>61</v>
      </c>
    </row>
    <row r="201" spans="2:2" hidden="1" x14ac:dyDescent="0.35">
      <c r="B201" s="221" t="s">
        <v>23</v>
      </c>
    </row>
    <row r="202" spans="2:2" hidden="1" x14ac:dyDescent="0.35">
      <c r="B202" s="221" t="s">
        <v>63</v>
      </c>
    </row>
    <row r="203" spans="2:2" hidden="1" x14ac:dyDescent="0.35">
      <c r="B203" s="221" t="s">
        <v>65</v>
      </c>
    </row>
    <row r="204" spans="2:2" hidden="1" x14ac:dyDescent="0.35">
      <c r="B204" s="221" t="s">
        <v>68</v>
      </c>
    </row>
    <row r="205" spans="2:2" hidden="1" x14ac:dyDescent="0.35">
      <c r="B205" s="221" t="s">
        <v>69</v>
      </c>
    </row>
    <row r="206" spans="2:2" hidden="1" x14ac:dyDescent="0.35">
      <c r="B206" s="221" t="s">
        <v>70</v>
      </c>
    </row>
    <row r="207" spans="2:2" hidden="1" x14ac:dyDescent="0.35">
      <c r="B207" s="221" t="s">
        <v>71</v>
      </c>
    </row>
    <row r="208" spans="2:2" hidden="1" x14ac:dyDescent="0.35">
      <c r="B208" s="221" t="s">
        <v>651</v>
      </c>
    </row>
    <row r="209" spans="2:2" hidden="1" x14ac:dyDescent="0.35">
      <c r="B209" s="221" t="s">
        <v>652</v>
      </c>
    </row>
    <row r="210" spans="2:2" hidden="1" x14ac:dyDescent="0.35">
      <c r="B210" s="221" t="s">
        <v>75</v>
      </c>
    </row>
    <row r="211" spans="2:2" hidden="1" x14ac:dyDescent="0.35">
      <c r="B211" s="221" t="s">
        <v>77</v>
      </c>
    </row>
    <row r="212" spans="2:2" hidden="1" x14ac:dyDescent="0.35">
      <c r="B212" s="221" t="s">
        <v>81</v>
      </c>
    </row>
    <row r="213" spans="2:2" hidden="1" x14ac:dyDescent="0.35">
      <c r="B213" s="221" t="s">
        <v>653</v>
      </c>
    </row>
    <row r="214" spans="2:2" hidden="1" x14ac:dyDescent="0.35">
      <c r="B214" s="221" t="s">
        <v>654</v>
      </c>
    </row>
    <row r="215" spans="2:2" hidden="1" x14ac:dyDescent="0.35">
      <c r="B215" s="221" t="s">
        <v>655</v>
      </c>
    </row>
    <row r="216" spans="2:2" hidden="1" x14ac:dyDescent="0.35">
      <c r="B216" s="221" t="s">
        <v>79</v>
      </c>
    </row>
    <row r="217" spans="2:2" hidden="1" x14ac:dyDescent="0.35">
      <c r="B217" s="221" t="s">
        <v>80</v>
      </c>
    </row>
    <row r="218" spans="2:2" hidden="1" x14ac:dyDescent="0.35">
      <c r="B218" s="221" t="s">
        <v>83</v>
      </c>
    </row>
    <row r="219" spans="2:2" hidden="1" x14ac:dyDescent="0.35">
      <c r="B219" s="221" t="s">
        <v>85</v>
      </c>
    </row>
    <row r="220" spans="2:2" hidden="1" x14ac:dyDescent="0.35">
      <c r="B220" s="221" t="s">
        <v>656</v>
      </c>
    </row>
    <row r="221" spans="2:2" hidden="1" x14ac:dyDescent="0.35">
      <c r="B221" s="221" t="s">
        <v>84</v>
      </c>
    </row>
    <row r="222" spans="2:2" hidden="1" x14ac:dyDescent="0.35">
      <c r="B222" s="221" t="s">
        <v>86</v>
      </c>
    </row>
    <row r="223" spans="2:2" hidden="1" x14ac:dyDescent="0.35">
      <c r="B223" s="221" t="s">
        <v>89</v>
      </c>
    </row>
    <row r="224" spans="2:2" hidden="1" x14ac:dyDescent="0.35">
      <c r="B224" s="221" t="s">
        <v>88</v>
      </c>
    </row>
    <row r="225" spans="2:2" hidden="1" x14ac:dyDescent="0.35">
      <c r="B225" s="221" t="s">
        <v>657</v>
      </c>
    </row>
    <row r="226" spans="2:2" hidden="1" x14ac:dyDescent="0.35">
      <c r="B226" s="221" t="s">
        <v>95</v>
      </c>
    </row>
    <row r="227" spans="2:2" hidden="1" x14ac:dyDescent="0.35">
      <c r="B227" s="221" t="s">
        <v>97</v>
      </c>
    </row>
    <row r="228" spans="2:2" hidden="1" x14ac:dyDescent="0.35">
      <c r="B228" s="221" t="s">
        <v>98</v>
      </c>
    </row>
    <row r="229" spans="2:2" hidden="1" x14ac:dyDescent="0.35">
      <c r="B229" s="221" t="s">
        <v>99</v>
      </c>
    </row>
    <row r="230" spans="2:2" hidden="1" x14ac:dyDescent="0.35">
      <c r="B230" s="221" t="s">
        <v>658</v>
      </c>
    </row>
    <row r="231" spans="2:2" hidden="1" x14ac:dyDescent="0.35">
      <c r="B231" s="221" t="s">
        <v>659</v>
      </c>
    </row>
    <row r="232" spans="2:2" hidden="1" x14ac:dyDescent="0.35">
      <c r="B232" s="221" t="s">
        <v>100</v>
      </c>
    </row>
    <row r="233" spans="2:2" hidden="1" x14ac:dyDescent="0.35">
      <c r="B233" s="221" t="s">
        <v>154</v>
      </c>
    </row>
    <row r="234" spans="2:2" hidden="1" x14ac:dyDescent="0.35">
      <c r="B234" s="221" t="s">
        <v>660</v>
      </c>
    </row>
    <row r="235" spans="2:2" ht="29" hidden="1" x14ac:dyDescent="0.35">
      <c r="B235" s="221" t="s">
        <v>661</v>
      </c>
    </row>
    <row r="236" spans="2:2" hidden="1" x14ac:dyDescent="0.35">
      <c r="B236" s="221" t="s">
        <v>105</v>
      </c>
    </row>
    <row r="237" spans="2:2" hidden="1" x14ac:dyDescent="0.35">
      <c r="B237" s="221" t="s">
        <v>107</v>
      </c>
    </row>
    <row r="238" spans="2:2" hidden="1" x14ac:dyDescent="0.35">
      <c r="B238" s="221" t="s">
        <v>662</v>
      </c>
    </row>
    <row r="239" spans="2:2" hidden="1" x14ac:dyDescent="0.35">
      <c r="B239" s="221" t="s">
        <v>155</v>
      </c>
    </row>
    <row r="240" spans="2:2" hidden="1" x14ac:dyDescent="0.35">
      <c r="B240" s="221" t="s">
        <v>172</v>
      </c>
    </row>
    <row r="241" spans="2:2" hidden="1" x14ac:dyDescent="0.35">
      <c r="B241" s="221" t="s">
        <v>106</v>
      </c>
    </row>
    <row r="242" spans="2:2" hidden="1" x14ac:dyDescent="0.35">
      <c r="B242" s="221" t="s">
        <v>110</v>
      </c>
    </row>
    <row r="243" spans="2:2" hidden="1" x14ac:dyDescent="0.35">
      <c r="B243" s="221" t="s">
        <v>104</v>
      </c>
    </row>
    <row r="244" spans="2:2" hidden="1" x14ac:dyDescent="0.35">
      <c r="B244" s="221" t="s">
        <v>126</v>
      </c>
    </row>
    <row r="245" spans="2:2" hidden="1" x14ac:dyDescent="0.35">
      <c r="B245" s="221" t="s">
        <v>663</v>
      </c>
    </row>
    <row r="246" spans="2:2" hidden="1" x14ac:dyDescent="0.35">
      <c r="B246" s="221" t="s">
        <v>112</v>
      </c>
    </row>
    <row r="247" spans="2:2" hidden="1" x14ac:dyDescent="0.35">
      <c r="B247" s="221" t="s">
        <v>115</v>
      </c>
    </row>
    <row r="248" spans="2:2" hidden="1" x14ac:dyDescent="0.35">
      <c r="B248" s="221" t="s">
        <v>121</v>
      </c>
    </row>
    <row r="249" spans="2:2" hidden="1" x14ac:dyDescent="0.35">
      <c r="B249" s="221" t="s">
        <v>118</v>
      </c>
    </row>
    <row r="250" spans="2:2" ht="29" hidden="1" x14ac:dyDescent="0.35">
      <c r="B250" s="221" t="s">
        <v>664</v>
      </c>
    </row>
    <row r="251" spans="2:2" hidden="1" x14ac:dyDescent="0.35">
      <c r="B251" s="221" t="s">
        <v>116</v>
      </c>
    </row>
    <row r="252" spans="2:2" hidden="1" x14ac:dyDescent="0.35">
      <c r="B252" s="221" t="s">
        <v>117</v>
      </c>
    </row>
    <row r="253" spans="2:2" hidden="1" x14ac:dyDescent="0.35">
      <c r="B253" s="221" t="s">
        <v>128</v>
      </c>
    </row>
    <row r="254" spans="2:2" hidden="1" x14ac:dyDescent="0.35">
      <c r="B254" s="221" t="s">
        <v>125</v>
      </c>
    </row>
    <row r="255" spans="2:2" hidden="1" x14ac:dyDescent="0.35">
      <c r="B255" s="221" t="s">
        <v>124</v>
      </c>
    </row>
    <row r="256" spans="2:2" hidden="1" x14ac:dyDescent="0.35">
      <c r="B256" s="221" t="s">
        <v>127</v>
      </c>
    </row>
    <row r="257" spans="2:2" hidden="1" x14ac:dyDescent="0.35">
      <c r="B257" s="221" t="s">
        <v>119</v>
      </c>
    </row>
    <row r="258" spans="2:2" hidden="1" x14ac:dyDescent="0.35">
      <c r="B258" s="221" t="s">
        <v>120</v>
      </c>
    </row>
    <row r="259" spans="2:2" hidden="1" x14ac:dyDescent="0.35">
      <c r="B259" s="221" t="s">
        <v>113</v>
      </c>
    </row>
    <row r="260" spans="2:2" hidden="1" x14ac:dyDescent="0.35">
      <c r="B260" s="221" t="s">
        <v>114</v>
      </c>
    </row>
    <row r="261" spans="2:2" hidden="1" x14ac:dyDescent="0.35">
      <c r="B261" s="221" t="s">
        <v>129</v>
      </c>
    </row>
    <row r="262" spans="2:2" hidden="1" x14ac:dyDescent="0.35">
      <c r="B262" s="221" t="s">
        <v>135</v>
      </c>
    </row>
    <row r="263" spans="2:2" hidden="1" x14ac:dyDescent="0.35">
      <c r="B263" s="221" t="s">
        <v>136</v>
      </c>
    </row>
    <row r="264" spans="2:2" hidden="1" x14ac:dyDescent="0.35">
      <c r="B264" s="221" t="s">
        <v>134</v>
      </c>
    </row>
    <row r="265" spans="2:2" hidden="1" x14ac:dyDescent="0.35">
      <c r="B265" s="221" t="s">
        <v>665</v>
      </c>
    </row>
    <row r="266" spans="2:2" hidden="1" x14ac:dyDescent="0.35">
      <c r="B266" s="221" t="s">
        <v>131</v>
      </c>
    </row>
    <row r="267" spans="2:2" hidden="1" x14ac:dyDescent="0.35">
      <c r="B267" s="221" t="s">
        <v>130</v>
      </c>
    </row>
    <row r="268" spans="2:2" hidden="1" x14ac:dyDescent="0.35">
      <c r="B268" s="221" t="s">
        <v>138</v>
      </c>
    </row>
    <row r="269" spans="2:2" hidden="1" x14ac:dyDescent="0.35">
      <c r="B269" s="221" t="s">
        <v>139</v>
      </c>
    </row>
    <row r="270" spans="2:2" hidden="1" x14ac:dyDescent="0.35">
      <c r="B270" s="221" t="s">
        <v>141</v>
      </c>
    </row>
    <row r="271" spans="2:2" hidden="1" x14ac:dyDescent="0.35">
      <c r="B271" s="221" t="s">
        <v>144</v>
      </c>
    </row>
    <row r="272" spans="2:2" hidden="1" x14ac:dyDescent="0.35">
      <c r="B272" s="221" t="s">
        <v>145</v>
      </c>
    </row>
    <row r="273" spans="2:2" hidden="1" x14ac:dyDescent="0.35">
      <c r="B273" s="221" t="s">
        <v>140</v>
      </c>
    </row>
    <row r="274" spans="2:2" hidden="1" x14ac:dyDescent="0.35">
      <c r="B274" s="221" t="s">
        <v>142</v>
      </c>
    </row>
    <row r="275" spans="2:2" hidden="1" x14ac:dyDescent="0.35">
      <c r="B275" s="221" t="s">
        <v>146</v>
      </c>
    </row>
    <row r="276" spans="2:2" hidden="1" x14ac:dyDescent="0.35">
      <c r="B276" s="221" t="s">
        <v>666</v>
      </c>
    </row>
    <row r="277" spans="2:2" hidden="1" x14ac:dyDescent="0.35">
      <c r="B277" s="221" t="s">
        <v>143</v>
      </c>
    </row>
    <row r="278" spans="2:2" hidden="1" x14ac:dyDescent="0.35">
      <c r="B278" s="221" t="s">
        <v>151</v>
      </c>
    </row>
    <row r="279" spans="2:2" hidden="1" x14ac:dyDescent="0.35">
      <c r="B279" s="221" t="s">
        <v>152</v>
      </c>
    </row>
    <row r="280" spans="2:2" hidden="1" x14ac:dyDescent="0.35">
      <c r="B280" s="221" t="s">
        <v>153</v>
      </c>
    </row>
    <row r="281" spans="2:2" hidden="1" x14ac:dyDescent="0.35">
      <c r="B281" s="221" t="s">
        <v>160</v>
      </c>
    </row>
    <row r="282" spans="2:2" hidden="1" x14ac:dyDescent="0.35">
      <c r="B282" s="221" t="s">
        <v>173</v>
      </c>
    </row>
    <row r="283" spans="2:2" hidden="1" x14ac:dyDescent="0.35">
      <c r="B283" s="221" t="s">
        <v>161</v>
      </c>
    </row>
    <row r="284" spans="2:2" hidden="1" x14ac:dyDescent="0.35">
      <c r="B284" s="221" t="s">
        <v>168</v>
      </c>
    </row>
    <row r="285" spans="2:2" hidden="1" x14ac:dyDescent="0.35">
      <c r="B285" s="221" t="s">
        <v>164</v>
      </c>
    </row>
    <row r="286" spans="2:2" hidden="1" x14ac:dyDescent="0.35">
      <c r="B286" s="221" t="s">
        <v>66</v>
      </c>
    </row>
    <row r="287" spans="2:2" hidden="1" x14ac:dyDescent="0.35">
      <c r="B287" s="221" t="s">
        <v>158</v>
      </c>
    </row>
    <row r="288" spans="2:2" hidden="1" x14ac:dyDescent="0.35">
      <c r="B288" s="221" t="s">
        <v>162</v>
      </c>
    </row>
    <row r="289" spans="2:2" hidden="1" x14ac:dyDescent="0.35">
      <c r="B289" s="221" t="s">
        <v>159</v>
      </c>
    </row>
    <row r="290" spans="2:2" hidden="1" x14ac:dyDescent="0.35">
      <c r="B290" s="221" t="s">
        <v>174</v>
      </c>
    </row>
    <row r="291" spans="2:2" hidden="1" x14ac:dyDescent="0.35">
      <c r="B291" s="221" t="s">
        <v>667</v>
      </c>
    </row>
    <row r="292" spans="2:2" hidden="1" x14ac:dyDescent="0.35">
      <c r="B292" s="221" t="s">
        <v>167</v>
      </c>
    </row>
    <row r="293" spans="2:2" hidden="1" x14ac:dyDescent="0.35">
      <c r="B293" s="221" t="s">
        <v>175</v>
      </c>
    </row>
    <row r="294" spans="2:2" hidden="1" x14ac:dyDescent="0.35">
      <c r="B294" s="221" t="s">
        <v>163</v>
      </c>
    </row>
    <row r="295" spans="2:2" hidden="1" x14ac:dyDescent="0.35">
      <c r="B295" s="221" t="s">
        <v>178</v>
      </c>
    </row>
    <row r="296" spans="2:2" hidden="1" x14ac:dyDescent="0.35">
      <c r="B296" s="221" t="s">
        <v>668</v>
      </c>
    </row>
    <row r="297" spans="2:2" hidden="1" x14ac:dyDescent="0.35">
      <c r="B297" s="221" t="s">
        <v>183</v>
      </c>
    </row>
    <row r="298" spans="2:2" hidden="1" x14ac:dyDescent="0.35">
      <c r="B298" s="221" t="s">
        <v>180</v>
      </c>
    </row>
    <row r="299" spans="2:2" hidden="1" x14ac:dyDescent="0.35">
      <c r="B299" s="221" t="s">
        <v>179</v>
      </c>
    </row>
    <row r="300" spans="2:2" hidden="1" x14ac:dyDescent="0.35">
      <c r="B300" s="221" t="s">
        <v>188</v>
      </c>
    </row>
    <row r="301" spans="2:2" hidden="1" x14ac:dyDescent="0.35">
      <c r="B301" s="221" t="s">
        <v>184</v>
      </c>
    </row>
    <row r="302" spans="2:2" hidden="1" x14ac:dyDescent="0.35">
      <c r="B302" s="221" t="s">
        <v>185</v>
      </c>
    </row>
    <row r="303" spans="2:2" hidden="1" x14ac:dyDescent="0.35">
      <c r="B303" s="221" t="s">
        <v>186</v>
      </c>
    </row>
    <row r="304" spans="2:2" hidden="1" x14ac:dyDescent="0.35">
      <c r="B304" s="221" t="s">
        <v>187</v>
      </c>
    </row>
    <row r="305" spans="2:2" hidden="1" x14ac:dyDescent="0.35">
      <c r="B305" s="221" t="s">
        <v>189</v>
      </c>
    </row>
    <row r="306" spans="2:2" hidden="1" x14ac:dyDescent="0.35">
      <c r="B306" s="221" t="s">
        <v>669</v>
      </c>
    </row>
    <row r="307" spans="2:2" hidden="1" x14ac:dyDescent="0.35">
      <c r="B307" s="221" t="s">
        <v>190</v>
      </c>
    </row>
    <row r="308" spans="2:2" hidden="1" x14ac:dyDescent="0.35">
      <c r="B308" s="221" t="s">
        <v>191</v>
      </c>
    </row>
    <row r="309" spans="2:2" hidden="1" x14ac:dyDescent="0.35">
      <c r="B309" s="221" t="s">
        <v>196</v>
      </c>
    </row>
    <row r="310" spans="2:2" hidden="1" x14ac:dyDescent="0.35">
      <c r="B310" s="221" t="s">
        <v>197</v>
      </c>
    </row>
    <row r="311" spans="2:2" ht="29" hidden="1" x14ac:dyDescent="0.35">
      <c r="B311" s="221" t="s">
        <v>156</v>
      </c>
    </row>
    <row r="312" spans="2:2" hidden="1" x14ac:dyDescent="0.35">
      <c r="B312" s="221" t="s">
        <v>670</v>
      </c>
    </row>
    <row r="313" spans="2:2" hidden="1" x14ac:dyDescent="0.35">
      <c r="B313" s="221" t="s">
        <v>671</v>
      </c>
    </row>
    <row r="314" spans="2:2" hidden="1" x14ac:dyDescent="0.35">
      <c r="B314" s="221" t="s">
        <v>198</v>
      </c>
    </row>
    <row r="315" spans="2:2" hidden="1" x14ac:dyDescent="0.35">
      <c r="B315" s="221" t="s">
        <v>157</v>
      </c>
    </row>
    <row r="316" spans="2:2" hidden="1" x14ac:dyDescent="0.35">
      <c r="B316" s="221" t="s">
        <v>672</v>
      </c>
    </row>
    <row r="317" spans="2:2" hidden="1" x14ac:dyDescent="0.35">
      <c r="B317" s="221" t="s">
        <v>170</v>
      </c>
    </row>
    <row r="318" spans="2:2" hidden="1" x14ac:dyDescent="0.35">
      <c r="B318" s="221" t="s">
        <v>202</v>
      </c>
    </row>
    <row r="319" spans="2:2" hidden="1" x14ac:dyDescent="0.35">
      <c r="B319" s="221" t="s">
        <v>203</v>
      </c>
    </row>
    <row r="320" spans="2:2" hidden="1" x14ac:dyDescent="0.35">
      <c r="B320" s="221" t="s">
        <v>182</v>
      </c>
    </row>
    <row r="321" hidden="1" x14ac:dyDescent="0.35"/>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prompt="Select state of enforcement" sqref="E129:F129 Q129:R129 M129:N129 I129:J129" xr:uid="{00000000-0002-0000-0700-000007000000}">
      <formula1>$I$136:$I$140</formula1>
    </dataValidation>
    <dataValidation type="list" allowBlank="1" showInputMessage="1" showErrorMessage="1" prompt="Select integration level" sqref="D125:S125" xr:uid="{00000000-0002-0000-0700-000008000000}">
      <formula1>$H$143:$H$147</formula1>
    </dataValidation>
    <dataValidation type="list" allowBlank="1" showInputMessage="1" showErrorMessage="1" prompt="Select adaptation strategy" sqref="O113 S113 G113 K113" xr:uid="{00000000-0002-0000-07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A000000}">
      <formula1>$H$150:$H$154</formula1>
    </dataValidation>
    <dataValidation type="list" allowBlank="1" showInputMessage="1" showErrorMessage="1" error="Please select a level of effectiveness from the drop-down list" prompt="Select the level of effectiveness of protection/rehabilitation" sqref="G92:G93 R89:R90 R92:R93 R95:R96 R98:R99 O98:O99 O95:O96 O92:O93 O89:O90 G89:G90 K92:K93 K95:K96 K98:K99 G98:G99 G95:G96 K89:K90" xr:uid="{00000000-0002-0000-0700-00000B000000}">
      <formula1>$K$155:$K$159</formula1>
    </dataValidation>
    <dataValidation type="list" allowBlank="1" showInputMessage="1" showErrorMessage="1" prompt="Select type" sqref="G87 O87 S87 K87:L87" xr:uid="{00000000-0002-0000-0700-00000C000000}">
      <formula1>$F$136:$F$140</formula1>
    </dataValidation>
    <dataValidation type="list" allowBlank="1" showInputMessage="1" showErrorMessage="1" prompt="Select level of improvements" sqref="D87:E87 P87 H87" xr:uid="{00000000-0002-0000-0700-00000D000000}">
      <formula1>$K$155:$K$159</formula1>
    </dataValidation>
    <dataValidation type="list" allowBlank="1" showInputMessage="1" showErrorMessage="1" sqref="E78:F83 I78:J83 M78:N83 Q78:R83" xr:uid="{00000000-0002-0000-0700-00000E000000}">
      <formula1>type1</formula1>
    </dataValidation>
    <dataValidation type="list" allowBlank="1" showInputMessage="1" showErrorMessage="1" prompt="Select type" sqref="F57:G57 P59 L59 H59 D59 R57:S57 N57:O57 J57:K57" xr:uid="{00000000-0002-0000-07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2000000}">
      <formula1>$D$135:$D$142</formula1>
    </dataValidation>
    <dataValidation type="list" allowBlank="1" showInputMessage="1" showErrorMessage="1" sqref="B66" xr:uid="{00000000-0002-0000-0700-000013000000}">
      <formula1>selectyn</formula1>
    </dataValidation>
    <dataValidation type="list" allowBlank="1" showInputMessage="1" showErrorMessage="1" sqref="I126 O112 K77 I77 G77 K126 M126 Q77 S77 E126 O126 F112 G126 S112 O77 M77 K112 S126 Q126" xr:uid="{00000000-0002-0000-0700-000014000000}">
      <formula1>group</formula1>
    </dataValidation>
    <dataValidation type="list" allowBlank="1" showInputMessage="1" showErrorMessage="1" prompt="Select sector" sqref="F59 Q127 R54 R113 N113 M127 J54 R59 E127 S78:S83 P71:P76 O78:O83 L71:L76 K78:K83 H71:H76 G78:G83 D71:D76 J59 N59 I127 F54 N54 J113 F113" xr:uid="{00000000-0002-0000-0700-000015000000}">
      <formula1>$J$146:$J$154</formula1>
    </dataValidation>
    <dataValidation type="list" allowBlank="1" showInputMessage="1" showErrorMessage="1" prompt="Select capacity level" sqref="O54 S54 G54 K54" xr:uid="{00000000-0002-0000-07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7000000}">
      <formula1>$D$151:$D$153</formula1>
    </dataValidation>
    <dataValidation type="list" allowBlank="1" showInputMessage="1" showErrorMessage="1" prompt="Select scale" sqref="G59 S59 K59 O59" xr:uid="{00000000-0002-0000-0700-000018000000}">
      <formula1>$F$155:$F$158</formula1>
    </dataValidation>
    <dataValidation type="list" allowBlank="1" showInputMessage="1" showErrorMessage="1" prompt="Select level of awarness" sqref="F65:G65 R65:S65 N65:O65 J65:K65" xr:uid="{00000000-0002-0000-07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A000000}">
      <formula1>$J$146:$J$154</formula1>
    </dataValidation>
    <dataValidation type="list" allowBlank="1" showInputMessage="1" showErrorMessage="1" prompt="Select geographical scale" sqref="E69 Q69 M69 I69" xr:uid="{00000000-0002-0000-0700-00001B000000}">
      <formula1>$D$151:$D$153</formula1>
    </dataValidation>
    <dataValidation type="list" allowBlank="1" showInputMessage="1" showErrorMessage="1" prompt="Select response level" sqref="F69 R69 N69 J69" xr:uid="{00000000-0002-0000-0700-00001C000000}">
      <formula1>$H$155:$H$159</formula1>
    </dataValidation>
    <dataValidation type="list" allowBlank="1" showInputMessage="1" showErrorMessage="1" prompt="Select changes in asset" sqref="F71:G76 R71:S76 N71:O76 J71:K76" xr:uid="{00000000-0002-0000-0700-00001D000000}">
      <formula1>$I$155:$I$159</formula1>
    </dataValidation>
    <dataValidation type="list" allowBlank="1" showInputMessage="1" showErrorMessage="1" prompt="Select level of improvements" sqref="Q87 M87 I87" xr:uid="{00000000-0002-0000-0700-00001E000000}">
      <formula1>effectiveness</formula1>
    </dataValidation>
    <dataValidation type="list" allowBlank="1" showInputMessage="1" showErrorMessage="1" prompt="Select programme/sector" sqref="F87 R87 N87 J87" xr:uid="{00000000-0002-0000-0700-00001F000000}">
      <formula1>$J$146:$J$154</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income source" sqref="Q115 Q119 Q121 Q117" xr:uid="{00000000-0002-0000-0700-000021000000}">
      <formula1>incomesource</formula1>
    </dataValidation>
    <dataValidation type="list" allowBlank="1" showInputMessage="1" showErrorMessage="1" prompt="Select type of policy" sqref="S127 K127 O127" xr:uid="{00000000-0002-0000-0700-000022000000}">
      <formula1>policy</formula1>
    </dataValidation>
    <dataValidation type="decimal" allowBlank="1" showInputMessage="1" showErrorMessage="1" errorTitle="Invalid data" error="Please enter a number between 0 and 100" prompt="Enter a percentage between 0 and 100" sqref="P63:Q63 E65 E22:E23 M22:M23 M28 I28 Q22:Q23 E28 I22:I23 I57 I55 M55 M57 E57 Q28 I103 Q57 I65 M65 Q65 Q103 M111 I111 M103 E103 E111 Q55 D63:E63 E105 E107 E109 I105 I107 I109 M105 M107 M109 Q105 Q107 Q109 Q111 H63:I63 L63:M63" xr:uid="{00000000-0002-0000-0700-000023000000}">
      <formula1>0</formula1>
      <formula2>100</formula2>
    </dataValidation>
    <dataValidation type="decimal" allowBlank="1" showInputMessage="1" showErrorMessage="1" errorTitle="Invalid data" error="Enter a percentage between 0 and 100" prompt="Enter a percentage (between 0 and 100)" sqref="N22:O23 F22:G23 R22:S23 J22:K23" xr:uid="{00000000-0002-0000-0700-000024000000}">
      <formula1>0</formula1>
      <formula2>100</formula2>
    </dataValidation>
    <dataValidation type="decimal" allowBlank="1" showInputMessage="1" showErrorMessage="1" errorTitle="Invalid data" error="Please enter a number between 0 and 9999999" prompt="Enter a number here" sqref="Q27 E27 E21:G21 Q21:S21 M27 I27 M21:O21 I21:K21" xr:uid="{00000000-0002-0000-0700-000025000000}">
      <formula1>0</formula1>
      <formula2>99999999999</formula2>
    </dataValidation>
    <dataValidation type="list" allowBlank="1" showInputMessage="1" showErrorMessage="1" prompt="Select a sector" sqref="F63:G63 R63:S63 N63:O63 J63:K63" xr:uid="{00000000-0002-0000-0700-000026000000}">
      <formula1>$J$146:$J$154</formula1>
    </dataValidation>
    <dataValidation type="list" allowBlank="1" showInputMessage="1" showErrorMessage="1" prompt="Select effectiveness" sqref="G129 S129 O129 K129" xr:uid="{00000000-0002-0000-0700-000027000000}">
      <formula1>$K$155:$K$159</formula1>
    </dataValidation>
    <dataValidation type="list" allowBlank="1" showInputMessage="1" showErrorMessage="1" sqref="E142:E143" xr:uid="{00000000-0002-0000-0700-000028000000}">
      <formula1>$D$16:$D$18</formula1>
    </dataValidation>
    <dataValidation type="list" allowBlank="1" showInputMessage="1" showErrorMessage="1" prompt="Select status" sqref="O38 S38 S36 S34 S32 S30 O36 O34 O32 O30 K36 K34 K32 K30 G38 G34 G32 G30 G36 K38" xr:uid="{00000000-0002-0000-07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A000000}">
      <formula1>$D$163:$D$166</formula1>
    </dataValidation>
    <dataValidation type="list" allowBlank="1" showInputMessage="1" showErrorMessage="1" prompt="Select targeted asset" sqref="E71:E76 I71:I76 M71:M76 Q71:Q76" xr:uid="{00000000-0002-0000-07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C000000}">
      <formula1>$C$160:$C$163</formula1>
    </dataValidation>
    <dataValidation type="list" allowBlank="1" showInputMessage="1" showErrorMessage="1" prompt="Select type of natural assets protected or rehabilitated" sqref="P89:P90 D92:D93 D95:D96 D98:D99 D89:D90 H92:H93 H95:H96 H98:H99 L92:L93 L95:L96 L98:L99 P92:P93 P95:P96 P98:P99 L89:L90 H89:H90" xr:uid="{00000000-0002-0000-0700-00002D000000}">
      <formula1>$C$166:$C$173</formula1>
    </dataValidation>
    <dataValidation type="list" allowBlank="1" showInputMessage="1" showErrorMessage="1" prompt="Select % increase in income level" sqref="F111 R111 R109 R107 R105 N109 N107 N105 J109 J107 J105 F109 F107 J111 F105 N111" xr:uid="{00000000-0002-0000-0700-00002E000000}">
      <formula1>$E$168:$E$176</formula1>
    </dataValidation>
    <dataValidation type="list" allowBlank="1" showInputMessage="1" showErrorMessage="1" prompt="Please select the alternate source" sqref="G111 S111 S109 S107 S105 O109 O107 O105 K109 K107 K105 G109 G107 K111 G105 O111" xr:uid="{00000000-0002-0000-0700-00002F000000}">
      <formula1>$K$139:$K$153</formula1>
    </dataValidation>
    <dataValidation type="list" allowBlank="1" showInputMessage="1" showErrorMessage="1" prompt="Select income source" sqref="E115:F115 R121 R119 R117 M121 M119 M117 I121 I119 I117 R115 M115 I115 E117:F117 E119:F119 E121:F121" xr:uid="{00000000-0002-0000-07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3000000}">
      <formula1>0</formula1>
      <formula2>9999999</formula2>
    </dataValidation>
    <dataValidation type="decimal" allowBlank="1" showInputMessage="1" showErrorMessage="1" errorTitle="Invalid data" error="Please enter a number" sqref="Q54 P57 M54 L57 H57" xr:uid="{00000000-0002-0000-0700-000034000000}">
      <formula1>0</formula1>
      <formula2>9999999999</formula2>
    </dataValidation>
    <dataValidation type="decimal" allowBlank="1" showInputMessage="1" showErrorMessage="1" errorTitle="Invalid data" error="Please enter a number" prompt="Enter total number of staff trained" sqref="D57" xr:uid="{00000000-0002-0000-0700-000035000000}">
      <formula1>0</formula1>
      <formula2>9999999999</formula2>
    </dataValidation>
    <dataValidation type="decimal" allowBlank="1" showInputMessage="1" showErrorMessage="1" errorTitle="Invalid data" error="Please enter a number" prompt="Please enter a number here" sqref="P65 E54:E55 D65 H65 L65 I54" xr:uid="{00000000-0002-0000-0700-000036000000}">
      <formula1>0</formula1>
      <formula2>9999999999</formula2>
    </dataValidation>
    <dataValidation type="whole" allowBlank="1" showInputMessage="1" showErrorMessage="1" error="Please enter a number here" prompt="Please enter a number" sqref="D78:D83 H78:H83 L78:L83 P78:P83" xr:uid="{00000000-0002-0000-07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Q98:Q99 E92:E93 E95:E96 E98:E99 E89:E90 M92:M93 I92:I93 I95:I96 I98:I99 M98:M99 M95:M96 M89:M90 Q89:Q90 Q92:Q93 Q95:Q96 I89:I90" xr:uid="{00000000-0002-0000-0700-000038000000}">
      <formula1>0</formula1>
    </dataValidation>
    <dataValidation type="whole" allowBlank="1" showInputMessage="1" showErrorMessage="1" error="Please enter a number here" prompt="Please enter the No. of targeted households" sqref="P109 L111 P111 D111 H111 L103 P103 D105 D107 D109 H105 H107 H109 L105 L107 L109 P105 P107 D103 H103" xr:uid="{00000000-0002-0000-0700-000039000000}">
      <formula1>0</formula1>
      <formula2>999999999999999</formula2>
    </dataValidation>
    <dataValidation type="whole" allowBlank="1" showInputMessage="1" showErrorMessage="1" prompt="Enter number of assets" sqref="L113 P113 D113 H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M113 Q113 E113 I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8" scale="36"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ColWidth="9.08984375" defaultRowHeight="14.5" x14ac:dyDescent="0.35"/>
  <cols>
    <col min="1" max="1" width="2.453125" customWidth="1"/>
    <col min="2" max="2" width="109.36328125" customWidth="1"/>
    <col min="3" max="3" width="2.453125" customWidth="1"/>
  </cols>
  <sheetData>
    <row r="1" spans="2:2" ht="15.5" thickBot="1" x14ac:dyDescent="0.4">
      <c r="B1" s="30" t="s">
        <v>244</v>
      </c>
    </row>
    <row r="2" spans="2:2" ht="273.5" thickBot="1" x14ac:dyDescent="0.4">
      <c r="B2" s="530" t="s">
        <v>245</v>
      </c>
    </row>
    <row r="3" spans="2:2" ht="15.5" thickBot="1" x14ac:dyDescent="0.4">
      <c r="B3" s="531" t="s">
        <v>246</v>
      </c>
    </row>
    <row r="4" spans="2:2" ht="247.5" thickBot="1" x14ac:dyDescent="0.4">
      <c r="B4" s="532" t="s">
        <v>247</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59</ProjectId>
    <ReportingPeriod xmlns="dc9b7735-1e97-4a24-b7a2-47bf824ab39e" xsi:nil="true"/>
    <WBDocsDocURL xmlns="dc9b7735-1e97-4a24-b7a2-47bf824ab39e">http://wbdocsservices.worldbank.org/services?I4_SERVICE=VC&amp;I4_KEY=TF069013&amp;I4_DOCID=090224b0861edb2d</WBDocsDocURL>
    <WBDocsDocURLPublicOnly xmlns="dc9b7735-1e97-4a24-b7a2-47bf824ab39e">http://pubdocs.worldbank.org/en/303111538153533355/59-web-5090-AF-Cuba-PPR-8-June-17.xlsx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6A65118-CDF1-49A7-B0CC-80D40BD43013}"/>
</file>

<file path=customXml/itemProps2.xml><?xml version="1.0" encoding="utf-8"?>
<ds:datastoreItem xmlns:ds="http://schemas.openxmlformats.org/officeDocument/2006/customXml" ds:itemID="{0508F58B-7678-4CAC-B167-AD8A97C7CE75}"/>
</file>

<file path=customXml/itemProps3.xml><?xml version="1.0" encoding="utf-8"?>
<ds:datastoreItem xmlns:ds="http://schemas.openxmlformats.org/officeDocument/2006/customXml" ds:itemID="{CE1ADFF5-FC0E-43F0-A1D7-496D526A8D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 </vt:lpstr>
      <vt:lpstr>Risk Assesment</vt:lpstr>
      <vt:lpstr>Rating</vt:lpstr>
      <vt:lpstr>Project Indicators</vt:lpstr>
      <vt:lpstr>Lessons Learned</vt:lpstr>
      <vt:lpstr>Results Tracker </vt:lpstr>
      <vt:lpstr>Units for Indicators</vt:lpstr>
      <vt:lpstr>'Results Tracker '!incomelevel</vt:lpstr>
      <vt:lpstr>'Results Tracker '!info</vt:lpstr>
      <vt:lpstr>'Results Tracker '!overalleffect</vt:lpstr>
      <vt:lpstr>'Results Tracker '!physicalassets</vt:lpstr>
      <vt:lpstr>'Results Tracker '!quality</vt:lpstr>
      <vt:lpstr>'Results Tracker '!question</vt:lpstr>
      <vt:lpstr>'Results Tracker '!responses</vt:lpstr>
      <vt:lpstr>'Results Tracker '!state</vt:lpstr>
      <vt:lpstr>'Results Tracker '!type1</vt:lpstr>
      <vt:lpstr>'Results Tracker '!yesno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2018-09-22T23:13:19Z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vt:lpwstr>
  </property>
</Properties>
</file>