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autoCompressPictures="0"/>
  <mc:AlternateContent xmlns:mc="http://schemas.openxmlformats.org/markup-compatibility/2006">
    <mc:Choice Requires="x15">
      <x15ac:absPath xmlns:x15ac="http://schemas.microsoft.com/office/spreadsheetml/2010/11/ac" url="P:\Adaptation Fund\Projects and Programs\Project reports\Colombia\4th PPR\"/>
    </mc:Choice>
  </mc:AlternateContent>
  <bookViews>
    <workbookView xWindow="0" yWindow="0" windowWidth="19200" windowHeight="6360" tabRatio="882" firstSheet="2" activeTab="2"/>
  </bookViews>
  <sheets>
    <sheet name="Overview" sheetId="1" r:id="rId1"/>
    <sheet name="FinancialData" sheetId="2" r:id="rId2"/>
    <sheet name="Procurement" sheetId="3" r:id="rId3"/>
    <sheet name="Risk Assesment" sheetId="4" r:id="rId4"/>
    <sheet name="Rating" sheetId="5" r:id="rId5"/>
    <sheet name="Project Indicators" sheetId="8" r:id="rId6"/>
    <sheet name="Lessons Learned" sheetId="9" r:id="rId7"/>
    <sheet name="Units for Indicators" sheetId="6" r:id="rId8"/>
    <sheet name="Results Tracker" sheetId="11" r:id="rId9"/>
    <sheet name="Results tracker revised" sheetId="14" r:id="rId10"/>
  </sheets>
  <externalReferences>
    <externalReference r:id="rId11"/>
  </externalReferences>
  <definedNames>
    <definedName name="iincome">#REF!</definedName>
    <definedName name="income" localSheetId="8">#REF!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F38" i="3" l="1"/>
  <c r="H33" i="3"/>
  <c r="H32" i="3"/>
  <c r="H31" i="3"/>
  <c r="H30" i="3"/>
  <c r="H29" i="3"/>
  <c r="H28" i="3"/>
  <c r="H27" i="3"/>
  <c r="H26" i="3"/>
  <c r="H25" i="3"/>
  <c r="H24" i="3"/>
  <c r="H23" i="3"/>
  <c r="H22" i="3"/>
  <c r="H21" i="3"/>
  <c r="H20" i="3"/>
  <c r="H19" i="3"/>
  <c r="H18" i="3"/>
  <c r="H17" i="3"/>
  <c r="H16" i="3"/>
  <c r="H15" i="3"/>
  <c r="H14" i="3"/>
  <c r="H13" i="3"/>
  <c r="H12" i="3"/>
  <c r="H11" i="3"/>
  <c r="G45" i="2"/>
  <c r="G61" i="2" s="1"/>
  <c r="G48" i="2"/>
  <c r="G52" i="2"/>
  <c r="G57" i="2"/>
  <c r="G60" i="2"/>
  <c r="F21" i="2"/>
  <c r="F37" i="2" s="1"/>
  <c r="F24" i="2"/>
  <c r="F28" i="2"/>
  <c r="F36" i="2"/>
  <c r="F33" i="2"/>
</calcChain>
</file>

<file path=xl/comments1.xml><?xml version="1.0" encoding="utf-8"?>
<comments xmlns="http://schemas.openxmlformats.org/spreadsheetml/2006/main">
  <authors>
    <author>Microsoft Office User</author>
  </authors>
  <commentList>
    <comment ref="G20" authorId="0" shapeId="0">
      <text>
        <r>
          <rPr>
            <b/>
            <sz val="10"/>
            <rFont val="Calibri"/>
            <family val="2"/>
          </rPr>
          <t>Montse: Hay manera de contalbilizarlo cuantas lecciones van por componente? Por lo que veo esto ya esta por cumplirse</t>
        </r>
      </text>
    </comment>
  </commentList>
</comments>
</file>

<file path=xl/sharedStrings.xml><?xml version="1.0" encoding="utf-8"?>
<sst xmlns="http://schemas.openxmlformats.org/spreadsheetml/2006/main" count="3028" uniqueCount="1041">
  <si>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</si>
  <si>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</si>
  <si>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</si>
  <si>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</si>
  <si>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</si>
  <si>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</si>
  <si>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</si>
  <si>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</si>
  <si>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</si>
  <si>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</si>
  <si>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</si>
  <si>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</si>
  <si>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</si>
  <si>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</si>
  <si>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</si>
  <si>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</si>
  <si>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</si>
  <si>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</si>
  <si>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</si>
  <si>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</si>
  <si>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</si>
  <si>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</si>
  <si>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</si>
  <si>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</si>
  <si>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</si>
  <si>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</si>
  <si>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</si>
  <si>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</si>
  <si>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</si>
  <si>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</si>
  <si>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</si>
  <si>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</si>
  <si>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</si>
  <si>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</si>
  <si>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</si>
  <si>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</si>
  <si>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</si>
  <si>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</si>
  <si>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</si>
  <si>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</si>
  <si>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</si>
  <si>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</si>
  <si>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</si>
  <si>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</si>
  <si>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</si>
  <si>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</si>
  <si>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</si>
  <si>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</si>
  <si>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</si>
  <si>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</si>
  <si>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</si>
  <si>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</si>
  <si>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</si>
  <si>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</si>
  <si>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</si>
  <si>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</si>
  <si>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</si>
  <si>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</si>
  <si>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</si>
  <si>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</si>
  <si>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</si>
  <si>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</si>
  <si>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</si>
  <si>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</si>
  <si>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</si>
  <si>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</si>
  <si>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</si>
  <si>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</si>
  <si>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</si>
  <si>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</si>
  <si>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</si>
  <si>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</si>
  <si>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</si>
  <si>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</si>
  <si>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</si>
  <si>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</si>
  <si>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</si>
  <si>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</si>
  <si>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</si>
  <si>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</si>
  <si>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</si>
  <si>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</si>
  <si>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</si>
  <si>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</si>
  <si>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</si>
  <si>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</si>
  <si>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</si>
  <si>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</si>
  <si>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</si>
  <si>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</si>
  <si>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</si>
  <si>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</si>
  <si>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</si>
  <si>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</si>
  <si>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</si>
  <si>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</si>
  <si>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</si>
  <si>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</si>
  <si>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</si>
  <si>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</si>
  <si>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</si>
  <si>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</si>
  <si>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</si>
  <si>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</si>
  <si>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</si>
  <si>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</si>
  <si>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</si>
  <si>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</si>
  <si>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</si>
  <si>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</si>
  <si>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</si>
  <si>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</si>
  <si>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</si>
  <si>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</si>
  <si>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</si>
  <si>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</si>
  <si>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</si>
  <si>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</si>
  <si>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</si>
  <si>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</si>
  <si>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</si>
  <si>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</si>
  <si>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</si>
  <si>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</si>
  <si>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</si>
  <si>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</si>
  <si>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</si>
  <si>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</si>
  <si>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</si>
  <si>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</si>
  <si>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</si>
  <si>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</si>
  <si>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</si>
  <si>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</si>
  <si>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</si>
  <si>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</si>
  <si>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</si>
  <si>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</si>
  <si>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</si>
  <si>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</si>
  <si>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</si>
  <si>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</si>
  <si>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</si>
  <si>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</si>
  <si>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</si>
  <si>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</si>
  <si>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</si>
  <si>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</si>
  <si>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</si>
  <si>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</si>
  <si>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</si>
  <si>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</si>
  <si>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</si>
  <si>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</si>
  <si>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</si>
  <si>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</si>
  <si>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</si>
  <si>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</si>
  <si>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</si>
  <si>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</si>
  <si>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</si>
  <si>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</si>
  <si>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</si>
  <si>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</si>
  <si>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</si>
  <si>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</si>
  <si>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</si>
  <si>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</si>
  <si>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</si>
  <si>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</si>
  <si>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</si>
  <si>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</si>
  <si>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</si>
  <si>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</si>
  <si>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</si>
  <si>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</si>
  <si>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</si>
  <si>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</si>
  <si>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</si>
  <si>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</si>
  <si>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</si>
  <si>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</si>
  <si>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</si>
  <si>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</si>
  <si>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</si>
  <si>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</si>
  <si>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</si>
  <si>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</si>
  <si>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</si>
  <si>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</si>
  <si>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</si>
  <si>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</si>
  <si>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</si>
  <si>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</si>
  <si>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</si>
  <si>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</si>
  <si>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</si>
  <si>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</si>
  <si>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</si>
  <si>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</si>
  <si>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</si>
  <si>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</si>
  <si>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</si>
  <si>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</si>
  <si>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</si>
  <si>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</si>
  <si>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</si>
  <si>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</si>
  <si>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</si>
  <si>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</si>
  <si>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</si>
  <si>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</si>
  <si>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</si>
  <si>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</si>
  <si>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</si>
  <si>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</si>
  <si>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</si>
  <si>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</si>
  <si>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</si>
  <si>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</si>
  <si>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</si>
  <si>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</si>
  <si>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</si>
  <si>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</si>
  <si>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</si>
  <si>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</si>
  <si>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</si>
  <si>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</si>
  <si>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</si>
  <si>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</si>
  <si>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</si>
  <si>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</si>
  <si>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</si>
  <si>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</si>
  <si>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</si>
  <si>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r>
      <rPr>
        <b/>
        <sz val="11"/>
        <color rgb="FF000000"/>
        <rFont val="Times New Roman"/>
        <family val="1"/>
      </rPr>
      <t>Submitted Bids</t>
    </r>
  </si>
  <si>
    <t>List all bids for each contact signed with date of open call and winning bid</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</si>
  <si>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</si>
  <si>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</si>
  <si>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</si>
  <si>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</si>
  <si>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</si>
  <si>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</si>
  <si>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</si>
  <si>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</si>
  <si>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</si>
  <si>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</si>
  <si>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</si>
  <si>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</si>
  <si>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</si>
  <si>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</si>
  <si>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</si>
  <si>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</si>
  <si>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</si>
  <si>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</si>
  <si>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</si>
  <si>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r>
      <rPr>
        <sz val="11"/>
        <color rgb="FF000000"/>
        <rFont val="Times New Roman"/>
        <family val="1"/>
      </rPr>
      <t>Overall Rating</t>
    </r>
  </si>
  <si>
    <t>Risk Measures: Were there any risk mitigation measures employed during the current reporting period?  If so, were risks reduced?  If not, why were these risks not reduced?</t>
  </si>
  <si>
    <t>Critical Risks Affecting Progress (Not identified at project design)</t>
  </si>
  <si>
    <r>
      <rPr>
        <b/>
        <sz val="11"/>
        <color rgb="FF000000"/>
        <rFont val="Times New Roman"/>
        <family val="1"/>
      </rPr>
      <t>Expected Progress</t>
    </r>
  </si>
  <si>
    <r>
      <rPr>
        <b/>
        <sz val="11"/>
        <color rgb="FF000000"/>
        <rFont val="Times New Roman"/>
        <family val="1"/>
      </rPr>
      <t>Progress to Date</t>
    </r>
  </si>
  <si>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</si>
  <si>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</si>
  <si>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</si>
  <si>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</si>
  <si>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</si>
  <si>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</si>
  <si>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</si>
  <si>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</si>
  <si>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</si>
  <si>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</si>
  <si>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</si>
  <si>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</si>
  <si>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</si>
  <si>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</si>
  <si>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</si>
  <si>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</si>
  <si>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</si>
  <si>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</si>
  <si>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</si>
  <si>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</si>
  <si>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</si>
  <si>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</si>
  <si>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</si>
  <si>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Period of Report (Dates)</t>
  </si>
  <si>
    <t>Selection Justification for the Winner</t>
  </si>
  <si>
    <t>Contract Value/Amount (USD)</t>
  </si>
  <si>
    <t>Bid Amount (USD)</t>
  </si>
  <si>
    <t>Winning Bid Amount (USD)</t>
  </si>
  <si>
    <r>
      <rPr>
        <b/>
        <sz val="11"/>
        <color rgb="FF000000"/>
        <rFont val="Times New Roman"/>
        <family val="1"/>
      </rPr>
      <t>Remaining Balance</t>
    </r>
  </si>
  <si>
    <t>Payment to Date</t>
  </si>
  <si>
    <t>CONTRACT &amp; Procurement Method</t>
  </si>
  <si>
    <t>PLANNED EXPENDITURE SCHEDULE</t>
  </si>
  <si>
    <t xml:space="preserve">Results Tracker for Adaptation Fund (AF)  Projects    </t>
  </si>
  <si>
    <r>
      <t xml:space="preserve">ACTUAL CO-FINANCING </t>
    </r>
    <r>
      <rPr>
        <i/>
        <sz val="11"/>
        <color indexed="8"/>
        <rFont val="Times New Roman"/>
        <family val="1"/>
      </rPr>
      <t xml:space="preserve">(If the MTR or TE have not been undertaken this reporting period, DO NOT report on actual co-financing.) </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</si>
  <si>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</si>
  <si>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</si>
  <si>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</si>
  <si>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</si>
  <si>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</si>
  <si>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</si>
  <si>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</si>
  <si>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</si>
  <si>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</si>
  <si>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</si>
  <si>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</si>
  <si>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</si>
  <si>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</si>
  <si>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</si>
  <si>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</si>
  <si>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</si>
  <si>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</si>
  <si>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</si>
  <si>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</si>
  <si>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</si>
  <si>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</si>
  <si>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</si>
  <si>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</si>
  <si>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</si>
  <si>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</si>
  <si>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</si>
  <si>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</si>
  <si>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</si>
  <si>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</si>
  <si>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</si>
  <si>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</si>
  <si>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</si>
  <si>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</si>
  <si>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</si>
  <si>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</si>
  <si>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</si>
  <si>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</si>
  <si>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</si>
  <si>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</si>
  <si>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</si>
  <si>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</si>
  <si>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</si>
  <si>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</si>
  <si>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</si>
  <si>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</si>
  <si>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</si>
  <si>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</si>
  <si>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</si>
  <si>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</si>
  <si>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</si>
  <si>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</si>
  <si>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</si>
  <si>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</si>
  <si>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</si>
  <si>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</si>
  <si>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</si>
  <si>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</si>
  <si>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</si>
  <si>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</si>
  <si>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</si>
  <si>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</si>
  <si>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</si>
  <si>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</si>
  <si>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</si>
  <si>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</si>
  <si>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</si>
  <si>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</si>
  <si>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</si>
  <si>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</si>
  <si>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</si>
  <si>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</si>
  <si>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</si>
  <si>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</si>
  <si>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</si>
  <si>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</si>
  <si>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</si>
  <si>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</si>
  <si>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</si>
  <si>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</si>
  <si>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</si>
  <si>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</si>
  <si>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</si>
  <si>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</si>
  <si>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</si>
  <si>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</si>
  <si>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</si>
  <si>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</si>
  <si>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</si>
  <si>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</si>
  <si>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</si>
  <si>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</si>
  <si>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</si>
  <si>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</si>
  <si>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</si>
  <si>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</si>
  <si>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</si>
  <si>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</si>
  <si>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</si>
  <si>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</si>
  <si>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</si>
  <si>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</si>
  <si>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</si>
  <si>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</si>
  <si>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</si>
  <si>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</si>
  <si>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</si>
  <si>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</si>
  <si>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</si>
  <si>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</si>
  <si>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</si>
  <si>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</si>
  <si>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</si>
  <si>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</si>
  <si>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</si>
  <si>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</si>
  <si>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</si>
  <si>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</si>
  <si>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</si>
  <si>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</si>
  <si>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</si>
  <si>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</si>
  <si>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</si>
  <si>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</si>
  <si>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</si>
  <si>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</si>
  <si>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</si>
  <si>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</si>
  <si>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</si>
  <si>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</si>
  <si>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</si>
  <si>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</si>
  <si>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</si>
  <si>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</si>
  <si>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</si>
  <si>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</si>
  <si>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</si>
  <si>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</si>
  <si>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</si>
  <si>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</si>
  <si>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</si>
  <si>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</si>
  <si>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</si>
  <si>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</si>
  <si>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</si>
  <si>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</si>
  <si>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</si>
  <si>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</si>
  <si>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</si>
  <si>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</si>
  <si>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</si>
  <si>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</si>
  <si>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</si>
  <si>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</si>
  <si>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</si>
  <si>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</si>
  <si>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</si>
  <si>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</si>
  <si>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</si>
  <si>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</si>
  <si>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</si>
  <si>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</si>
  <si>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</si>
  <si>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</si>
  <si>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</si>
  <si>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</si>
  <si>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</si>
  <si>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</si>
  <si>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</si>
  <si>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</si>
  <si>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</si>
  <si>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</si>
  <si>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</si>
  <si>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</si>
  <si>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</si>
  <si>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</si>
  <si>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</si>
  <si>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</si>
  <si>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</si>
  <si>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</si>
  <si>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</si>
  <si>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</si>
  <si>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</si>
  <si>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</si>
  <si>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</si>
  <si>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</si>
  <si>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</si>
  <si>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</si>
  <si>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</si>
  <si>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</si>
  <si>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</si>
  <si>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</si>
  <si>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</si>
  <si>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</si>
  <si>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</si>
  <si>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</si>
  <si>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</si>
  <si>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</si>
  <si>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</si>
  <si>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</si>
  <si>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</si>
  <si>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</si>
  <si>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</si>
  <si>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</si>
  <si>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</si>
  <si>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</si>
  <si>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</si>
  <si>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</si>
  <si>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</si>
  <si>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</si>
  <si>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</si>
  <si>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</si>
  <si>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</si>
  <si>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</si>
  <si>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</si>
  <si>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</si>
  <si>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</si>
  <si>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</si>
  <si>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</si>
  <si>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</si>
  <si>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</si>
  <si>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</si>
  <si>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</si>
  <si>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</si>
  <si>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</si>
  <si>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</si>
  <si>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</si>
  <si>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</si>
  <si>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</si>
  <si>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</si>
  <si>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</si>
  <si>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</si>
  <si>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</si>
  <si>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</si>
  <si>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</si>
  <si>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</si>
  <si>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</si>
  <si>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</si>
  <si>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</si>
  <si>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</si>
  <si>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</si>
  <si>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</si>
  <si>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</si>
  <si>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</si>
  <si>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</si>
  <si>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</si>
  <si>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</si>
  <si>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</si>
  <si>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</si>
  <si>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</si>
  <si>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</si>
  <si>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</si>
  <si>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</si>
  <si>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</si>
  <si>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</si>
  <si>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</si>
  <si>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</si>
  <si>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</si>
  <si>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</si>
  <si>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</si>
  <si>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</si>
  <si>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</si>
  <si>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</si>
  <si>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</si>
  <si>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</si>
  <si>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</si>
  <si>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</si>
  <si>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</si>
  <si>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</si>
  <si>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</si>
  <si>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</si>
  <si>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</si>
  <si>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</si>
  <si>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</si>
  <si>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</si>
  <si>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</si>
  <si>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</si>
  <si>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</si>
  <si>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</si>
  <si>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</si>
  <si>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</si>
  <si>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</si>
  <si>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</si>
  <si>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</si>
  <si>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</si>
  <si>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</si>
  <si>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</si>
  <si>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</si>
  <si>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</si>
  <si>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</si>
  <si>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</si>
  <si>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</si>
  <si>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</si>
  <si>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</si>
  <si>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</si>
  <si>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</si>
  <si>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</si>
  <si>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</si>
  <si>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</si>
  <si>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</si>
  <si>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</si>
  <si>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</si>
  <si>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</si>
  <si>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</si>
  <si>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</si>
  <si>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</si>
  <si>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</si>
  <si>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</si>
  <si>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</si>
  <si>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</si>
  <si>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</si>
  <si>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</si>
  <si>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</si>
  <si>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</si>
  <si>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</si>
  <si>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</si>
  <si>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</si>
  <si>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</si>
  <si>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</si>
  <si>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</si>
  <si>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</si>
  <si>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</si>
  <si>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</si>
  <si>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</si>
  <si>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</si>
  <si>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</si>
  <si>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</si>
  <si>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</si>
  <si>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</si>
  <si>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</si>
  <si>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</si>
  <si>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</si>
  <si>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</si>
  <si>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</si>
  <si>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</si>
  <si>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</si>
  <si>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</si>
  <si>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</si>
  <si>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</si>
  <si>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</si>
  <si>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</si>
  <si>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</si>
  <si>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</si>
  <si>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</si>
  <si>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</si>
  <si>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</si>
  <si>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</si>
  <si>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</si>
  <si>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</si>
  <si>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</si>
  <si>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</si>
  <si>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</si>
  <si>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</si>
  <si>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</si>
  <si>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</si>
  <si>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</si>
  <si>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</si>
  <si>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</si>
  <si>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</si>
  <si>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</si>
  <si>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</si>
  <si>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</si>
  <si>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</si>
  <si>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</si>
  <si>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</si>
  <si>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</si>
  <si>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</si>
  <si>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</si>
  <si>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</si>
  <si>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</si>
  <si>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</si>
  <si>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</si>
  <si>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</si>
  <si>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Reducing risk and vulnerability to climate change in the region of La Depresión Momposina in Colombia</t>
  </si>
  <si>
    <t>The project "Reducing climate change risk and vulnerability in the region of La Mojana, Colombia" aims to reduce the vulnerability of communities and increase the resilience of ecosystems in this region, which is facing flood and drought risks associated with change and climate variability. The project will mainly operate in the municipalities of Ayapel, San Marcos and San Benito Abad.
This project comprises four components: the first seeks to consolidate an information system on the hydrological and climate patterns at a regional level.  The national and local governments and regional institutions will receive detailed information about the climate scenarios and hydrological and climatic variability trends, so that they can take preventive measures that reduce vulnerability and risk generation.  These measures will be reflected both in the planning instruments, and in the implementation of adaptation actions that the project will carry out in the region.
The second component intends to improve the ecological and environmental conditions of the region. Wetland restoration actions will be implemented in order to contribute an improvement of the water dynamics as a measure of risk reduction and protection of population in the medium term.  These actions will be coordinated with the third component, which objective is strengthening agro-ecological and adaptive measures that help to reduce the vulnerability of communities to climate change impacts.
Finally, the fourth component aims to strengthen local capacities to face the challenges that climate change brings to local governments, civil society and producer organizations. So partnership mechanisms and training programs will be established, as well as reinforcement of territorial, environmental and sector planning instruments in the region.</t>
  </si>
  <si>
    <t>COL83662-68537</t>
  </si>
  <si>
    <t>Ministry of Environment and Sustainable Development (MADS)</t>
  </si>
  <si>
    <t>National Implementation</t>
  </si>
  <si>
    <t>Region of the Depresión Momposina in Colombia, municipalities of Ayapel in Córdoba and San Benito Abad and San Marcos Sucre; swamps of the Ayapel, San Marcos and San Benito.</t>
  </si>
  <si>
    <t>21 and 22 March 2013</t>
  </si>
  <si>
    <t xml:space="preserve">Diana Isabel Díaz Rodríguez </t>
  </si>
  <si>
    <t xml:space="preserve">diana.diaz@undp.org </t>
  </si>
  <si>
    <t xml:space="preserve">Jimena Puyana </t>
  </si>
  <si>
    <t>jimena.puyana@undp.org</t>
  </si>
  <si>
    <t>83662-68537</t>
  </si>
  <si>
    <t>UNDP</t>
  </si>
  <si>
    <t xml:space="preserve">Indicator </t>
  </si>
  <si>
    <t xml:space="preserve">Target for Project End /                                         </t>
  </si>
  <si>
    <t>Objective</t>
  </si>
  <si>
    <t>Number of poor households in three municipalities in the project area vulnerable to climate-related events (disaggregated by gender).</t>
  </si>
  <si>
    <t xml:space="preserve">La Mojana was severely affected by the La Niña event of 2010-2011. Approximately 211,857 people (43.4% of the total population) were affected in 2010 by flooding in this area. The three target municipalities present an average NBI of 62.25% which is well above the national average of 27.27%, indicating high levels of poverty and low levels of access to education, housing, health, and basic sanitation and sewer services.
</t>
  </si>
  <si>
    <t>1. Number of hydroclimatological stations in La Mojana reporting climate-related data as part of the national network.</t>
  </si>
  <si>
    <t xml:space="preserve"> The project area has: a) two (2) automated flow stations linked to IDEAM’s alert system (in the Cauca River near the project area); b) five (5) precipitation-measuring stations; c) two (2) climatological stations; d) one (1) water level-measuring station in the San Marcos lagoon/wetlands complex; and e) one (1) water level-measuring station in the Ayapel lagoon/wetlands complex.
 There are no local monitoring networks. 
</t>
  </si>
  <si>
    <t xml:space="preserve"> By the end of the project at least two (2) automated hydrological stations, two (2) automated climatological stations, and five (5) automated precipitation stations, some with satellite transmission operating. </t>
  </si>
  <si>
    <t>2.  Number of institutions and local- and regional-level stakeholders that have access to climate change-related information and integrate it into their work.</t>
  </si>
  <si>
    <t xml:space="preserve"> There is only a national-level climate change effects scenario evaluation tool in use. </t>
  </si>
  <si>
    <t>3. Number of rural communities and local and regional institutions in the target area benefiting from an early warning system that reduces risks to extreme climate events.</t>
  </si>
  <si>
    <t xml:space="preserve"> There is no early warning system in the project area; the only warnings provided are alerts regarding the Cauca River and rainfall that IDEAM issues through periodic bulletins.
 Daily bulletins from CVS based on IDEAM’s reports.
</t>
  </si>
  <si>
    <t xml:space="preserve">100% of rural communities (6,440 women and 6,860 men) and local and regional institutions in the project area benefit from an early warning system after 5 years. </t>
  </si>
  <si>
    <t>1. Percentage of households in La Mojana that benefit from infrastructure to control flooding (disaggregated by gender).</t>
  </si>
  <si>
    <r>
      <t xml:space="preserve"> A provisional work in the Sejeve area to control flooding and 146 affected families in 2010 in the towns of Sincelejito, Cecilia, and Sejeve (Ayapel municipality).  
 Zero (0) infrastructure and 500 affected families in 2010 in the towns of El Pital, Cuenca y Las Flores (San Marcos municipality).
 Zero (0) infrastructure and 138 affected families in 2010 in the towns of Las Chispas, Pasifiere, Tornobán, Chinchorro y El Torno (San Benito Abad municipality).
</t>
    </r>
    <r>
      <rPr>
        <b/>
        <sz val="10"/>
        <color indexed="8"/>
        <rFont val="Times New Roman"/>
        <family val="1"/>
      </rPr>
      <t>Note:</t>
    </r>
    <r>
      <rPr>
        <sz val="10"/>
        <color indexed="8"/>
        <rFont val="Times New Roman"/>
        <family val="1"/>
      </rPr>
      <t xml:space="preserve"> Baseline data does not change, however they have been updated for 2012. 
</t>
    </r>
  </si>
  <si>
    <t>2. Area (ha) of rehabilitated wetlands that help to reduce vulnerability to climate change.</t>
  </si>
  <si>
    <t xml:space="preserve"> 250 hectares reforested with Acacia magnum in 2004 along the La Quebradona stream in the Ayapel lagoon/wetlands complex (Ayapel municipality). 
 120 hectares reforested in 2004 with oak trees along the Muñoz, San Mateo and Trejos streams (San Marcos municipality; most trees were lost in 2005 due to flooding).
 Zero (0) ha rehabilitated in the San Benito Abad municipality.
</t>
  </si>
  <si>
    <t xml:space="preserve">1.  Number of local agroecological initiatives that are resilient to climate change adopted by the communities (disaggregated by gender) in the target area of the project. </t>
  </si>
  <si>
    <t xml:space="preserve"> In the Ayapel area the following is in progress: a) nine trials using gardens built on stilts (known locally as “trojas”) that cover 0.86 ha and benefit 178 families.
 In the San Marcos and San Benito area, the following has been developed: a) productive farmyards with 12 CBOs; and b) 80 organic gardens on river flats, covering 20 ha.
</t>
  </si>
  <si>
    <t>2. Number of adaptive structural architectural measures undertaken in the target area to reduce vulnerability to flooding.</t>
  </si>
  <si>
    <t xml:space="preserve"> 10 educational units built on stilts in the communities of Cecilia (3), El Totumo (4), El Cuchillo (1), and La Coquera (2) (Ayapel municipality) with the support of the Education Ministry.
 Proposal to build 8 classrooms in the municipality of Ayapel.
 There are no adaptive housing units in the municipalities of Ayapel, San Marcos, and San Benito Abad; however, some designs have been developed.
</t>
  </si>
  <si>
    <t xml:space="preserve"> 50.7 ha established in agro-silvopastoral systems for three users in the rural area of the Ayapel municipality.
 Zero (0) ha in the municipalities of San Marcos and San Benito Abad. 
</t>
  </si>
  <si>
    <t>1. Number of public agencies and CBOs that jointly participate in climate risk management and adaptation planning.</t>
  </si>
  <si>
    <t xml:space="preserve"> There are 7 active civil organizations (AGROPISCA, ASOPECE, ASODEPACA, ASOPESIN, ASOAGROLLERAS, ASONEGRITOS, and ASOPESPAL) in the Ayapel municipality; however, they currently do not address the issue of adaptation to climate change. 
 There are 8 active civil organizations (FIDES, AGROMOJANA, COOAGRISANMARCOS, Comité de Mujeres, COPEVI, ACUASUCRE, Asociación de Pescadores, and SERVIPESCA) in the San Marcos municipality; however, they currently do not address the issue of adaptation to climate change. 
 There are 38 civil organizations in the San Benito Abad municipality; however, it is unknown how many are active.
 There are 9 public agencies (MADS, IDEAM, CVS, CORPONOJANA, departmental governments of Córdoba and Sucre, and mayoral offices of Ayapel, San Marcos, and San Benito Abad) with knowledge about climate change issues in the target area, but that currently do not adequately articulate with the CBOs.
</t>
  </si>
  <si>
    <r>
      <rPr>
        <sz val="10"/>
        <color rgb="FF000000"/>
        <rFont val="Times New Roman"/>
        <family val="1"/>
      </rPr>
      <t> 25 CBOs, including a women association of craft weavers, and community leaders of the 3 municipalities (10 in Ayapel, 12 in San Marcos, and 3 in San Benito Abad, of which at least 3 are women) are strengthened and promoting skills for adaptation in their communities and which are articulated with the local, regional, and national public agencies.</t>
    </r>
    <r>
      <rPr>
        <sz val="10"/>
        <color rgb="FF000000"/>
        <rFont val="Times New Roman"/>
        <family val="1"/>
      </rPr>
      <t xml:space="preserve"> </t>
    </r>
    <r>
      <rPr>
        <sz val="10"/>
        <color rgb="FF000000"/>
        <rFont val="Times New Roman"/>
        <family val="1"/>
      </rPr>
      <t xml:space="preserve">
</t>
    </r>
    <r>
      <rPr>
        <sz val="10"/>
        <color rgb="FF000000"/>
        <rFont val="Times New Roman"/>
        <family val="1"/>
      </rPr>
      <t xml:space="preserve">
</t>
    </r>
    <r>
      <rPr>
        <sz val="10"/>
        <color rgb="FF000000"/>
        <rFont val="Times New Roman"/>
        <family val="1"/>
      </rPr>
      <t xml:space="preserve">
</t>
    </r>
  </si>
  <si>
    <t>2.  Number of local and regional plans that mainstream adaptation to climate change considerations.</t>
  </si>
  <si>
    <t xml:space="preserve"> Regional Environmental Corporations – CARs (CVS and CORPOMOJANA) have Regional Environmental Management Plans (PGARs) and 4-Year Action Plans (PACs) that consider climate change issues but do not include strategies to reduce vulnerability or adaptation considerations.
 The Departmental Development Plans (PDDs) for Córdoba and Sucre include strategic guidelines for risk management and disaster prevention, but do not make reference to climate change and adaptation. 
 The three municipalities have Land Zoning Plans (POTs) and Municipal Development Plans (PDMs) that include strategic guidelines for risk management and disaster prevention, but only include a general mention of climate change and its effects (floods, landslides, avalanches).
</t>
  </si>
  <si>
    <t xml:space="preserve"> Twelve (12) plans that incorporate considerations for adaptation to climate change: a) two PGARs for the CARs; b) two PACs the CARs; c) two PDDs for departmental governments; d) three municipal POTs; and e) three municipal PDMs </t>
  </si>
  <si>
    <t>3. Number of government staff (local, regional, and national) and community members who effectively apply new skills to climate change risk reduction (disaggregated by gender).</t>
  </si>
  <si>
    <t xml:space="preserve"> Basic emergency management training for flood risks has been conducted for the communities of Cecilia, Sincelejito, and Sejeve (Ayapel municipality), Viloria (San Marcos municipality), and Las Chispas (San Benito Abad municipality) with support from CARITAS – Germany, the diocese of Sucre and Montelíbano (Sucre) and the National Secretariat of Pastoral Social.
 The community has basic knowledge about ecological rehabilitation and houses or other constructions on stilts, but has not connected this with reduced climatic risk and adaptation.
 The community has medium-level knowledge about traditional and alternative systems for agricultural production.
 The CARs (CVS and CORPOMOJANA) have basic knowledge about climatic change and adaptation.
 CARs have a high level of knowledge about: a) ecological rehabilitation and b) alternative and traditional agricultural systems. 
</t>
  </si>
  <si>
    <t> At least 50% of the population in 11 communities (including approximately 3,170 women) in the project area, the three mayoral offices, the CLOPADs, the two CARs, and the two CREPADs (Córdoba and Sucre) have adequate knowledge about measures of adaptation to climate change that are proposed by the project, including interpretation and use of hydroclimatological information, ecological rehabilitation and wetlands conservation, agroecological practices and adaptive architecture; and their roles in adapting to the impacts of climate change.</t>
  </si>
  <si>
    <t>4.  Lessons learned from pilot activities in La Mojana disseminated through the National Climate Change Portal (NCCP) and the Adaptation Learning Mechanism (ALM).</t>
  </si>
  <si>
    <t> Zero (0)</t>
  </si>
  <si>
    <t xml:space="preserve"> At least ten (10) lessons learned for each project component, including one gender-related lesson learned, are disseminated through the NCCP and the ALM. </t>
  </si>
  <si>
    <r>
      <rPr>
        <sz val="11"/>
        <color rgb="FF000000"/>
        <rFont val="Times New Roman"/>
        <family val="1"/>
      </rPr>
      <t xml:space="preserve">Overall Rating </t>
    </r>
  </si>
  <si>
    <t>-</t>
  </si>
  <si>
    <t>1.1 - Hydrologic and hydraulic models for the Depresión Momposina region and the project’s target area include ecological variables and support medium- and long-term decision-making</t>
  </si>
  <si>
    <t>1.2 - Climate scenarios, trends in climate variability, and vulnerability analysis for the target area supports decision-making for planning instruments and the implementation of adaptation measures</t>
  </si>
  <si>
    <t>1.3 - Mechanisms for gathering, processing, and managing hydroclimatological information at the regional and local levels are strengthened and articulated with the national hydroclimatological network</t>
  </si>
  <si>
    <t>1.4 - An early warning system developed at the local level prepares local communities to reduce their vulnerability to extreme weather events</t>
  </si>
  <si>
    <t>3.3 - Agro-silvopastoral models incorporated into the multiple-use fluvial landscape contribute to the reduction of vulnerability of local farmers</t>
  </si>
  <si>
    <t>4.1 - Platforms for association and strengthening local communities are established for their appropriation and replication of the adaptation measures developed by the project</t>
  </si>
  <si>
    <t>4.2 - Training programme for the local communities and civil authorities for the implementation and sustainability of the climate change adaptation measures of project components 1, 2, and 3</t>
  </si>
  <si>
    <t>4.3 - Climate risk management considerations built into regional and local territorial, environmental, and sectoral planning tools are articulated with national planning guidelines</t>
  </si>
  <si>
    <t>4.4 - Coordination among national, regional and local institutions guarantees sustainability of adaptation measures.</t>
  </si>
  <si>
    <t xml:space="preserve">5.1 - Monitoring and evaluation </t>
  </si>
  <si>
    <t>5.2 - Project Management</t>
  </si>
  <si>
    <t>2.1 - Hydraulic works for flood control and hydraulic management are in place</t>
  </si>
  <si>
    <t>Service contract</t>
  </si>
  <si>
    <t>MARIA ANGELICA LONDOÑO</t>
  </si>
  <si>
    <t>ANDRES RICARDO SANTAMARIA</t>
  </si>
  <si>
    <t>SAMARA PAOLA VELEZ NOVA</t>
  </si>
  <si>
    <t>ERIKA CORTES OSPINA</t>
  </si>
  <si>
    <t>DIANA ISABEL DIAZ RODRIGUEZ</t>
  </si>
  <si>
    <t>LUIS FERNANDO DURANGO</t>
  </si>
  <si>
    <t>WILBER JOSE RAMIREZ</t>
  </si>
  <si>
    <t>VLADIMIR LUGO SEVILLA</t>
  </si>
  <si>
    <t>IC</t>
  </si>
  <si>
    <t xml:space="preserve">Political: There is uncertainty about the local political will of mainstreaming adaptation measures into the planning instruments. </t>
  </si>
  <si>
    <t>Low</t>
  </si>
  <si>
    <r>
      <t>Environmental/political:</t>
    </r>
    <r>
      <rPr>
        <sz val="10"/>
        <color indexed="10"/>
        <rFont val="Times New Roman"/>
        <family val="1"/>
      </rPr>
      <t xml:space="preserve"> </t>
    </r>
    <r>
      <rPr>
        <sz val="10"/>
        <rFont val="Times New Roman"/>
        <family val="1"/>
      </rPr>
      <t xml:space="preserve">The anthropogenic degradation continues in the region, as a result of deforestation and  conventional cattle raising practices. </t>
    </r>
  </si>
  <si>
    <t>medium</t>
  </si>
  <si>
    <t>Institutional:  Decision making processes are slow at the local and regional levels.</t>
  </si>
  <si>
    <t xml:space="preserve">Operational: There is resistance on the part of some actors to the adoption of proposed measures.   </t>
  </si>
  <si>
    <t xml:space="preserve">Operational:  Displacement of the communities to other zones.     </t>
  </si>
  <si>
    <t>Medium</t>
  </si>
  <si>
    <t>Political: There is weak governance and security in the region</t>
  </si>
  <si>
    <t>High</t>
  </si>
  <si>
    <t>Core Indicator: No. of beneficiaries</t>
  </si>
  <si>
    <t xml:space="preserve">Output 2.2: Targeted population groups covered by adequate risk reduction systems //Grupos de población destinatarios cubiertos por los sistemas de reducción de riesgos adecuadas </t>
  </si>
  <si>
    <t>Output 1.2 - Climate scenarios, trends in climate variability, and vulnerability analysis for the target area supports decision-making for planning instruments and the implementation of adaptation measures</t>
  </si>
  <si>
    <t>Output 1.4 - An early warning system developed at the local level prepares local communities to reduce their vulnerability to extreme weather events.</t>
  </si>
  <si>
    <t>Output 2.1 - Hydraulic works for flood control and hydraulic management are in place.</t>
  </si>
  <si>
    <t>Output 2.2 - Ecosystems associated with the hydrodynamics of the target area are restored.</t>
  </si>
  <si>
    <t>Output 4.1 - Platforms for association and strengthening local communities are established for their appropriation and replication of the adaptation measures developed by the project</t>
  </si>
  <si>
    <t>Output 4.2 - Training programme for the local communities and civil authorities for the implementation and sustainability of the climate change adaptation measures of project components 1, 2, and 3.</t>
  </si>
  <si>
    <t xml:space="preserve">Output 4.4 -  Coordination among national, regional and local institutions guarantees sustainability of adaptation actions.               </t>
  </si>
  <si>
    <t>5.2 Project Management</t>
  </si>
  <si>
    <r>
      <rPr>
        <sz val="11"/>
        <color rgb="FF000000"/>
        <rFont val="Times New Roman"/>
        <family val="1"/>
      </rPr>
      <t xml:space="preserve">Overall Rating </t>
    </r>
  </si>
  <si>
    <t xml:space="preserve">Diana Isabel Díaz </t>
  </si>
  <si>
    <t>diana.diaz@undp.org</t>
  </si>
  <si>
    <t>Jimena Puyana</t>
  </si>
  <si>
    <t>2: Physical asset (produced/improved/strenghtened)</t>
  </si>
  <si>
    <t>1: Health and Social Infrastructure (developed/improved)</t>
  </si>
  <si>
    <t>Component 1. The existing HEIS is strengthened and used by local- and regional-level stakeholders, improving their resilience to the impacts of climate change.</t>
  </si>
  <si>
    <t>Component 2. Rehabilitation of wetlands and their hydrology in the target area as a means to reduce risk to flooding and drought associated with climate change and variability.</t>
  </si>
  <si>
    <t>2.2 - Ecosystems associated with the hydrodynamics of the target area are restored</t>
  </si>
  <si>
    <t>Component 3. Introduction of climate change-resilient agroecological practices and building designs helps local communities to reduce their vulnerability to the impacts of climate change.</t>
  </si>
  <si>
    <t>3.1 - Climate change-resilient production practices adopted in the target area.</t>
  </si>
  <si>
    <t>3.2 - An adaptive architecture programme (e.g., houses on stilts and/or floating housing) developed in flood-prone areas of the target area</t>
  </si>
  <si>
    <t>Component 4. Relevant institutional and social structures strengthened for mainstreaming climate risk management and adaptation measures into planning and decision-making processes.</t>
  </si>
  <si>
    <t>Component 5. Project Management</t>
  </si>
  <si>
    <t>Output 1.1 - Hydrologic and hydraulic models for the Depresión Momposina region and the project’s target area support medium- and long-term decision-making.</t>
  </si>
  <si>
    <t>Output 4.1 - Platforms for association and strengthening local communities are established for their appropriation and replication of the adaptation measures developed by the project.</t>
  </si>
  <si>
    <t>Highly satisfactory</t>
  </si>
  <si>
    <t>Satisfactory</t>
  </si>
  <si>
    <t>April 6, 2015</t>
  </si>
  <si>
    <t>Output 1.1 - Hydrologic and hydraulic models for the Depresión Momposina region and the project’s target area support medium- and long-term decision-making.D9.</t>
  </si>
  <si>
    <t>Output 1.3 - Mechanisms for gathering, processing, and managing hydroclimatological information at the regional and local levels are strengthened and coordinated with the national hydroclimatological network.D37</t>
  </si>
  <si>
    <t>Output 1.3 - Mechanisms for gathering, processing, and managing hydroclimatological information at the regional and local levels are strengthened and coordinated with the national hydroclimatological network.</t>
  </si>
  <si>
    <t>Output 3.1 - Production practices resilient to climate change are adopted in the target area.</t>
  </si>
  <si>
    <t>Output 3.2 - Adaptive architecture programmes developed in flood-prone areas of the target area.</t>
  </si>
  <si>
    <t>Output 4.3 - Climate risk management considerations built into regional, local and environmental planning tools are coordinated with national planning guidelines</t>
  </si>
  <si>
    <t>5.1Monitoring and Assessment</t>
  </si>
  <si>
    <t>5.1 - Monitoring and Assessment</t>
  </si>
  <si>
    <t>5.1 Monitoring &amp; Assessment</t>
  </si>
  <si>
    <t>Output 3.3 - Agro-silvopastoral models incorporated into the multiple-use fluvial landscape contribute to the reduction of vulnerability of local farmers.</t>
  </si>
  <si>
    <t>Financial: Delays in executing funding at the regional level.</t>
  </si>
  <si>
    <t xml:space="preserve">Financial: The Government of Colombia is not able to leverage sufficient financial resources for the sustainability of project actions. </t>
  </si>
  <si>
    <r>
      <t xml:space="preserve">Regulatory:  There are conflicting interests among stakeholders with respect to land ownership and access to and use of natural resources.  </t>
    </r>
    <r>
      <rPr>
        <sz val="10"/>
        <rFont val="Times New Roman"/>
        <family val="1"/>
      </rPr>
      <t xml:space="preserve">     </t>
    </r>
    <r>
      <rPr>
        <sz val="10"/>
        <color indexed="8"/>
        <rFont val="Times New Roman"/>
        <family val="1"/>
      </rPr>
      <t xml:space="preserve">          </t>
    </r>
  </si>
  <si>
    <t xml:space="preserve">Environmental: presence of mercury in the soil and water in the zone of influence, which could affect productive initiatives locally. </t>
  </si>
  <si>
    <t>Environmental: Period of extreme drought, caused by the presence of El Niño - in addition climate vulnerability accentuated due to the transition from El Niño to La Niña</t>
  </si>
  <si>
    <t xml:space="preserve">Output 4.1 - Platforms for association and strengthening of local communities are established for their appropriation and replication of the adaptation measures </t>
  </si>
  <si>
    <t xml:space="preserve">3.Number of Ha established with agro-silvopastoral systems in the target area of the project. </t>
  </si>
  <si>
    <t>Please Provide the Name and Contact information of person(s) responsible for completing the Rating section</t>
  </si>
  <si>
    <t>Output 3.3 - Agro-silvopastoral models incorporated into the multiple-use fluvial landscape contribute to the reduced vulnerability of local farmers.</t>
  </si>
  <si>
    <t>2: Physical asset (produced/improved/strengthened)</t>
  </si>
  <si>
    <t>Output 5: Vulnerable ecosystem services and natural resource assets strengthened in response to climate change impacts, including variability</t>
  </si>
  <si>
    <t>increased adaptive capacity</t>
  </si>
  <si>
    <t>3: Risk and vulnerability assessments completed or updated</t>
  </si>
  <si>
    <r>
      <t xml:space="preserve">2: Physical asset </t>
    </r>
    <r>
      <rPr>
        <i/>
        <sz val="11"/>
        <color theme="1"/>
        <rFont val="Calibri"/>
        <family val="2"/>
        <scheme val="minor"/>
      </rPr>
      <t>(produced/improved/strengthened)</t>
    </r>
  </si>
  <si>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</si>
  <si>
    <t>Highly Satisfactory (HS)</t>
  </si>
  <si>
    <t>Satisfactory (S)</t>
  </si>
  <si>
    <t>Marginally Satisfactory (MS)</t>
  </si>
  <si>
    <t>Marginally Unsatisfactory (MU)</t>
  </si>
  <si>
    <t>Rating Definitions</t>
  </si>
  <si>
    <r>
      <t xml:space="preserve">Project actions/activities planned for current reporting period are progressing on track or exceeding expectations to acheive </t>
    </r>
    <r>
      <rPr>
        <b/>
        <sz val="9"/>
        <rFont val="Times New Roman"/>
        <family val="1"/>
      </rPr>
      <t>all</t>
    </r>
    <r>
      <rPr>
        <sz val="9"/>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</si>
  <si>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9"/>
        <rFont val="Times New Roman"/>
        <family val="1"/>
      </rPr>
      <t>most</t>
    </r>
    <r>
      <rPr>
        <sz val="9"/>
        <rFont val="Times New Roman"/>
        <family val="1"/>
      </rPr>
      <t xml:space="preserve"> of its major outcomes/outputs with only minor shortcomings.</t>
    </r>
  </si>
  <si>
    <r>
      <t xml:space="preserve">Project actions/activities planned for current reporting period  are progressing on track to achieve </t>
    </r>
    <r>
      <rPr>
        <b/>
        <sz val="9"/>
        <rFont val="Times New Roman"/>
        <family val="1"/>
      </rPr>
      <t>most</t>
    </r>
    <r>
      <rPr>
        <sz val="9"/>
        <rFont val="Times New Roman"/>
        <family val="1"/>
      </rPr>
      <t xml:space="preserve">   major relevant outcomes/outputs, </t>
    </r>
    <r>
      <rPr>
        <b/>
        <sz val="9"/>
        <rFont val="Times New Roman"/>
        <family val="1"/>
      </rPr>
      <t>but</t>
    </r>
    <r>
      <rPr>
        <sz val="9"/>
        <rFont val="Times New Roman"/>
        <family val="1"/>
      </rPr>
      <t xml:space="preserve"> with either significant shortcomings or modest overall relevance. </t>
    </r>
  </si>
  <si>
    <r>
      <t xml:space="preserve">Project actions/activities planned for current reporting period  are </t>
    </r>
    <r>
      <rPr>
        <b/>
        <sz val="9"/>
        <rFont val="Times New Roman"/>
        <family val="1"/>
      </rPr>
      <t>not</t>
    </r>
    <r>
      <rPr>
        <sz val="9"/>
        <rFont val="Times New Roman"/>
        <family val="1"/>
      </rPr>
      <t xml:space="preserve"> progressing on track to achieve  major outcomes/outputs with </t>
    </r>
    <r>
      <rPr>
        <b/>
        <sz val="9"/>
        <rFont val="Times New Roman"/>
        <family val="1"/>
      </rPr>
      <t>major shortcomings</t>
    </r>
    <r>
      <rPr>
        <sz val="9"/>
        <rFont val="Times New Roman"/>
        <family val="1"/>
      </rPr>
      <t xml:space="preserve"> or is expected to achieve only some of its major outcomes/outputs.</t>
    </r>
  </si>
  <si>
    <r>
      <t xml:space="preserve">Project actions/activities planned for current reporting period  are </t>
    </r>
    <r>
      <rPr>
        <b/>
        <sz val="9"/>
        <rFont val="Times New Roman"/>
        <family val="1"/>
      </rPr>
      <t>not</t>
    </r>
    <r>
      <rPr>
        <sz val="9"/>
        <rFont val="Times New Roman"/>
        <family val="1"/>
      </rPr>
      <t xml:space="preserve"> progressing on track to achieve most of its major outcomes/outputs.</t>
    </r>
  </si>
  <si>
    <r>
      <t xml:space="preserve">Project actions/activities planned for current reporting period  are </t>
    </r>
    <r>
      <rPr>
        <b/>
        <sz val="9"/>
        <rFont val="Times New Roman"/>
        <family val="1"/>
      </rPr>
      <t>not</t>
    </r>
    <r>
      <rPr>
        <sz val="9"/>
        <rFont val="Times New Roman"/>
        <family val="1"/>
      </rPr>
      <t xml:space="preserve"> on track and shows that it is </t>
    </r>
    <r>
      <rPr>
        <b/>
        <sz val="9"/>
        <rFont val="Times New Roman"/>
        <family val="1"/>
      </rPr>
      <t>failing</t>
    </r>
    <r>
      <rPr>
        <sz val="9"/>
        <rFont val="Times New Roman"/>
        <family val="1"/>
      </rPr>
      <t xml:space="preserve"> to achieve, and is not expected to achieve, any of its outcomes/outputs.</t>
    </r>
  </si>
  <si>
    <t>DIANA PATRICIA LOPEZ GALINDO</t>
  </si>
  <si>
    <t xml:space="preserve">MANUEL VICENTE VERTEL </t>
  </si>
  <si>
    <t>YANIRA JIMENEZ CAMPOS</t>
  </si>
  <si>
    <t>ZAIRA CAROLINA CUERVO</t>
  </si>
  <si>
    <t>LUIS ALBERTO MONTERROSA TORRES</t>
  </si>
  <si>
    <t>31/04/2017</t>
  </si>
  <si>
    <t>31/11/2017</t>
  </si>
  <si>
    <t>List ouput and corresponding amount spent for the current reporting period</t>
  </si>
  <si>
    <t>List outputs planned and corresponding projected cost for the upcoming reporting period</t>
  </si>
  <si>
    <t>marrojas@minambiente.gov.co</t>
  </si>
  <si>
    <t>Mariana Rojas</t>
  </si>
  <si>
    <t>Mariana Rojas Laserna</t>
  </si>
  <si>
    <t xml:space="preserve">marrojas@minambiente.gov.co </t>
  </si>
  <si>
    <t>Total component 1</t>
  </si>
  <si>
    <t>2.1 Hydraulic works: infrastructure development, dredging and water flow clearing for flood prevention and hydrological management</t>
  </si>
  <si>
    <t>2.2  Ecosystems associated to the hydrodynamics of the target area are rehabilitated; their capacity to mitigate effects of floods is improved</t>
  </si>
  <si>
    <t>Total component 2</t>
  </si>
  <si>
    <t xml:space="preserve">3.1 – Agricultural production practices resilient to climate change and directed towards women (vegetable gardens and organic crops on piles and native rice implemented in the target area). </t>
  </si>
  <si>
    <t xml:space="preserve">3.2 – Structural measures for households and schools that respond to climate risks or threats designed and developed for the benefit of approximately 660 people.  </t>
  </si>
  <si>
    <t xml:space="preserve">3.3 There are at least 250 agro-silvopastoral measures resilient to climate which are established to help the small peasant to mitigate the effects of floods.  </t>
  </si>
  <si>
    <t>Total component 3</t>
  </si>
  <si>
    <t xml:space="preserve">4.1 – Platforms for the association and strengthening of local communities have been established for their appropriation and to reproduce adaptation measures developed by the project. </t>
  </si>
  <si>
    <t xml:space="preserve">4.2 – Communities and local authorities in target municipalities trained in climate change risks related to flood and adaptation measures that reduce vulnerability. </t>
  </si>
  <si>
    <t>4.3 - Climate risk management issues which are integrated to regional and local instruments of territorial, environmental and sectoral planning are articulated to the national planning directives.</t>
  </si>
  <si>
    <t xml:space="preserve">4.4 - Coordination among national, regional and local institutions guarantees sustainability of adaptation actions. </t>
  </si>
  <si>
    <t>Total component 4</t>
  </si>
  <si>
    <t>5.1 Monitoring and evaluation</t>
  </si>
  <si>
    <t xml:space="preserve">5.2 Project Management </t>
  </si>
  <si>
    <t>Total component 5</t>
  </si>
  <si>
    <t xml:space="preserve">Depreciation of assets </t>
  </si>
  <si>
    <t xml:space="preserve">Status </t>
  </si>
  <si>
    <t xml:space="preserve">In procurement process </t>
  </si>
  <si>
    <t>In procurement process</t>
  </si>
  <si>
    <t>Hired</t>
  </si>
  <si>
    <r>
      <rPr>
        <sz val="10"/>
        <color rgb="FF376092"/>
        <rFont val="Times New Roman"/>
        <family val="1"/>
      </rPr>
      <t>Adjustments have been made in the planning and operation of the project to ensure it receives the necessary resources by the time they are required in order to avoid any delays.</t>
    </r>
    <r>
      <rPr>
        <sz val="10"/>
        <color rgb="FF376092"/>
        <rFont val="Times New Roman"/>
        <family val="1"/>
      </rPr>
      <t xml:space="preserve"> </t>
    </r>
  </si>
  <si>
    <t xml:space="preserve">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                              </t>
  </si>
  <si>
    <t>low</t>
  </si>
  <si>
    <r>
      <rPr>
        <sz val="11"/>
        <color rgb="FF000000"/>
        <rFont val="Times New Roman"/>
        <family val="1"/>
      </rPr>
      <t xml:space="preserve"> </t>
    </r>
  </si>
  <si>
    <r>
      <rPr>
        <sz val="10"/>
        <color rgb="FF1F497D"/>
        <rFont val="Times New Roman"/>
        <family val="1"/>
      </rPr>
      <t>6 local authorities in the area of ​​influence of the project have access to technical information related to climate phenomena and allow them to make decisions</t>
    </r>
  </si>
  <si>
    <r>
      <rPr>
        <sz val="10"/>
        <color rgb="FF1F497D"/>
        <rFont val="Times New Roman"/>
        <family val="1"/>
      </rPr>
      <t>Completed Activity</t>
    </r>
    <r>
      <rPr>
        <sz val="10"/>
        <color rgb="FF1F497D"/>
        <rFont val="Times New Roman"/>
        <family val="1"/>
      </rPr>
      <t xml:space="preserve"> </t>
    </r>
  </si>
  <si>
    <r>
      <rPr>
        <sz val="10"/>
        <color rgb="FF1F497D"/>
        <rFont val="Times New Roman"/>
        <family val="1"/>
      </rPr>
      <t>Follow up to the Letter of Agreement signed with the Alexandre Von Humboldt Institute, for the rehabilitation of 700 has of Ecosystems of Wetland areas in La Mojana.</t>
    </r>
    <r>
      <rPr>
        <sz val="10"/>
        <color rgb="FF1F497D"/>
        <rFont val="Times New Roman"/>
        <family val="1"/>
      </rPr>
      <t xml:space="preserve">  </t>
    </r>
  </si>
  <si>
    <r>
      <rPr>
        <sz val="10"/>
        <color rgb="FF1F497D"/>
        <rFont val="Times New Roman"/>
        <family val="1"/>
      </rPr>
      <t>28 communities in the area of ​​influence of the project have the tools to monitor bodies of water</t>
    </r>
  </si>
  <si>
    <r>
      <rPr>
        <sz val="10"/>
        <color rgb="FF1F497D"/>
        <rFont val="Times New Roman"/>
        <family val="1"/>
      </rPr>
      <t>27 SATH community committees were formed and 14 were strengthened</t>
    </r>
  </si>
  <si>
    <t>30 March 2017  to 30 March 2018</t>
  </si>
  <si>
    <r>
      <t>Estimated cumulative total disbursement as of</t>
    </r>
    <r>
      <rPr>
        <b/>
        <sz val="11"/>
        <color indexed="10"/>
        <rFont val="Times New Roman"/>
        <family val="1"/>
      </rPr>
      <t xml:space="preserve"> [31/03/2018</t>
    </r>
  </si>
  <si>
    <t>Signiture Date</t>
  </si>
  <si>
    <r>
      <rPr>
        <b/>
        <sz val="11"/>
        <color rgb="FF000000"/>
        <rFont val="Times New Roman"/>
        <family val="1"/>
      </rPr>
      <t xml:space="preserve">Observations </t>
    </r>
  </si>
  <si>
    <t>OLGA LUCIA PULIDO MENDEZ</t>
  </si>
  <si>
    <t>LTA</t>
  </si>
  <si>
    <t>BIG PASS</t>
  </si>
  <si>
    <t>GRANT</t>
  </si>
  <si>
    <r>
      <rPr>
        <sz val="11"/>
        <color rgb="FF000000"/>
        <rFont val="Calibri"/>
        <family val="2"/>
      </rPr>
      <t>ANIBAL JOSE PEREZ GARCÍA</t>
    </r>
  </si>
  <si>
    <r>
      <rPr>
        <sz val="11"/>
        <color rgb="FF000000"/>
        <rFont val="Times New Roman"/>
        <family val="1"/>
      </rPr>
      <t>Acquisition of agricultural inputs and tools</t>
    </r>
    <r>
      <rPr>
        <sz val="11"/>
        <color rgb="FF000000"/>
        <rFont val="Times New Roman"/>
        <family val="1"/>
      </rPr>
      <t xml:space="preserve"> </t>
    </r>
  </si>
  <si>
    <r>
      <rPr>
        <sz val="10"/>
        <color rgb="FF000000"/>
        <rFont val="Times New Roman"/>
        <family val="1"/>
      </rPr>
      <t>Distribution, marketing and logistics solutions</t>
    </r>
    <r>
      <rPr>
        <sz val="10"/>
        <color rgb="FF000000"/>
        <rFont val="Times New Roman"/>
        <family val="1"/>
      </rPr>
      <t xml:space="preserve"> </t>
    </r>
  </si>
  <si>
    <r>
      <rPr>
        <sz val="11"/>
        <color rgb="FF000000"/>
        <rFont val="Times New Roman"/>
        <family val="1"/>
      </rPr>
      <t>The firm SOLUTIONS IN DISTRIBUTION, COMMERCIALIZATION AND LOGISTICS is selected, since it complies with the technical requirements and its economic proposal is the lowest.</t>
    </r>
    <r>
      <rPr>
        <sz val="11"/>
        <color rgb="FF000000"/>
        <rFont val="Times New Roman"/>
        <family val="1"/>
      </rPr>
      <t xml:space="preserve"> </t>
    </r>
  </si>
  <si>
    <r>
      <rPr>
        <sz val="10"/>
        <color rgb="FF000000"/>
        <rFont val="Times New Roman"/>
        <family val="1"/>
      </rPr>
      <t>Fortunaty EU Distributor</t>
    </r>
  </si>
  <si>
    <r>
      <rPr>
        <sz val="10"/>
        <color rgb="FF000000"/>
        <rFont val="Times New Roman"/>
        <family val="1"/>
      </rPr>
      <t>Procurement and commercial links TEAM SAS</t>
    </r>
  </si>
  <si>
    <r>
      <rPr>
        <sz val="10"/>
        <color rgb="FF1F497D"/>
        <rFont val="Times New Roman"/>
        <family val="1"/>
      </rPr>
      <t xml:space="preserve">
This risk goes from medium to low, due to the fact that in the current phase of the project, climate change considerations have been incorporated into the planning instruments.</t>
    </r>
    <r>
      <rPr>
        <sz val="10"/>
        <color rgb="FF1F497D"/>
        <rFont val="Times New Roman"/>
        <family val="1"/>
      </rPr>
      <t xml:space="preserve"> </t>
    </r>
    <r>
      <rPr>
        <sz val="10"/>
        <color rgb="FF1F497D"/>
        <rFont val="Times New Roman"/>
        <family val="1"/>
      </rPr>
      <t>Likewise, through the Ministry of Environment and Sustainable Development, the National Government launched, in June 2017 the National Policy on Climate Change. This framework policy ensures that the issue of Climate Change is incorporated into local policies.</t>
    </r>
    <r>
      <rPr>
        <sz val="10"/>
        <color rgb="FF1F497D"/>
        <rFont val="Times New Roman"/>
        <family val="1"/>
      </rPr>
      <t xml:space="preserve">
</t>
    </r>
    <r>
      <rPr>
        <sz val="10"/>
        <color rgb="FF1F497D"/>
        <rFont val="Times New Roman"/>
        <family val="1"/>
      </rPr>
      <t xml:space="preserve">In addition to this, the project continues to focus efforts on supporting the strengthening of the capacities of local authorities so that climate change issues are incorporated into administrative procedures. In this sense, the training courses and the delivery of technical information to local authorities are ongoing programs. </t>
    </r>
    <r>
      <rPr>
        <sz val="10"/>
        <color rgb="FF1F497D"/>
        <rFont val="Times New Roman"/>
        <family val="1"/>
      </rPr>
      <t xml:space="preserve"> </t>
    </r>
    <r>
      <rPr>
        <sz val="10"/>
        <color rgb="FF1F497D"/>
        <rFont val="Times New Roman"/>
        <family val="1"/>
      </rPr>
      <t xml:space="preserve">
</t>
    </r>
  </si>
  <si>
    <r>
      <rPr>
        <sz val="10"/>
        <color rgb="FF1F497D"/>
        <rFont val="Times New Roman"/>
        <family val="1"/>
      </rPr>
      <t xml:space="preserve">
This risk remains at medium level.</t>
    </r>
    <r>
      <rPr>
        <sz val="10"/>
        <color rgb="FF1F497D"/>
        <rFont val="Times New Roman"/>
        <family val="1"/>
      </rPr>
      <t xml:space="preserve"> </t>
    </r>
    <r>
      <rPr>
        <sz val="10"/>
        <color rgb="FF1F497D"/>
        <rFont val="Times New Roman"/>
        <family val="1"/>
      </rPr>
      <t>The project continues with its training work for the protection and conservation of natural resources, and the actions of wetland recovery and establishment of agrosilvopastoral systems have been used to increase the level of commitment and awareness in relation to this issue.</t>
    </r>
    <r>
      <rPr>
        <sz val="10"/>
        <color rgb="FF1F497D"/>
        <rFont val="Times New Roman"/>
        <family val="1"/>
      </rPr>
      <t xml:space="preserve"> </t>
    </r>
    <r>
      <rPr>
        <sz val="10"/>
        <color rgb="FF1F497D"/>
        <rFont val="Times New Roman"/>
        <family val="1"/>
      </rPr>
      <t>108 letters of commitment have been signed with owners of the areas where the project promotes such actions, and 1,125 environmental and social safeguards have been signed, in which families commit to caring for the La Mojana ecosystem.</t>
    </r>
  </si>
  <si>
    <t xml:space="preserve">High </t>
  </si>
  <si>
    <r>
      <rPr>
        <sz val="11"/>
        <color rgb="FF000000"/>
        <rFont val="Calibri"/>
        <family val="2"/>
      </rPr>
      <t>This association was selected due to the experience it has shown in initiatives on the construction of community nurseries for the production of plant material and ecological restoration activities of wetlands, with a presence in the territory, which guarantees the sustainability of the actions to be developed under the GRANT.</t>
    </r>
  </si>
  <si>
    <r>
      <rPr>
        <sz val="11"/>
        <color rgb="FF000000"/>
        <rFont val="Calibri"/>
        <family val="2"/>
      </rPr>
      <t>ASOFASAN was selected to sign the GRANT since it is located in the area of ​​direct influence for the rehabilitation of Caño Mosquito.</t>
    </r>
    <r>
      <rPr>
        <sz val="11"/>
        <color rgb="FF000000"/>
        <rFont val="Calibri"/>
        <family val="2"/>
      </rPr>
      <t xml:space="preserve"> </t>
    </r>
    <r>
      <rPr>
        <sz val="11"/>
        <color rgb="FF000000"/>
        <rFont val="Calibri"/>
        <family val="2"/>
      </rPr>
      <t>ASOFASAN has knowledge and experience in the management of rice and corn crops with certified and native varieties, experience in agricultural production adapted to the area, traditional knowledge of climate and water behavior of tributaries, rivers and marshes, for which it was the ideal association for the signing of the grant agreement.</t>
    </r>
    <r>
      <rPr>
        <sz val="11"/>
        <color rgb="FF000000"/>
        <rFont val="Calibri"/>
        <family val="2"/>
      </rPr>
      <t xml:space="preserve"> </t>
    </r>
  </si>
  <si>
    <r>
      <rPr>
        <sz val="10"/>
        <color rgb="FF1F497D"/>
        <rFont val="Times New Roman"/>
        <family val="1"/>
      </rPr>
      <t>Having prepared and socialized the proposal for recovery of the hydric dynamics that contributes to the control of floods, the strategy has been socialized with the environmental authorities and the communities, who validated the actions proposed by the project.</t>
    </r>
    <r>
      <rPr>
        <sz val="10"/>
        <color rgb="FF1F497D"/>
        <rFont val="Times New Roman"/>
        <family val="1"/>
      </rPr>
      <t xml:space="preserve">                                                                                       </t>
    </r>
    <r>
      <rPr>
        <sz val="10"/>
        <color rgb="FF1F497D"/>
        <rFont val="Times New Roman"/>
        <family val="1"/>
      </rPr>
      <t xml:space="preserve">
</t>
    </r>
    <r>
      <rPr>
        <sz val="10"/>
        <color rgb="FF1F497D"/>
        <rFont val="Times New Roman"/>
        <family val="1"/>
      </rPr>
      <t>Three GRANT's (subsidy agreements) were signed with the associations ASOAGRIPESCHIS, ASOMATIAS and ASOFASAN, which will carry out the actions defined for intervention in the Pasifueres (San Benito), San Matías (Ayapel) and Caño Mosquito (San Marcos) canals, respectively.</t>
    </r>
    <r>
      <rPr>
        <sz val="10"/>
        <color rgb="FF1F497D"/>
        <rFont val="Times New Roman"/>
        <family val="1"/>
      </rPr>
      <t xml:space="preserve"> </t>
    </r>
    <r>
      <rPr>
        <sz val="10"/>
        <color rgb="FF1F497D"/>
        <rFont val="Times New Roman"/>
        <family val="1"/>
      </rPr>
      <t>The work with the base organizations guarantees the transfer of the methodology of this type of activities, and at the same time it guarantees the sustainability of the actions, since the communities will have the opportunity to identify in an experiential way, the benefits that the recovery of the water dynamics of the canals may bring.</t>
    </r>
    <r>
      <rPr>
        <sz val="10"/>
        <color rgb="FF1F497D"/>
        <rFont val="Times New Roman"/>
        <family val="1"/>
      </rPr>
      <t xml:space="preserve"> </t>
    </r>
    <r>
      <rPr>
        <sz val="10"/>
        <color rgb="FF1F497D"/>
        <rFont val="Times New Roman"/>
        <family val="1"/>
      </rPr>
      <t xml:space="preserve">
</t>
    </r>
    <r>
      <rPr>
        <sz val="10"/>
        <color rgb="FF1F497D"/>
        <rFont val="Times New Roman"/>
        <family val="1"/>
      </rPr>
      <t>Baseline consolidation activities were developed to determine the specific actions in terms of sediment removal, plant material removal and establishment of riparian vegetation in the defined canals, which are described below:</t>
    </r>
    <r>
      <rPr>
        <sz val="10"/>
        <color rgb="FF1F497D"/>
        <rFont val="Times New Roman"/>
        <family val="1"/>
      </rPr>
      <t xml:space="preserve">
</t>
    </r>
    <r>
      <rPr>
        <sz val="10"/>
        <color rgb="FF1F497D"/>
        <rFont val="Times New Roman"/>
        <family val="1"/>
      </rPr>
      <t>- (2) two overflights with Drones, with image processing to obtain ortomosaics and (2) bathymetry surveys of the San Matías canal in three defined control points and the respective analysis of the cross sections, which was financed by the environmental authority with jurisdiction in Ayapel, represented by the Autonomous Regional Corporation of the Valleys of Sinú and San Jorge - CVS, for a value of COP $36,000,000 (USD12,000)</t>
    </r>
    <r>
      <rPr>
        <sz val="10"/>
        <color rgb="FF1F497D"/>
        <rFont val="Times New Roman"/>
        <family val="1"/>
      </rPr>
      <t xml:space="preserve">
</t>
    </r>
    <r>
      <rPr>
        <sz val="10"/>
        <color rgb="FF1F497D"/>
        <rFont val="Times New Roman"/>
        <family val="1"/>
      </rPr>
      <t>- Implementation of (2) overflights with Drones, survey and analysis of two (2) Bathymetry surveys in three control points in the Mosquito and Pasifueres canals  located in the municipality of San Marcos and San Benito de Abad, respectively.</t>
    </r>
    <r>
      <rPr>
        <sz val="10"/>
        <color rgb="FF1F497D"/>
        <rFont val="Times New Roman"/>
        <family val="1"/>
      </rPr>
      <t xml:space="preserve">
</t>
    </r>
    <r>
      <rPr>
        <sz val="10"/>
        <color rgb="FF1F497D"/>
        <rFont val="Times New Roman"/>
        <family val="1"/>
      </rPr>
      <t>- Sampling of physicochemical, bacteriological and hydrobiological parameters to establish the baseline water quality of the Pasifueres, Mosquito and San Matías canals.</t>
    </r>
    <r>
      <rPr>
        <sz val="10"/>
        <color rgb="FF1F497D"/>
        <rFont val="Times New Roman"/>
        <family val="1"/>
      </rPr>
      <t xml:space="preserve"> </t>
    </r>
    <r>
      <rPr>
        <sz val="10"/>
        <color rgb="FF1F497D"/>
        <rFont val="Times New Roman"/>
        <family val="1"/>
      </rPr>
      <t xml:space="preserve">
</t>
    </r>
    <r>
      <rPr>
        <sz val="10"/>
        <color rgb="FF1F497D"/>
        <rFont val="Times New Roman"/>
        <family val="1"/>
      </rPr>
      <t>- Strengthening of capacities of the associations ASOAGRIPESCHIS, ASOMATIAS and ASOFASAN, through the exchange of experiences with the GIZ agency, within the framework of the EbA Program "Adaptation Strategies based on Ecosystems in Colombia and Ecuador", to learn about the work carried out by the ASPROCIG association in the removal of sediments and production of plant material in the Sicará pipe located in San Bernardo del Viento, in the Department of Cordoba.</t>
    </r>
    <r>
      <rPr>
        <sz val="10"/>
        <color rgb="FF1F497D"/>
        <rFont val="Times New Roman"/>
        <family val="1"/>
      </rPr>
      <t xml:space="preserve"> </t>
    </r>
    <r>
      <rPr>
        <sz val="10"/>
        <color rgb="FF1F497D"/>
        <rFont val="Times New Roman"/>
        <family val="1"/>
      </rPr>
      <t xml:space="preserve">
</t>
    </r>
    <r>
      <rPr>
        <sz val="10"/>
        <color rgb="FF1F497D"/>
        <rFont val="Times New Roman"/>
        <family val="1"/>
      </rPr>
      <t>-Generation of orthomosaics from the overflight with a DRONE, whose attributes allow to estimate the shape of the riverbed, the vegetation cover and the geomorphology of the pipes for the design of hydric rehabilitation works.</t>
    </r>
    <r>
      <rPr>
        <sz val="10"/>
        <color rgb="FF1F497D"/>
        <rFont val="Times New Roman"/>
        <family val="1"/>
      </rPr>
      <t xml:space="preserve">
</t>
    </r>
    <r>
      <rPr>
        <sz val="10"/>
        <color rgb="FF1F497D"/>
        <rFont val="Times New Roman"/>
        <family val="1"/>
      </rPr>
      <t xml:space="preserve">
</t>
    </r>
    <r>
      <rPr>
        <sz val="10"/>
        <color rgb="FF1F497D"/>
        <rFont val="Times New Roman"/>
        <family val="1"/>
      </rPr>
      <t>4 workshops were held addressed to the communities of Las Chispas and Pasifueres (influence of Caño Pasifueres), Community of La Mancha and Campanito (influence of Caño Mosquito), and Sincelejito, Mata de Caña, Rondón and Corea (influence of Caño San Matías, with the participation of 174 people (60 Women and 114 men).</t>
    </r>
    <r>
      <rPr>
        <sz val="10"/>
        <color rgb="FF1F497D"/>
        <rFont val="Times New Roman"/>
        <family val="1"/>
      </rPr>
      <t xml:space="preserve">
</t>
    </r>
    <r>
      <rPr>
        <sz val="10"/>
        <color rgb="FF1F497D"/>
        <rFont val="Times New Roman"/>
        <family val="1"/>
      </rPr>
      <t>Following a defined methodology, two additional canals were prioritized for intervention, corresponding to the Las Delicias canal, located in the Municipality of San Benito de Abad and the Seheve canal, located in Ayapel. The proposed actions were approved by the Project Management and Technical Committee and they are in the process of signing two (2) additional grants.</t>
    </r>
    <r>
      <rPr>
        <sz val="10"/>
        <color rgb="FF1F497D"/>
        <rFont val="Times New Roman"/>
        <family val="1"/>
      </rPr>
      <t xml:space="preserve">
</t>
    </r>
    <r>
      <rPr>
        <sz val="10"/>
        <color rgb="FF1F497D"/>
        <rFont val="Times New Roman"/>
        <family val="1"/>
      </rPr>
      <t>A visit was made by the Environmental Authority to the prioritized canals, in order to inspect the proposed actions and grant their endorsement to the hydric recovery actions.</t>
    </r>
    <r>
      <rPr>
        <sz val="10"/>
        <color rgb="FF1F497D"/>
        <rFont val="Times New Roman"/>
        <family val="1"/>
      </rPr>
      <t xml:space="preserve"> </t>
    </r>
    <r>
      <rPr>
        <sz val="10"/>
        <color rgb="FF1F497D"/>
        <rFont val="Times New Roman"/>
        <family val="1"/>
      </rPr>
      <t xml:space="preserve">
</t>
    </r>
  </si>
  <si>
    <r>
      <rPr>
        <sz val="10"/>
        <color rgb="FF1F497D"/>
        <rFont val="Times New Roman"/>
        <family val="1"/>
      </rPr>
      <t>100 families benefit from adapted, family-based</t>
    </r>
    <r>
      <rPr>
        <sz val="10"/>
        <color rgb="FF1F497D"/>
        <rFont val="Times New Roman"/>
        <family val="1"/>
      </rPr>
      <t xml:space="preserve">
</t>
    </r>
    <r>
      <rPr>
        <sz val="10"/>
        <color rgb="FF1F497D"/>
        <rFont val="Times New Roman"/>
        <family val="1"/>
      </rPr>
      <t>productive systems</t>
    </r>
    <r>
      <rPr>
        <sz val="10"/>
        <color rgb="FF1F497D"/>
        <rFont val="Times New Roman"/>
        <family val="1"/>
      </rPr>
      <t xml:space="preserve">
</t>
    </r>
    <r>
      <rPr>
        <sz val="10"/>
        <color rgb="FF1F497D"/>
        <rFont val="Times New Roman"/>
        <family val="1"/>
      </rPr>
      <t xml:space="preserve">
</t>
    </r>
    <r>
      <rPr>
        <sz val="10"/>
        <color rgb="FF1F497D"/>
        <rFont val="Times New Roman"/>
        <family val="1"/>
      </rPr>
      <t xml:space="preserve">1,800 families receive training and techincal </t>
    </r>
    <r>
      <rPr>
        <sz val="10"/>
        <color rgb="FF1F497D"/>
        <rFont val="Times New Roman"/>
        <family val="1"/>
      </rPr>
      <t xml:space="preserve">
</t>
    </r>
    <r>
      <rPr>
        <sz val="10"/>
        <color rgb="FF1F497D"/>
        <rFont val="Times New Roman"/>
        <family val="1"/>
      </rPr>
      <t>assistance to ensure the sustainability of their family productive systems</t>
    </r>
    <r>
      <rPr>
        <sz val="10"/>
        <color rgb="FF1F497D"/>
        <rFont val="Times New Roman"/>
        <family val="1"/>
      </rPr>
      <t xml:space="preserve">
</t>
    </r>
  </si>
  <si>
    <r>
      <rPr>
        <sz val="10"/>
        <color rgb="FF1F497D"/>
        <rFont val="Times New Roman"/>
        <family val="1"/>
      </rPr>
      <t>5 community centers are built</t>
    </r>
  </si>
  <si>
    <t xml:space="preserve"> (U)</t>
  </si>
  <si>
    <r>
      <rPr>
        <sz val="10"/>
        <color rgb="FF1F497D"/>
        <rFont val="Times New Roman"/>
        <family val="1"/>
      </rPr>
      <t>A technical analysis was carried out to define the communities where the 10 Adapted Community Centers will be built, for which a review of the flood threat scenarios generated by the Colombian Adaptation Fund was made, where the flood levels of each one of the communities were identified. This exercise was complemented with vulnerability assessments, where criteria were applied such as the percentage of the territory that is flooded, and time that the community takes to resettle to a safe place. These variables were evaluated with a matrix that showed some percentages that allowed to prioritize the communities where the constructions will be made.</t>
    </r>
    <r>
      <rPr>
        <sz val="10"/>
        <color rgb="FF1F497D"/>
        <rFont val="Times New Roman"/>
        <family val="1"/>
      </rPr>
      <t xml:space="preserve"> </t>
    </r>
    <r>
      <rPr>
        <sz val="10"/>
        <color rgb="FF1F497D"/>
        <rFont val="Times New Roman"/>
        <family val="1"/>
      </rPr>
      <t>It was defined, based on this analysis, that the community centers will be built in those communities that do not exceed flood levels of 1.5 meters in height in a period of return of 100 years according to the risk scenarios of the Colombian Adaptation Fund.</t>
    </r>
    <r>
      <rPr>
        <sz val="10"/>
        <color rgb="FF1F497D"/>
        <rFont val="Times New Roman"/>
        <family val="1"/>
      </rPr>
      <t xml:space="preserve"> </t>
    </r>
    <r>
      <rPr>
        <sz val="10"/>
        <color rgb="FF1F497D"/>
        <rFont val="Times New Roman"/>
        <family val="1"/>
      </rPr>
      <t>In the same way, the budgetary evaluation was carried out for the construction of the 10 community centers and the contracting of the audit seeking to guarantee that the community centers comply with all the norms required by the Colombian construction code and the designs that were previously agreed with the communities.</t>
    </r>
    <r>
      <rPr>
        <sz val="10"/>
        <color rgb="FF1F497D"/>
        <rFont val="Times New Roman"/>
        <family val="1"/>
      </rPr>
      <t xml:space="preserve">  </t>
    </r>
    <r>
      <rPr>
        <sz val="10"/>
        <color rgb="FF1F497D"/>
        <rFont val="Times New Roman"/>
        <family val="1"/>
      </rPr>
      <t>The bidding process for contracting was made public, however, to this date it has not been possible to find a bidder.</t>
    </r>
    <r>
      <rPr>
        <sz val="10"/>
        <color rgb="FF1F497D"/>
        <rFont val="Times New Roman"/>
        <family val="1"/>
      </rPr>
      <t xml:space="preserve"> </t>
    </r>
    <r>
      <rPr>
        <sz val="10"/>
        <color rgb="FF1F497D"/>
        <rFont val="Times New Roman"/>
        <family val="1"/>
      </rPr>
      <t xml:space="preserve">
</t>
    </r>
    <r>
      <rPr>
        <sz val="10"/>
        <color rgb="FF1F497D"/>
        <rFont val="Times New Roman"/>
        <family val="1"/>
      </rPr>
      <t>A meeting was held with the National Planning Department, where the housing designs and adapted community centers were socialized with the objective of scaling the designs of adaptive architecture and for these to be used as a prototype for housing and community centers for the areas of Colombia that have similar conditions as La Mojana and which, in turn, can be financed with Government Funds. The National Planning Department undertook to carry out an evaluation of this alternative and it is expected to be able to continue with the process throughout the year.</t>
    </r>
    <r>
      <rPr>
        <sz val="10"/>
        <color rgb="FF1F497D"/>
        <rFont val="Times New Roman"/>
        <family val="1"/>
      </rPr>
      <t xml:space="preserve">
</t>
    </r>
  </si>
  <si>
    <r>
      <rPr>
        <sz val="10"/>
        <color rgb="FF1F497D"/>
        <rFont val="Times New Roman"/>
        <family val="1"/>
      </rPr>
      <t>100 hectares of Sylvopastorile and agroforestry systems are implemented</t>
    </r>
  </si>
  <si>
    <r>
      <rPr>
        <sz val="10"/>
        <color rgb="FF1F497D"/>
        <rFont val="Times New Roman"/>
        <family val="1"/>
      </rPr>
      <t>25 CBO’s are strengthened through the project and promote actions of adaptation to climate change.</t>
    </r>
    <r>
      <rPr>
        <sz val="10"/>
        <color rgb="FF1F497D"/>
        <rFont val="Times New Roman"/>
        <family val="1"/>
      </rPr>
      <t xml:space="preserve"> </t>
    </r>
  </si>
  <si>
    <r>
      <rPr>
        <sz val="10"/>
        <color rgb="FF1F497D"/>
        <rFont val="Times New Roman"/>
        <family val="1"/>
      </rPr>
      <t>1,892 people, 747 women and 1145 men have received training in different topics related to adaptation to climate change, as described below:</t>
    </r>
    <r>
      <rPr>
        <sz val="10"/>
        <color rgb="FF1F497D"/>
        <rFont val="Times New Roman"/>
        <family val="1"/>
      </rPr>
      <t xml:space="preserve"> </t>
    </r>
    <r>
      <rPr>
        <sz val="10"/>
        <color rgb="FF1F497D"/>
        <rFont val="Times New Roman"/>
        <family val="1"/>
      </rPr>
      <t xml:space="preserve">
</t>
    </r>
    <r>
      <rPr>
        <sz val="10"/>
        <color rgb="FF1F497D"/>
        <rFont val="Times New Roman"/>
        <family val="1"/>
      </rPr>
      <t>To promote the appropriation and dissemination of adaptation measures, 12 educational murals have been painted in reference to the adaptation to climate change in the communities of Chinchorro, Pital, Venecia, La Mancha, El Torno, Parcelas de Viloria, Mata de Caña, Sincelejito, Cecilia, Las Flores, Parcelas de Santa Fe, La Plaza, Las Pozas and El Chupo, These activities were led by the rural promoters, who involved the youth and members of the community. In this activity 139 people participated, 67 of them were women and 72 were men.</t>
    </r>
    <r>
      <rPr>
        <sz val="10"/>
        <color rgb="FF1F497D"/>
        <rFont val="Times New Roman"/>
        <family val="1"/>
      </rPr>
      <t xml:space="preserve">  </t>
    </r>
    <r>
      <rPr>
        <sz val="10"/>
        <color rgb="FF1F497D"/>
        <rFont val="Times New Roman"/>
        <family val="1"/>
      </rPr>
      <t xml:space="preserve">
</t>
    </r>
    <r>
      <rPr>
        <sz val="10"/>
        <color rgb="FF1F497D"/>
        <rFont val="Times New Roman"/>
        <family val="1"/>
      </rPr>
      <t>6 workshops were held on basic concepts of adaptation to climate change, aimed at students of educational institutions. 105 students, among them 50 boys and 55 girls participated in this activity.</t>
    </r>
    <r>
      <rPr>
        <sz val="10"/>
        <color rgb="FF1F497D"/>
        <rFont val="Times New Roman"/>
        <family val="1"/>
      </rPr>
      <t xml:space="preserve">
</t>
    </r>
    <r>
      <rPr>
        <sz val="10"/>
        <color rgb="FF1F497D"/>
        <rFont val="Times New Roman"/>
        <family val="1"/>
      </rPr>
      <t>Technical advice to adapted family product systems in 19 communities (532 people, 143 men and 389 women).</t>
    </r>
    <r>
      <rPr>
        <sz val="10"/>
        <color rgb="FF1F497D"/>
        <rFont val="Times New Roman"/>
        <family val="1"/>
      </rPr>
      <t xml:space="preserve"> </t>
    </r>
    <r>
      <rPr>
        <sz val="10"/>
        <color rgb="FF1F497D"/>
        <rFont val="Times New Roman"/>
        <family val="1"/>
      </rPr>
      <t>On the occasion of the celebration of the international day of the wetlands, one (1) bird watching day activity was held in the community of Sincelejito-Ayapel, with the support of the Audubon Society, a non-profit organization for the conservation of nature, where 28 people from different communities of the region participated (12 women and 16 men).</t>
    </r>
    <r>
      <rPr>
        <sz val="10"/>
        <color rgb="FF1F497D"/>
        <rFont val="Times New Roman"/>
        <family val="1"/>
      </rPr>
      <t xml:space="preserve"> </t>
    </r>
    <r>
      <rPr>
        <sz val="10"/>
        <color rgb="FF1F497D"/>
        <rFont val="Times New Roman"/>
        <family val="1"/>
      </rPr>
      <t>This activity made it possible to make visible the work that the communities have been developing in terms of ecological restoration of wetlands.</t>
    </r>
    <r>
      <rPr>
        <sz val="10"/>
        <color rgb="FF1F497D"/>
        <rFont val="Times New Roman"/>
        <family val="1"/>
      </rPr>
      <t xml:space="preserve"> </t>
    </r>
    <r>
      <rPr>
        <sz val="10"/>
        <color rgb="FF1F497D"/>
        <rFont val="Times New Roman"/>
        <family val="1"/>
      </rPr>
      <t xml:space="preserve">
</t>
    </r>
    <r>
      <rPr>
        <sz val="10"/>
        <color rgb="FF1F497D"/>
        <rFont val="Times New Roman"/>
        <family val="1"/>
      </rPr>
      <t>For the strengthening of capacities, 24 workshops have been carried out, in which 1088 people have participated, of which 864 are men and 224 are women.</t>
    </r>
    <r>
      <rPr>
        <sz val="10"/>
        <color rgb="FF1F497D"/>
        <rFont val="Times New Roman"/>
        <family val="1"/>
      </rPr>
      <t xml:space="preserve"> </t>
    </r>
    <r>
      <rPr>
        <sz val="10"/>
        <color rgb="FF1F497D"/>
        <rFont val="Times New Roman"/>
        <family val="1"/>
      </rPr>
      <t xml:space="preserve">
</t>
    </r>
  </si>
  <si>
    <r>
      <rPr>
        <sz val="10"/>
        <color rgb="FF1F497D"/>
        <rFont val="Times New Roman"/>
        <family val="1"/>
      </rPr>
      <t>Training given to 35 civil employees, 115 promoters and</t>
    </r>
    <r>
      <rPr>
        <sz val="10"/>
        <color rgb="FF1F497D"/>
        <rFont val="Times New Roman"/>
        <family val="1"/>
      </rPr>
      <t xml:space="preserve">
</t>
    </r>
    <r>
      <rPr>
        <sz val="10"/>
        <color rgb="FF1F497D"/>
        <rFont val="Times New Roman"/>
        <family val="1"/>
      </rPr>
      <t>18,000 families on issues related to climate change.</t>
    </r>
    <r>
      <rPr>
        <sz val="10"/>
        <color rgb="FF1F497D"/>
        <rFont val="Times New Roman"/>
        <family val="1"/>
      </rPr>
      <t xml:space="preserve">
</t>
    </r>
  </si>
  <si>
    <r>
      <rPr>
        <sz val="10"/>
        <color rgb="FF1F497D"/>
        <rFont val="Times New Roman"/>
        <family val="1"/>
      </rPr>
      <t>3 risk management plans, in the municipalities</t>
    </r>
    <r>
      <rPr>
        <sz val="10"/>
        <color rgb="FF1F497D"/>
        <rFont val="Times New Roman"/>
        <family val="1"/>
      </rPr>
      <t xml:space="preserve">
</t>
    </r>
    <r>
      <rPr>
        <sz val="10"/>
        <color rgb="FF1F497D"/>
        <rFont val="Times New Roman"/>
        <family val="1"/>
      </rPr>
      <t>of Ayapel, San Marcos and San Benito, incorporate</t>
    </r>
    <r>
      <rPr>
        <sz val="10"/>
        <color rgb="FF1F497D"/>
        <rFont val="Times New Roman"/>
        <family val="1"/>
      </rPr>
      <t xml:space="preserve">
</t>
    </r>
    <r>
      <rPr>
        <sz val="10"/>
        <color rgb="FF1F497D"/>
        <rFont val="Times New Roman"/>
        <family val="1"/>
      </rPr>
      <t>considerations on climate change</t>
    </r>
    <r>
      <rPr>
        <sz val="10"/>
        <color rgb="FF1F497D"/>
        <rFont val="Times New Roman"/>
        <family val="1"/>
      </rPr>
      <t xml:space="preserve">
</t>
    </r>
  </si>
  <si>
    <r>
      <rPr>
        <sz val="10"/>
        <color rgb="FF1F497D"/>
        <rFont val="Times New Roman"/>
        <family val="1"/>
      </rPr>
      <t>Coordination with the different local, regional and national institutions</t>
    </r>
  </si>
  <si>
    <r>
      <rPr>
        <sz val="10"/>
        <color rgb="FF1F497D"/>
        <rFont val="Times New Roman"/>
        <family val="1"/>
      </rPr>
      <t>Preparation of POA, Procurement Plan, Review and budgetary adjustment</t>
    </r>
  </si>
  <si>
    <r>
      <rPr>
        <sz val="10"/>
        <color rgb="FF1F497D"/>
        <rFont val="Times New Roman"/>
        <family val="1"/>
      </rPr>
      <t xml:space="preserve">
Interinstitutional coordination is continued at the local level. In this sense, joint actions have been carried out with local universities, governor’s offices, SENA, the Corporations, Corpoica and producers associations.</t>
    </r>
    <r>
      <rPr>
        <sz val="10"/>
        <color rgb="FF1F497D"/>
        <rFont val="Times New Roman"/>
        <family val="1"/>
      </rPr>
      <t xml:space="preserve"> </t>
    </r>
    <r>
      <rPr>
        <sz val="10"/>
        <color rgb="FF1F497D"/>
        <rFont val="Times New Roman"/>
        <family val="1"/>
      </rPr>
      <t>These coordinations have served as technical support to the different activities of the project.</t>
    </r>
    <r>
      <rPr>
        <sz val="10"/>
        <color rgb="FF1F497D"/>
        <rFont val="Times New Roman"/>
        <family val="1"/>
      </rPr>
      <t xml:space="preserve"> </t>
    </r>
    <r>
      <rPr>
        <sz val="10"/>
        <color rgb="FF1F497D"/>
        <rFont val="Times New Roman"/>
        <family val="1"/>
      </rPr>
      <t xml:space="preserve">
</t>
    </r>
    <r>
      <rPr>
        <sz val="10"/>
        <color rgb="FF1F497D"/>
        <rFont val="Times New Roman"/>
        <family val="1"/>
      </rPr>
      <t xml:space="preserve">
</t>
    </r>
  </si>
  <si>
    <r>
      <rPr>
        <sz val="10"/>
        <color rgb="FF1F497D"/>
        <rFont val="Times New Roman"/>
        <family val="1"/>
      </rPr>
      <t>The delegation of components 2 and 3 by MADS to UNDP was managed.</t>
    </r>
    <r>
      <rPr>
        <sz val="10"/>
        <color rgb="FF1F497D"/>
        <rFont val="Times New Roman"/>
        <family val="1"/>
      </rPr>
      <t xml:space="preserve">
</t>
    </r>
    <r>
      <rPr>
        <sz val="10"/>
        <color rgb="FF1F497D"/>
        <rFont val="Times New Roman"/>
        <family val="1"/>
      </rPr>
      <t>Budget revision and adjustment of the POA was made.</t>
    </r>
    <r>
      <rPr>
        <sz val="10"/>
        <color rgb="FF1F497D"/>
        <rFont val="Times New Roman"/>
        <family val="1"/>
      </rPr>
      <t xml:space="preserve">
</t>
    </r>
    <r>
      <rPr>
        <sz val="10"/>
        <color rgb="FF1F497D"/>
        <rFont val="Times New Roman"/>
        <family val="1"/>
      </rPr>
      <t>Financial follow-up was carried out</t>
    </r>
    <r>
      <rPr>
        <sz val="10"/>
        <color rgb="FF1F497D"/>
        <rFont val="Times New Roman"/>
        <family val="1"/>
      </rPr>
      <t xml:space="preserve"> </t>
    </r>
    <r>
      <rPr>
        <sz val="10"/>
        <color rgb="FF1F497D"/>
        <rFont val="Times New Roman"/>
        <family val="1"/>
      </rPr>
      <t xml:space="preserve">
</t>
    </r>
    <r>
      <rPr>
        <sz val="10"/>
        <color rgb="FF1F497D"/>
        <rFont val="Times New Roman"/>
        <family val="1"/>
      </rPr>
      <t>The extension of the execution of the project was managed</t>
    </r>
    <r>
      <rPr>
        <sz val="10"/>
        <color rgb="FF1F497D"/>
        <rFont val="Times New Roman"/>
        <family val="1"/>
      </rPr>
      <t xml:space="preserve"> </t>
    </r>
    <r>
      <rPr>
        <sz val="10"/>
        <color rgb="FF1F497D"/>
        <rFont val="Times New Roman"/>
        <family val="1"/>
      </rPr>
      <t xml:space="preserve">
</t>
    </r>
    <r>
      <rPr>
        <sz val="10"/>
        <color rgb="FF1F497D"/>
        <rFont val="Times New Roman"/>
        <family val="1"/>
      </rPr>
      <t>Monthly monitoring of payroll contracts</t>
    </r>
    <r>
      <rPr>
        <sz val="10"/>
        <color rgb="FF1F497D"/>
        <rFont val="Times New Roman"/>
        <family val="1"/>
      </rPr>
      <t xml:space="preserve"> </t>
    </r>
    <r>
      <rPr>
        <sz val="10"/>
        <color rgb="FF1F497D"/>
        <rFont val="Times New Roman"/>
        <family val="1"/>
      </rPr>
      <t xml:space="preserve">
</t>
    </r>
    <r>
      <rPr>
        <sz val="10"/>
        <color rgb="FF1F497D"/>
        <rFont val="Times New Roman"/>
        <family val="1"/>
      </rPr>
      <t>The installation of the digital tracking of the vehicle was managed</t>
    </r>
    <r>
      <rPr>
        <sz val="10"/>
        <color rgb="FF1F497D"/>
        <rFont val="Times New Roman"/>
        <family val="1"/>
      </rPr>
      <t xml:space="preserve"> </t>
    </r>
    <r>
      <rPr>
        <sz val="10"/>
        <color rgb="FF1F497D"/>
        <rFont val="Times New Roman"/>
        <family val="1"/>
      </rPr>
      <t xml:space="preserve">
</t>
    </r>
    <r>
      <rPr>
        <sz val="10"/>
        <color rgb="FF1F497D"/>
        <rFont val="Times New Roman"/>
        <family val="1"/>
      </rPr>
      <t>Accountability actions were held in 2 communities on the contributions of the project</t>
    </r>
    <r>
      <rPr>
        <sz val="10"/>
        <color rgb="FF1F497D"/>
        <rFont val="Times New Roman"/>
        <family val="1"/>
      </rPr>
      <t xml:space="preserve"> </t>
    </r>
    <r>
      <rPr>
        <sz val="10"/>
        <color rgb="FF1F497D"/>
        <rFont val="Times New Roman"/>
        <family val="1"/>
      </rPr>
      <t xml:space="preserve">
</t>
    </r>
    <r>
      <rPr>
        <sz val="10"/>
        <color rgb="FF1F497D"/>
        <rFont val="Times New Roman"/>
        <family val="1"/>
      </rPr>
      <t>An execution of 93% of the POA was achieved.</t>
    </r>
    <r>
      <rPr>
        <sz val="10"/>
        <color rgb="FF1F497D"/>
        <rFont val="Times New Roman"/>
        <family val="1"/>
      </rPr>
      <t xml:space="preserve"> </t>
    </r>
    <r>
      <rPr>
        <sz val="10"/>
        <color rgb="FF1F497D"/>
        <rFont val="Times New Roman"/>
        <family val="1"/>
      </rPr>
      <t xml:space="preserve">
</t>
    </r>
  </si>
  <si>
    <r>
      <rPr>
        <sz val="10"/>
        <color rgb="FF1F497D"/>
        <rFont val="Times New Roman"/>
        <family val="1"/>
      </rPr>
      <t>Preparation of TOR for acquisitions and GRANT.</t>
    </r>
    <r>
      <rPr>
        <sz val="10"/>
        <color rgb="FF1F497D"/>
        <rFont val="Times New Roman"/>
        <family val="1"/>
      </rPr>
      <t xml:space="preserve"> </t>
    </r>
    <r>
      <rPr>
        <sz val="10"/>
        <color rgb="FF1F497D"/>
        <rFont val="Times New Roman"/>
        <family val="1"/>
      </rPr>
      <t>Performance of evaluations of technical staff and renewal of contracts.</t>
    </r>
    <r>
      <rPr>
        <sz val="10"/>
        <color rgb="FF1F497D"/>
        <rFont val="Times New Roman"/>
        <family val="1"/>
      </rPr>
      <t xml:space="preserve"> </t>
    </r>
    <r>
      <rPr>
        <sz val="10"/>
        <color rgb="FF1F497D"/>
        <rFont val="Times New Roman"/>
        <family val="1"/>
      </rPr>
      <t>Management of hiring of new staff members.</t>
    </r>
    <r>
      <rPr>
        <sz val="10"/>
        <color rgb="FF1F497D"/>
        <rFont val="Times New Roman"/>
        <family val="1"/>
      </rPr>
      <t xml:space="preserve"> </t>
    </r>
    <r>
      <rPr>
        <sz val="10"/>
        <color rgb="FF1F497D"/>
        <rFont val="Times New Roman"/>
        <family val="1"/>
      </rPr>
      <t>Preparation of reports</t>
    </r>
  </si>
  <si>
    <r>
      <rPr>
        <sz val="10"/>
        <color rgb="FF1F497D"/>
        <rFont val="Times New Roman"/>
        <family val="1"/>
      </rPr>
      <t>Three technical committees, three steering committees and two consultants were held, where the following topics were addressed:</t>
    </r>
    <r>
      <rPr>
        <sz val="10"/>
        <color rgb="FF1F497D"/>
        <rFont val="Times New Roman"/>
        <family val="1"/>
      </rPr>
      <t xml:space="preserve"> </t>
    </r>
    <r>
      <rPr>
        <sz val="10"/>
        <color rgb="FF1F497D"/>
        <rFont val="Times New Roman"/>
        <family val="1"/>
      </rPr>
      <t xml:space="preserve">
</t>
    </r>
    <r>
      <rPr>
        <sz val="10"/>
        <color rgb="FF1F497D"/>
        <rFont val="Times New Roman"/>
        <family val="1"/>
      </rPr>
      <t>Project extension approval - Presentation of Adjustments in the goals approved by the Kyoto Protocol fund.</t>
    </r>
    <r>
      <rPr>
        <sz val="10"/>
        <color rgb="FF1F497D"/>
        <rFont val="Times New Roman"/>
        <family val="1"/>
      </rPr>
      <t xml:space="preserve"> </t>
    </r>
    <r>
      <rPr>
        <sz val="10"/>
        <color rgb="FF1F497D"/>
        <rFont val="Times New Roman"/>
        <family val="1"/>
      </rPr>
      <t xml:space="preserve">
</t>
    </r>
    <r>
      <rPr>
        <sz val="10"/>
        <color rgb="FF1F497D"/>
        <rFont val="Times New Roman"/>
        <family val="1"/>
      </rPr>
      <t>Presentation of progress in the execution of the project</t>
    </r>
    <r>
      <rPr>
        <sz val="10"/>
        <color rgb="FF1F497D"/>
        <rFont val="Times New Roman"/>
        <family val="1"/>
      </rPr>
      <t xml:space="preserve"> </t>
    </r>
    <r>
      <rPr>
        <sz val="10"/>
        <color rgb="FF1F497D"/>
        <rFont val="Times New Roman"/>
        <family val="1"/>
      </rPr>
      <t xml:space="preserve">
</t>
    </r>
    <r>
      <rPr>
        <sz val="10"/>
        <color rgb="FF1F497D"/>
        <rFont val="Times New Roman"/>
        <family val="1"/>
      </rPr>
      <t>Presentation and application for approval of the project POA for 2018</t>
    </r>
    <r>
      <rPr>
        <sz val="10"/>
        <color rgb="FF1F497D"/>
        <rFont val="Times New Roman"/>
        <family val="1"/>
      </rPr>
      <t xml:space="preserve">
</t>
    </r>
    <r>
      <rPr>
        <sz val="10"/>
        <color rgb="FF1F497D"/>
        <rFont val="Times New Roman"/>
        <family val="1"/>
      </rPr>
      <t>Grant approval request to complete canal rehabilitation actions</t>
    </r>
    <r>
      <rPr>
        <sz val="10"/>
        <color rgb="FF1F497D"/>
        <rFont val="Times New Roman"/>
        <family val="1"/>
      </rPr>
      <t xml:space="preserve">
</t>
    </r>
    <r>
      <rPr>
        <sz val="10"/>
        <color rgb="FF1F497D"/>
        <rFont val="Times New Roman"/>
        <family val="1"/>
      </rPr>
      <t>Grant approval request to establish 90 ha of sylvopastoral systems</t>
    </r>
    <r>
      <rPr>
        <sz val="10"/>
        <color rgb="FF1F497D"/>
        <rFont val="Times New Roman"/>
        <family val="1"/>
      </rPr>
      <t xml:space="preserve">
</t>
    </r>
    <r>
      <rPr>
        <sz val="10"/>
        <color rgb="FF1F497D"/>
        <rFont val="Times New Roman"/>
        <family val="1"/>
      </rPr>
      <t>Grant approval request to support Artisan Women (in the use of fibers)</t>
    </r>
    <r>
      <rPr>
        <sz val="10"/>
        <color rgb="FF1F497D"/>
        <rFont val="Times New Roman"/>
        <family val="1"/>
      </rPr>
      <t xml:space="preserve">
</t>
    </r>
    <r>
      <rPr>
        <sz val="10"/>
        <color rgb="FF1F497D"/>
        <rFont val="Times New Roman"/>
        <family val="1"/>
      </rPr>
      <t>Presentation of progress of the restoration actions within the framework of the letter of agreement with the Humboldt Institute</t>
    </r>
    <r>
      <rPr>
        <sz val="10"/>
        <color rgb="FF1F497D"/>
        <rFont val="Times New Roman"/>
        <family val="1"/>
      </rPr>
      <t xml:space="preserve">
</t>
    </r>
    <r>
      <rPr>
        <sz val="10"/>
        <color rgb="FF1F497D"/>
        <rFont val="Times New Roman"/>
        <family val="1"/>
      </rPr>
      <t>Presentation of the project to give sustainability to the SAT by Corpomojana</t>
    </r>
    <r>
      <rPr>
        <sz val="10"/>
        <color rgb="FF1F497D"/>
        <rFont val="Times New Roman"/>
        <family val="1"/>
      </rPr>
      <t xml:space="preserve">
</t>
    </r>
    <r>
      <rPr>
        <sz val="10"/>
        <color rgb="FF1F497D"/>
        <rFont val="Times New Roman"/>
        <family val="1"/>
      </rPr>
      <t>Technical proposal for the rehabilitation of canals.</t>
    </r>
    <r>
      <rPr>
        <sz val="10"/>
        <color rgb="FF1F497D"/>
        <rFont val="Times New Roman"/>
        <family val="1"/>
      </rPr>
      <t xml:space="preserve"> </t>
    </r>
    <r>
      <rPr>
        <sz val="10"/>
        <color rgb="FF1F497D"/>
        <rFont val="Times New Roman"/>
        <family val="1"/>
      </rPr>
      <t xml:space="preserve">
</t>
    </r>
    <r>
      <rPr>
        <sz val="10"/>
        <color rgb="FF1F497D"/>
        <rFont val="Times New Roman"/>
        <family val="1"/>
      </rPr>
      <t>Presentation of the progress in the construction of the "Project Sustainability Strategy".</t>
    </r>
    <r>
      <rPr>
        <sz val="10"/>
        <color rgb="FF1F497D"/>
        <rFont val="Times New Roman"/>
        <family val="1"/>
      </rPr>
      <t xml:space="preserve">
</t>
    </r>
    <r>
      <rPr>
        <sz val="10"/>
        <color rgb="FF1F497D"/>
        <rFont val="Times New Roman"/>
        <family val="1"/>
      </rPr>
      <t>Presentation of adapted soil-based housing, articulation with the National Adaptation Fund.</t>
    </r>
    <r>
      <rPr>
        <sz val="10"/>
        <color rgb="FF1F497D"/>
        <rFont val="Times New Roman"/>
        <family val="1"/>
      </rPr>
      <t xml:space="preserve">                                                                                                                                                       </t>
    </r>
    <r>
      <rPr>
        <sz val="10"/>
        <color rgb="FF1F497D"/>
        <rFont val="Times New Roman"/>
        <family val="1"/>
      </rPr>
      <t>Three quarterly and one annual reports were made, reflecting the progress of the project.</t>
    </r>
    <r>
      <rPr>
        <sz val="10"/>
        <color rgb="FF1F497D"/>
        <rFont val="Times New Roman"/>
        <family val="1"/>
      </rPr>
      <t xml:space="preserve"> </t>
    </r>
    <r>
      <rPr>
        <sz val="10"/>
        <color rgb="FF1F497D"/>
        <rFont val="Times New Roman"/>
        <family val="1"/>
      </rPr>
      <t xml:space="preserve">
</t>
    </r>
    <r>
      <rPr>
        <sz val="10"/>
        <color rgb="FF1F497D"/>
        <rFont val="Times New Roman"/>
        <family val="1"/>
      </rPr>
      <t>There were two Monitoring visits in the field by  Project Managers, and one by UNDP management.</t>
    </r>
    <r>
      <rPr>
        <sz val="10"/>
        <color rgb="FF1F497D"/>
        <rFont val="Times New Roman"/>
        <family val="1"/>
      </rPr>
      <t xml:space="preserve"> </t>
    </r>
    <r>
      <rPr>
        <sz val="10"/>
        <color rgb="FF1F497D"/>
        <rFont val="Times New Roman"/>
        <family val="1"/>
      </rPr>
      <t>In March, the Kyoto Protocol visit was held.</t>
    </r>
    <r>
      <rPr>
        <sz val="10"/>
        <color rgb="FF1F497D"/>
        <rFont val="Times New Roman"/>
        <family val="1"/>
      </rPr>
      <t xml:space="preserve">
</t>
    </r>
  </si>
  <si>
    <r>
      <rPr>
        <sz val="10"/>
        <color rgb="FF1F497D"/>
        <rFont val="Times New Roman"/>
        <family val="1"/>
      </rPr>
      <t>Activity completed in the previous report</t>
    </r>
    <r>
      <rPr>
        <sz val="10"/>
        <color rgb="FF1F497D"/>
        <rFont val="Times New Roman"/>
        <family val="1"/>
      </rPr>
      <t xml:space="preserve"> </t>
    </r>
  </si>
  <si>
    <r>
      <rPr>
        <sz val="10"/>
        <color rgb="FF0070C0"/>
        <rFont val="Times New Roman"/>
        <family val="1"/>
      </rPr>
      <t>At the end of the project, at least 700 hectares of the tributary system of the three main lagoons / wetland complex were rehabilitated as follows: 550 rehabilitated hectares of the Ayapel marsh affluent system / wetland complex. The ecosystems representative of this sector are the San Jorge rivers, which passes through the western side of the town of Sehéve and the Cauca river through the San Matias canyon next to Sincelejito, with a wide network of drainages. Other important aquatic ecosystems such as Caño Viejo and Ayapel marsh stand out .</t>
    </r>
    <r>
      <rPr>
        <sz val="10"/>
        <color rgb="FF0070C0"/>
        <rFont val="Times New Roman"/>
        <family val="1"/>
      </rPr>
      <t xml:space="preserve"> </t>
    </r>
    <r>
      <rPr>
        <sz val="10"/>
        <color rgb="FF0070C0"/>
        <rFont val="Times New Roman"/>
        <family val="1"/>
      </rPr>
      <t>Potential ecosystems (affected) and selected for restoration include:</t>
    </r>
    <r>
      <rPr>
        <sz val="10"/>
        <color rgb="FF0070C0"/>
        <rFont val="Times New Roman"/>
        <family val="1"/>
      </rPr>
      <t xml:space="preserve"> </t>
    </r>
    <r>
      <rPr>
        <sz val="10"/>
        <color rgb="FF0070C0"/>
        <rFont val="Times New Roman"/>
        <family val="1"/>
      </rPr>
      <t>Zapal Bajo del Latal, Zapal La Lucha, Caño San Matias, Zapal La Cienguita, Zapal Madre Vieja.</t>
    </r>
    <r>
      <rPr>
        <sz val="10"/>
        <color rgb="FF0070C0"/>
        <rFont val="Times New Roman"/>
        <family val="1"/>
      </rPr>
      <t xml:space="preserve">
</t>
    </r>
    <r>
      <rPr>
        <sz val="10"/>
        <color rgb="FF0070C0"/>
        <rFont val="Times New Roman"/>
        <family val="1"/>
      </rPr>
      <t xml:space="preserve">
</t>
    </r>
    <r>
      <rPr>
        <sz val="10"/>
        <color rgb="FF0070C0"/>
        <rFont val="Times New Roman"/>
        <family val="1"/>
      </rPr>
      <t>• 75 hectares rehabilitated from the tributary system of the San Jorge River along Santiago and the Canoas streams).</t>
    </r>
    <r>
      <rPr>
        <sz val="10"/>
        <color rgb="FF0070C0"/>
        <rFont val="Times New Roman"/>
        <family val="1"/>
      </rPr>
      <t xml:space="preserve"> </t>
    </r>
    <r>
      <rPr>
        <sz val="10"/>
        <color rgb="FF0070C0"/>
        <rFont val="Times New Roman"/>
        <family val="1"/>
      </rPr>
      <t>The representative ecosystems of this sector are the Cuenca or Costanera Marshes, Las Flores, Florida, although we also find small micro-basins such as streams and creeks like La Hicotea, Los Emilianitos, Aguasclaras, Aguasprietas, Mabobo, La Pita. 75 hectares rehabilitated from the tributary system of the San Benito Abad wetlands.</t>
    </r>
    <r>
      <rPr>
        <sz val="10"/>
        <color rgb="FF0070C0"/>
        <rFont val="Times New Roman"/>
        <family val="1"/>
      </rPr>
      <t xml:space="preserve"> </t>
    </r>
    <r>
      <rPr>
        <sz val="10"/>
        <color rgb="FF0070C0"/>
        <rFont val="Times New Roman"/>
        <family val="1"/>
      </rPr>
      <t>Las Delicias and Pasifueres canals are identified as the main ecosystems and water regulators of the area.</t>
    </r>
    <r>
      <rPr>
        <sz val="10"/>
        <color rgb="FF0070C0"/>
        <rFont val="Times New Roman"/>
        <family val="1"/>
      </rPr>
      <t xml:space="preserve"> </t>
    </r>
    <r>
      <rPr>
        <sz val="10"/>
        <color rgb="FF0070C0"/>
        <rFont val="Times New Roman"/>
        <family val="1"/>
      </rPr>
      <t>Potential (affected) sites selected for restoration include:</t>
    </r>
    <r>
      <rPr>
        <sz val="10"/>
        <color rgb="FF0070C0"/>
        <rFont val="Times New Roman"/>
        <family val="1"/>
      </rPr>
      <t xml:space="preserve"> </t>
    </r>
    <r>
      <rPr>
        <sz val="10"/>
        <color rgb="FF0070C0"/>
        <rFont val="Times New Roman"/>
        <family val="1"/>
      </rPr>
      <t>Zapal Doña Polita, Caño Pasifueres, Zapal Los Beltrán, Zapal Boronbolo and Zapal Los Chavez.</t>
    </r>
    <r>
      <rPr>
        <sz val="10"/>
        <color rgb="FF0070C0"/>
        <rFont val="Times New Roman"/>
        <family val="1"/>
      </rPr>
      <t xml:space="preserve">
</t>
    </r>
  </si>
  <si>
    <r>
      <rPr>
        <sz val="10"/>
        <color rgb="FF000000"/>
        <rFont val="Times New Roman"/>
        <family val="1"/>
      </rPr>
      <t>At the end of the project, at least seven (7) local agroecological initiatives have been implemented in the target municipalities, as follows:</t>
    </r>
    <r>
      <rPr>
        <sz val="10"/>
        <color rgb="FF000000"/>
        <rFont val="Times New Roman"/>
        <family val="1"/>
      </rPr>
      <t xml:space="preserve">
</t>
    </r>
    <r>
      <rPr>
        <sz val="10"/>
        <color rgb="FF000000"/>
        <rFont val="Times New Roman"/>
        <family val="1"/>
      </rPr>
      <t xml:space="preserve">
</t>
    </r>
    <r>
      <rPr>
        <sz val="10"/>
        <color rgb="FF000000"/>
        <rFont val="Times New Roman"/>
        <family val="1"/>
      </rPr>
      <t>• Twenty (20) orchards have been built on stilts for the cultivation of vegetables and tubers (for example, onions, lettuce, yams, squash and tomatoes), which cover two (2) hectares in the municipalities of the project and benefit 415 families (996 women and 1,079 men).</t>
    </r>
    <r>
      <rPr>
        <sz val="10"/>
        <color rgb="FF000000"/>
        <rFont val="Times New Roman"/>
        <family val="1"/>
      </rPr>
      <t xml:space="preserve">
</t>
    </r>
    <r>
      <rPr>
        <sz val="10"/>
        <color rgb="FF000000"/>
        <rFont val="Times New Roman"/>
        <family val="1"/>
      </rPr>
      <t xml:space="preserve">
</t>
    </r>
    <r>
      <rPr>
        <sz val="10"/>
        <color rgb="FF000000"/>
        <rFont val="Times New Roman"/>
        <family val="1"/>
      </rPr>
      <t>• One thousand three hundred and thirty three (1,333) family gardens adapted to situations of drought and flood that benefit an equal number of families (3,370 are women and 3,295 are men).</t>
    </r>
    <r>
      <rPr>
        <sz val="10"/>
        <color rgb="FF000000"/>
        <rFont val="Times New Roman"/>
        <family val="1"/>
      </rPr>
      <t xml:space="preserve"> </t>
    </r>
    <r>
      <rPr>
        <sz val="10"/>
        <color rgb="FF000000"/>
        <rFont val="Times New Roman"/>
        <family val="1"/>
      </rPr>
      <t>For the cultivation of eggplant, tomato, sweet pepper, kidney beans, squash, green onions, cucumber, coriander and medicinal plants.</t>
    </r>
    <r>
      <rPr>
        <sz val="10"/>
        <color rgb="FF000000"/>
        <rFont val="Times New Roman"/>
        <family val="1"/>
      </rPr>
      <t xml:space="preserve">
</t>
    </r>
    <r>
      <rPr>
        <sz val="10"/>
        <color rgb="FF000000"/>
        <rFont val="Times New Roman"/>
        <family val="1"/>
      </rPr>
      <t xml:space="preserve">
</t>
    </r>
    <r>
      <rPr>
        <sz val="10"/>
        <color rgb="FF000000"/>
        <rFont val="Times New Roman"/>
        <family val="1"/>
      </rPr>
      <t>• 1,217 families establish organic crops with the following varieties: corn 1,007 ha, beans 108,8 ha, pigeonpea 20 ha, plantain 14,52 ha, cassava 20,17 ha.</t>
    </r>
    <r>
      <rPr>
        <sz val="10"/>
        <color rgb="FF000000"/>
        <rFont val="Times New Roman"/>
        <family val="1"/>
      </rPr>
      <t xml:space="preserve"> </t>
    </r>
    <r>
      <rPr>
        <sz val="10"/>
        <color rgb="FF000000"/>
        <rFont val="Times New Roman"/>
        <family val="1"/>
      </rPr>
      <t>Benefiting 6,922 men and 3,165 women</t>
    </r>
    <r>
      <rPr>
        <sz val="10"/>
        <color rgb="FF000000"/>
        <rFont val="Times New Roman"/>
        <family val="1"/>
      </rPr>
      <t xml:space="preserve">
</t>
    </r>
    <r>
      <rPr>
        <sz val="10"/>
        <color rgb="FF000000"/>
        <rFont val="Times New Roman"/>
        <family val="1"/>
      </rPr>
      <t xml:space="preserve">
</t>
    </r>
    <r>
      <rPr>
        <sz val="10"/>
        <color rgb="FF000000"/>
        <rFont val="Times New Roman"/>
        <family val="1"/>
      </rPr>
      <t>• 729.3 hectares of native rice resistant to local climatic conditions and mercury contamination benefit 1,217 families (6,922 men and 3,165 women).</t>
    </r>
    <r>
      <rPr>
        <sz val="10"/>
        <color rgb="FF000000"/>
        <rFont val="Times New Roman"/>
        <family val="1"/>
      </rPr>
      <t xml:space="preserve">
</t>
    </r>
    <r>
      <rPr>
        <sz val="10"/>
        <color rgb="FF000000"/>
        <rFont val="Times New Roman"/>
        <family val="1"/>
      </rPr>
      <t xml:space="preserve">
</t>
    </r>
    <r>
      <rPr>
        <sz val="10"/>
        <color rgb="FF000000"/>
        <rFont val="Times New Roman"/>
        <family val="1"/>
      </rPr>
      <t>• Three rice mills for processing of the harvest, installed to store rice for periods of extreme weather.</t>
    </r>
    <r>
      <rPr>
        <sz val="10"/>
        <color rgb="FF000000"/>
        <rFont val="Times New Roman"/>
        <family val="1"/>
      </rPr>
      <t xml:space="preserve"> </t>
    </r>
    <r>
      <rPr>
        <sz val="10"/>
        <color rgb="FF000000"/>
        <rFont val="Times New Roman"/>
        <family val="1"/>
      </rPr>
      <t>Benefiting 1423 families (3272 women and 3843 men).</t>
    </r>
    <r>
      <rPr>
        <sz val="10"/>
        <color rgb="FF000000"/>
        <rFont val="Times New Roman"/>
        <family val="1"/>
      </rPr>
      <t xml:space="preserve">
</t>
    </r>
    <r>
      <rPr>
        <sz val="10"/>
        <color rgb="FF000000"/>
        <rFont val="Times New Roman"/>
        <family val="1"/>
      </rPr>
      <t xml:space="preserve">
</t>
    </r>
    <r>
      <rPr>
        <sz val="10"/>
        <color rgb="FF000000"/>
        <rFont val="Times New Roman"/>
        <family val="1"/>
      </rPr>
      <t>• A fish pond that benefits 48 families (110 women and 130 men) for the production of fish during periods of drought and mitigation of mercury contamination in fish.</t>
    </r>
    <r>
      <rPr>
        <sz val="10"/>
        <color rgb="FF000000"/>
        <rFont val="Times New Roman"/>
        <family val="1"/>
      </rPr>
      <t xml:space="preserve">
</t>
    </r>
    <r>
      <rPr>
        <sz val="10"/>
        <color rgb="FF000000"/>
        <rFont val="Times New Roman"/>
        <family val="1"/>
      </rPr>
      <t xml:space="preserve">
</t>
    </r>
    <r>
      <rPr>
        <sz val="10"/>
        <color rgb="FF000000"/>
        <rFont val="Times New Roman"/>
        <family val="1"/>
      </rPr>
      <t>• A natural fiber-based handicraft  production program that benefits 120 women of the three municipalities.</t>
    </r>
  </si>
  <si>
    <r>
      <rPr>
        <sz val="10"/>
        <color rgb="FF1F497D"/>
        <rFont val="Times New Roman"/>
        <family val="1"/>
      </rPr>
      <t>Indicator completed in the previous report. 42 communities of the three municipalities of San Marcos, San Benito Abad and Ayapel; 38 OBS, including three (3) women's organizations (Asociación de Cuiva, Asofasan and Asocantor) and community leaders (155 rural promoters for adaptation to climate change) and 21 institutions from the 3 municipalities, are strengthened in the implementation of adaptation and risk management in the face of the effects of climate change, on issues related to good agroecological practices, rescue of native seeds adapted to the Mojana region, ecological restoration of wetlands, early warning systems and adaptive infrastructure and good livestock practices.</t>
    </r>
    <r>
      <rPr>
        <sz val="10"/>
        <color rgb="FF1F497D"/>
        <rFont val="Times New Roman"/>
        <family val="1"/>
      </rPr>
      <t xml:space="preserve">
</t>
    </r>
    <r>
      <rPr>
        <sz val="10"/>
        <color rgb="FF1F497D"/>
        <rFont val="Times New Roman"/>
        <family val="1"/>
      </rPr>
      <t>Community Action Board of the Seheve Community</t>
    </r>
    <r>
      <rPr>
        <sz val="10"/>
        <color rgb="FF1F497D"/>
        <rFont val="Times New Roman"/>
        <family val="1"/>
      </rPr>
      <t xml:space="preserve">
</t>
    </r>
    <r>
      <rPr>
        <sz val="10"/>
        <color rgb="FF1F497D"/>
        <rFont val="Times New Roman"/>
        <family val="1"/>
      </rPr>
      <t>2.</t>
    </r>
    <r>
      <rPr>
        <sz val="10"/>
        <color rgb="FF1F497D"/>
        <rFont val="Times New Roman"/>
        <family val="1"/>
      </rPr>
      <t xml:space="preserve"> </t>
    </r>
    <r>
      <rPr>
        <sz val="10"/>
        <color rgb="FF1F497D"/>
        <rFont val="Times New Roman"/>
        <family val="1"/>
      </rPr>
      <t>Community Action Board of Rondón</t>
    </r>
    <r>
      <rPr>
        <sz val="10"/>
        <color rgb="FF1F497D"/>
        <rFont val="Times New Roman"/>
        <family val="1"/>
      </rPr>
      <t xml:space="preserve">
</t>
    </r>
    <r>
      <rPr>
        <sz val="10"/>
        <color rgb="FF1F497D"/>
        <rFont val="Times New Roman"/>
        <family val="1"/>
      </rPr>
      <t>3.</t>
    </r>
    <r>
      <rPr>
        <sz val="10"/>
        <color rgb="FF1F497D"/>
        <rFont val="Times New Roman"/>
        <family val="1"/>
      </rPr>
      <t xml:space="preserve"> </t>
    </r>
    <r>
      <rPr>
        <sz val="10"/>
        <color rgb="FF1F497D"/>
        <rFont val="Times New Roman"/>
        <family val="1"/>
      </rPr>
      <t>Community Action Board of Alfonso Lopez</t>
    </r>
    <r>
      <rPr>
        <sz val="10"/>
        <color rgb="FF1F497D"/>
        <rFont val="Times New Roman"/>
        <family val="1"/>
      </rPr>
      <t xml:space="preserve">
</t>
    </r>
    <r>
      <rPr>
        <sz val="10"/>
        <color rgb="FF1F497D"/>
        <rFont val="Times New Roman"/>
        <family val="1"/>
      </rPr>
      <t>4.</t>
    </r>
    <r>
      <rPr>
        <sz val="10"/>
        <color rgb="FF1F497D"/>
        <rFont val="Times New Roman"/>
        <family val="1"/>
      </rPr>
      <t xml:space="preserve"> </t>
    </r>
    <r>
      <rPr>
        <sz val="10"/>
        <color rgb="FF1F497D"/>
        <rFont val="Times New Roman"/>
        <family val="1"/>
      </rPr>
      <t>Community Action Board of Pañuelo</t>
    </r>
    <r>
      <rPr>
        <sz val="10"/>
        <color rgb="FF1F497D"/>
        <rFont val="Times New Roman"/>
        <family val="1"/>
      </rPr>
      <t xml:space="preserve">
</t>
    </r>
    <r>
      <rPr>
        <sz val="10"/>
        <color rgb="FF1F497D"/>
        <rFont val="Times New Roman"/>
        <family val="1"/>
      </rPr>
      <t>5.</t>
    </r>
    <r>
      <rPr>
        <sz val="10"/>
        <color rgb="FF1F497D"/>
        <rFont val="Times New Roman"/>
        <family val="1"/>
      </rPr>
      <t xml:space="preserve"> </t>
    </r>
    <r>
      <rPr>
        <sz val="10"/>
        <color rgb="FF1F497D"/>
        <rFont val="Times New Roman"/>
        <family val="1"/>
      </rPr>
      <t>Community Action Board of Alemania</t>
    </r>
    <r>
      <rPr>
        <sz val="10"/>
        <color rgb="FF1F497D"/>
        <rFont val="Times New Roman"/>
        <family val="1"/>
      </rPr>
      <t xml:space="preserve">
</t>
    </r>
    <r>
      <rPr>
        <sz val="10"/>
        <color rgb="FF1F497D"/>
        <rFont val="Times New Roman"/>
        <family val="1"/>
      </rPr>
      <t>6.</t>
    </r>
    <r>
      <rPr>
        <sz val="10"/>
        <color rgb="FF1F497D"/>
        <rFont val="Times New Roman"/>
        <family val="1"/>
      </rPr>
      <t xml:space="preserve"> </t>
    </r>
    <r>
      <rPr>
        <sz val="10"/>
        <color rgb="FF1F497D"/>
        <rFont val="Times New Roman"/>
        <family val="1"/>
      </rPr>
      <t>Community Action Board of Guartinaja</t>
    </r>
    <r>
      <rPr>
        <sz val="10"/>
        <color rgb="FF1F497D"/>
        <rFont val="Times New Roman"/>
        <family val="1"/>
      </rPr>
      <t xml:space="preserve">
</t>
    </r>
    <r>
      <rPr>
        <sz val="10"/>
        <color rgb="FF1F497D"/>
        <rFont val="Times New Roman"/>
        <family val="1"/>
      </rPr>
      <t>7.</t>
    </r>
    <r>
      <rPr>
        <sz val="10"/>
        <color rgb="FF1F497D"/>
        <rFont val="Times New Roman"/>
        <family val="1"/>
      </rPr>
      <t xml:space="preserve"> </t>
    </r>
    <r>
      <rPr>
        <sz val="10"/>
        <color rgb="FF1F497D"/>
        <rFont val="Times New Roman"/>
        <family val="1"/>
      </rPr>
      <t>Community Action Board of El Cuchillo</t>
    </r>
    <r>
      <rPr>
        <sz val="10"/>
        <color rgb="FF1F497D"/>
        <rFont val="Times New Roman"/>
        <family val="1"/>
      </rPr>
      <t xml:space="preserve">
</t>
    </r>
    <r>
      <rPr>
        <sz val="10"/>
        <color rgb="FF1F497D"/>
        <rFont val="Times New Roman"/>
        <family val="1"/>
      </rPr>
      <t>8.</t>
    </r>
    <r>
      <rPr>
        <sz val="10"/>
        <color rgb="FF1F497D"/>
        <rFont val="Times New Roman"/>
        <family val="1"/>
      </rPr>
      <t xml:space="preserve"> </t>
    </r>
    <r>
      <rPr>
        <sz val="10"/>
        <color rgb="FF1F497D"/>
        <rFont val="Times New Roman"/>
        <family val="1"/>
      </rPr>
      <t>Community Action Board of Guaduas</t>
    </r>
    <r>
      <rPr>
        <sz val="10"/>
        <color rgb="FF1F497D"/>
        <rFont val="Times New Roman"/>
        <family val="1"/>
      </rPr>
      <t xml:space="preserve">
</t>
    </r>
    <r>
      <rPr>
        <sz val="10"/>
        <color rgb="FF1F497D"/>
        <rFont val="Times New Roman"/>
        <family val="1"/>
      </rPr>
      <t>Community Action Board of Corea</t>
    </r>
    <r>
      <rPr>
        <sz val="10"/>
        <color rgb="FF1F497D"/>
        <rFont val="Times New Roman"/>
        <family val="1"/>
      </rPr>
      <t xml:space="preserve">
</t>
    </r>
    <r>
      <rPr>
        <sz val="10"/>
        <color rgb="FF1F497D"/>
        <rFont val="Times New Roman"/>
        <family val="1"/>
      </rPr>
      <t>Community Action Board of Barcelona</t>
    </r>
    <r>
      <rPr>
        <sz val="10"/>
        <color rgb="FF1F497D"/>
        <rFont val="Times New Roman"/>
        <family val="1"/>
      </rPr>
      <t xml:space="preserve">
</t>
    </r>
    <r>
      <rPr>
        <sz val="10"/>
        <color rgb="FF1F497D"/>
        <rFont val="Times New Roman"/>
        <family val="1"/>
      </rPr>
      <t xml:space="preserve">Community Action Board of Mata de Caña </t>
    </r>
    <r>
      <rPr>
        <sz val="10"/>
        <color rgb="FF1F497D"/>
        <rFont val="Times New Roman"/>
        <family val="1"/>
      </rPr>
      <t xml:space="preserve">
</t>
    </r>
    <r>
      <rPr>
        <sz val="10"/>
        <color rgb="FF1F497D"/>
        <rFont val="Times New Roman"/>
        <family val="1"/>
      </rPr>
      <t>12.</t>
    </r>
    <r>
      <rPr>
        <sz val="10"/>
        <color rgb="FF1F497D"/>
        <rFont val="Times New Roman"/>
        <family val="1"/>
      </rPr>
      <t xml:space="preserve"> </t>
    </r>
    <r>
      <rPr>
        <sz val="10"/>
        <color rgb="FF1F497D"/>
        <rFont val="Times New Roman"/>
        <family val="1"/>
      </rPr>
      <t>Community Action Board of Las Chispas</t>
    </r>
    <r>
      <rPr>
        <sz val="10"/>
        <color rgb="FF1F497D"/>
        <rFont val="Times New Roman"/>
        <family val="1"/>
      </rPr>
      <t xml:space="preserve">
</t>
    </r>
    <r>
      <rPr>
        <sz val="10"/>
        <color rgb="FF1F497D"/>
        <rFont val="Times New Roman"/>
        <family val="1"/>
      </rPr>
      <t>13.</t>
    </r>
    <r>
      <rPr>
        <sz val="10"/>
        <color rgb="FF1F497D"/>
        <rFont val="Times New Roman"/>
        <family val="1"/>
      </rPr>
      <t xml:space="preserve"> </t>
    </r>
    <r>
      <rPr>
        <sz val="10"/>
        <color rgb="FF1F497D"/>
        <rFont val="Times New Roman"/>
        <family val="1"/>
      </rPr>
      <t>Community Action Board of La Plaza</t>
    </r>
    <r>
      <rPr>
        <sz val="10"/>
        <color rgb="FF1F497D"/>
        <rFont val="Times New Roman"/>
        <family val="1"/>
      </rPr>
      <t xml:space="preserve">
</t>
    </r>
    <r>
      <rPr>
        <sz val="10"/>
        <color rgb="FF1F497D"/>
        <rFont val="Times New Roman"/>
        <family val="1"/>
      </rPr>
      <t>14.</t>
    </r>
    <r>
      <rPr>
        <sz val="10"/>
        <color rgb="FF1F497D"/>
        <rFont val="Times New Roman"/>
        <family val="1"/>
      </rPr>
      <t xml:space="preserve"> </t>
    </r>
    <r>
      <rPr>
        <sz val="10"/>
        <color rgb="FF1F497D"/>
        <rFont val="Times New Roman"/>
        <family val="1"/>
      </rPr>
      <t>Community Action Board of Las Pozas</t>
    </r>
    <r>
      <rPr>
        <sz val="10"/>
        <color rgb="FF1F497D"/>
        <rFont val="Times New Roman"/>
        <family val="1"/>
      </rPr>
      <t xml:space="preserve">
</t>
    </r>
    <r>
      <rPr>
        <sz val="10"/>
        <color rgb="FF1F497D"/>
        <rFont val="Times New Roman"/>
        <family val="1"/>
      </rPr>
      <t>15.</t>
    </r>
    <r>
      <rPr>
        <sz val="10"/>
        <color rgb="FF1F497D"/>
        <rFont val="Times New Roman"/>
        <family val="1"/>
      </rPr>
      <t xml:space="preserve"> </t>
    </r>
    <r>
      <rPr>
        <sz val="10"/>
        <color rgb="FF1F497D"/>
        <rFont val="Times New Roman"/>
        <family val="1"/>
      </rPr>
      <t>Community Action Board of Parcelas de Santa Fe</t>
    </r>
    <r>
      <rPr>
        <sz val="10"/>
        <color rgb="FF1F497D"/>
        <rFont val="Times New Roman"/>
        <family val="1"/>
      </rPr>
      <t xml:space="preserve">
</t>
    </r>
    <r>
      <rPr>
        <sz val="10"/>
        <color rgb="FF1F497D"/>
        <rFont val="Times New Roman"/>
        <family val="1"/>
      </rPr>
      <t>16.</t>
    </r>
    <r>
      <rPr>
        <sz val="10"/>
        <color rgb="FF1F497D"/>
        <rFont val="Times New Roman"/>
        <family val="1"/>
      </rPr>
      <t xml:space="preserve"> </t>
    </r>
    <r>
      <rPr>
        <sz val="10"/>
        <color rgb="FF1F497D"/>
        <rFont val="Times New Roman"/>
        <family val="1"/>
      </rPr>
      <t>Community Action Board of Parcelas de Venezuela</t>
    </r>
    <r>
      <rPr>
        <sz val="10"/>
        <color rgb="FF1F497D"/>
        <rFont val="Times New Roman"/>
        <family val="1"/>
      </rPr>
      <t xml:space="preserve">
</t>
    </r>
    <r>
      <rPr>
        <sz val="10"/>
        <color rgb="FF1F497D"/>
        <rFont val="Times New Roman"/>
        <family val="1"/>
      </rPr>
      <t>Community Action Board of Parcelas de Las Delicias</t>
    </r>
    <r>
      <rPr>
        <sz val="10"/>
        <color rgb="FF1F497D"/>
        <rFont val="Times New Roman"/>
        <family val="1"/>
      </rPr>
      <t xml:space="preserve">
</t>
    </r>
    <r>
      <rPr>
        <sz val="10"/>
        <color rgb="FF1F497D"/>
        <rFont val="Times New Roman"/>
        <family val="1"/>
      </rPr>
      <t>Community Action Board of El Cauchal</t>
    </r>
    <r>
      <rPr>
        <sz val="10"/>
        <color rgb="FF1F497D"/>
        <rFont val="Times New Roman"/>
        <family val="1"/>
      </rPr>
      <t xml:space="preserve">
</t>
    </r>
    <r>
      <rPr>
        <sz val="10"/>
        <color rgb="FF1F497D"/>
        <rFont val="Times New Roman"/>
        <family val="1"/>
      </rPr>
      <t>Community Action Board of Caño Caimán</t>
    </r>
    <r>
      <rPr>
        <sz val="10"/>
        <color rgb="FF1F497D"/>
        <rFont val="Times New Roman"/>
        <family val="1"/>
      </rPr>
      <t xml:space="preserve">
</t>
    </r>
    <r>
      <rPr>
        <sz val="10"/>
        <color rgb="FF1F497D"/>
        <rFont val="Times New Roman"/>
        <family val="1"/>
      </rPr>
      <t>Community Action Board of La Costera</t>
    </r>
    <r>
      <rPr>
        <sz val="10"/>
        <color rgb="FF1F497D"/>
        <rFont val="Times New Roman"/>
        <family val="1"/>
      </rPr>
      <t xml:space="preserve">
</t>
    </r>
    <r>
      <rPr>
        <sz val="10"/>
        <color rgb="FF1F497D"/>
        <rFont val="Times New Roman"/>
        <family val="1"/>
      </rPr>
      <t>Community Action Board of Cuenca</t>
    </r>
    <r>
      <rPr>
        <sz val="10"/>
        <color rgb="FF1F497D"/>
        <rFont val="Times New Roman"/>
        <family val="1"/>
      </rPr>
      <t xml:space="preserve">
</t>
    </r>
    <r>
      <rPr>
        <sz val="10"/>
        <color rgb="FF1F497D"/>
        <rFont val="Times New Roman"/>
        <family val="1"/>
      </rPr>
      <t>Community Action Board of El Torno</t>
    </r>
    <r>
      <rPr>
        <sz val="10"/>
        <color rgb="FF1F497D"/>
        <rFont val="Times New Roman"/>
        <family val="1"/>
      </rPr>
      <t xml:space="preserve">
</t>
    </r>
    <r>
      <rPr>
        <sz val="10"/>
        <color rgb="FF1F497D"/>
        <rFont val="Times New Roman"/>
        <family val="1"/>
      </rPr>
      <t>Association of Fishermen and Agricultural Producers of Bocas de Seheve ASOPESAGRO</t>
    </r>
    <r>
      <rPr>
        <sz val="10"/>
        <color rgb="FF1F497D"/>
        <rFont val="Times New Roman"/>
        <family val="1"/>
      </rPr>
      <t xml:space="preserve">
</t>
    </r>
    <r>
      <rPr>
        <sz val="10"/>
        <color rgb="FF1F497D"/>
        <rFont val="Times New Roman"/>
        <family val="1"/>
      </rPr>
      <t>Fishing and Livestock Productive Association of Cecilia ASOPROPEGACE</t>
    </r>
    <r>
      <rPr>
        <sz val="10"/>
        <color rgb="FF1F497D"/>
        <rFont val="Times New Roman"/>
        <family val="1"/>
      </rPr>
      <t xml:space="preserve">
</t>
    </r>
    <r>
      <rPr>
        <sz val="10"/>
        <color rgb="FF1F497D"/>
        <rFont val="Times New Roman"/>
        <family val="1"/>
      </rPr>
      <t>Association of Farmers, Fishermen and Restorers of the Corregimiento de Sincelejito, Ayapel ECOSINCELEJITO</t>
    </r>
    <r>
      <rPr>
        <sz val="10"/>
        <color rgb="FF1F497D"/>
        <rFont val="Times New Roman"/>
        <family val="1"/>
      </rPr>
      <t xml:space="preserve">
</t>
    </r>
    <r>
      <rPr>
        <sz val="10"/>
        <color rgb="FF1F497D"/>
        <rFont val="Times New Roman"/>
        <family val="1"/>
      </rPr>
      <t>26.</t>
    </r>
    <r>
      <rPr>
        <sz val="10"/>
        <color rgb="FF1F497D"/>
        <rFont val="Times New Roman"/>
        <family val="1"/>
      </rPr>
      <t xml:space="preserve"> </t>
    </r>
    <r>
      <rPr>
        <sz val="10"/>
        <color rgb="FF1F497D"/>
        <rFont val="Times New Roman"/>
        <family val="1"/>
      </rPr>
      <t>Association of Men and Women Farmers of Los Negritos</t>
    </r>
    <r>
      <rPr>
        <sz val="10"/>
        <color rgb="FF1F497D"/>
        <rFont val="Times New Roman"/>
        <family val="1"/>
      </rPr>
      <t xml:space="preserve">
</t>
    </r>
    <r>
      <rPr>
        <sz val="10"/>
        <color rgb="FF1F497D"/>
        <rFont val="Times New Roman"/>
        <family val="1"/>
      </rPr>
      <t>27.</t>
    </r>
    <r>
      <rPr>
        <sz val="10"/>
        <color rgb="FF1F497D"/>
        <rFont val="Times New Roman"/>
        <family val="1"/>
      </rPr>
      <t xml:space="preserve"> </t>
    </r>
    <r>
      <rPr>
        <sz val="10"/>
        <color rgb="FF1F497D"/>
        <rFont val="Times New Roman"/>
        <family val="1"/>
      </rPr>
      <t>Association of Producers for the Development of Alfonso Lopez</t>
    </r>
    <r>
      <rPr>
        <sz val="10"/>
        <color rgb="FF1F497D"/>
        <rFont val="Times New Roman"/>
        <family val="1"/>
      </rPr>
      <t xml:space="preserve">
</t>
    </r>
    <r>
      <rPr>
        <sz val="10"/>
        <color rgb="FF1F497D"/>
        <rFont val="Times New Roman"/>
        <family val="1"/>
      </rPr>
      <t>Association of women farmers and swine producers of the Cuchillo-Ayapel AMAPOC</t>
    </r>
    <r>
      <rPr>
        <sz val="10"/>
        <color rgb="FF1F497D"/>
        <rFont val="Times New Roman"/>
        <family val="1"/>
      </rPr>
      <t xml:space="preserve">
</t>
    </r>
    <r>
      <rPr>
        <sz val="10"/>
        <color rgb="FF1F497D"/>
        <rFont val="Times New Roman"/>
        <family val="1"/>
      </rPr>
      <t>Association of producers and farmers of San Matías- ASOMATIAS-</t>
    </r>
    <r>
      <rPr>
        <sz val="10"/>
        <color rgb="FF1F497D"/>
        <rFont val="Times New Roman"/>
        <family val="1"/>
      </rPr>
      <t xml:space="preserve">
</t>
    </r>
    <r>
      <rPr>
        <sz val="10"/>
        <color rgb="FF1F497D"/>
        <rFont val="Times New Roman"/>
        <family val="1"/>
      </rPr>
      <t>Association of Farmers and Fishermen of Las Chispas ASOAGRIPESCHIS</t>
    </r>
    <r>
      <rPr>
        <sz val="10"/>
        <color rgb="FF1F497D"/>
        <rFont val="Times New Roman"/>
        <family val="1"/>
      </rPr>
      <t xml:space="preserve">
</t>
    </r>
    <r>
      <rPr>
        <sz val="10"/>
        <color rgb="FF1F497D"/>
        <rFont val="Times New Roman"/>
        <family val="1"/>
      </rPr>
      <t>Vereda El Chinchorro Farmers Association</t>
    </r>
    <r>
      <rPr>
        <sz val="10"/>
        <color rgb="FF1F497D"/>
        <rFont val="Times New Roman"/>
        <family val="1"/>
      </rPr>
      <t xml:space="preserve">
</t>
    </r>
    <r>
      <rPr>
        <sz val="10"/>
        <color rgb="FF1F497D"/>
        <rFont val="Times New Roman"/>
        <family val="1"/>
      </rPr>
      <t>Association of Farmers, Livestock Producers, Fish Farmers and Environmentalists of Pasifueres ASPASFU</t>
    </r>
    <r>
      <rPr>
        <sz val="10"/>
        <color rgb="FF1F497D"/>
        <rFont val="Times New Roman"/>
        <family val="1"/>
      </rPr>
      <t xml:space="preserve">
</t>
    </r>
    <r>
      <rPr>
        <sz val="10"/>
        <color rgb="FF1F497D"/>
        <rFont val="Times New Roman"/>
        <family val="1"/>
      </rPr>
      <t xml:space="preserve">Agricultural Association of Indigenous Peoples, Afro-descendants, Farmers and Displaced Persons of Tosnovan ASOAGROCAMTOS </t>
    </r>
    <r>
      <rPr>
        <sz val="10"/>
        <color rgb="FF1F497D"/>
        <rFont val="Times New Roman"/>
        <family val="1"/>
      </rPr>
      <t xml:space="preserve">
</t>
    </r>
    <r>
      <rPr>
        <sz val="10"/>
        <color rgb="FF1F497D"/>
        <rFont val="Times New Roman"/>
        <family val="1"/>
      </rPr>
      <t>34.</t>
    </r>
    <r>
      <rPr>
        <sz val="10"/>
        <color rgb="FF1F497D"/>
        <rFont val="Times New Roman"/>
        <family val="1"/>
      </rPr>
      <t xml:space="preserve"> </t>
    </r>
    <r>
      <rPr>
        <sz val="10"/>
        <color rgb="FF1F497D"/>
        <rFont val="Times New Roman"/>
        <family val="1"/>
      </rPr>
      <t>Association of Women of Cuiva</t>
    </r>
    <r>
      <rPr>
        <sz val="10"/>
        <color rgb="FF1F497D"/>
        <rFont val="Times New Roman"/>
        <family val="1"/>
      </rPr>
      <t xml:space="preserve">
</t>
    </r>
    <r>
      <rPr>
        <sz val="10"/>
        <color rgb="FF1F497D"/>
        <rFont val="Times New Roman"/>
        <family val="1"/>
      </rPr>
      <t>Association of Farmers and Fishermen of La Costera AGRIPEC.</t>
    </r>
    <r>
      <rPr>
        <sz val="10"/>
        <color rgb="FF1F497D"/>
        <rFont val="Times New Roman"/>
        <family val="1"/>
      </rPr>
      <t xml:space="preserve">
</t>
    </r>
    <r>
      <rPr>
        <sz val="10"/>
        <color rgb="FF1F497D"/>
        <rFont val="Times New Roman"/>
        <family val="1"/>
      </rPr>
      <t>Association of Fishermen, Farmers and Protectors of Natural Resources of El Pital APAPI</t>
    </r>
    <r>
      <rPr>
        <sz val="10"/>
        <color rgb="FF1F497D"/>
        <rFont val="Times New Roman"/>
        <family val="1"/>
      </rPr>
      <t xml:space="preserve">
</t>
    </r>
    <r>
      <rPr>
        <sz val="10"/>
        <color rgb="FF1F497D"/>
        <rFont val="Times New Roman"/>
        <family val="1"/>
      </rPr>
      <t>Agricultural Association of Indigenous Peoples, Afro-descendants, Farmers and Displaced Persons of las Flores, San Marcos, Sucre ASOAGROCAMLASFLORES</t>
    </r>
    <r>
      <rPr>
        <sz val="10"/>
        <color rgb="FF1F497D"/>
        <rFont val="Times New Roman"/>
        <family val="1"/>
      </rPr>
      <t xml:space="preserve">
</t>
    </r>
    <r>
      <rPr>
        <sz val="10"/>
        <color rgb="FF1F497D"/>
        <rFont val="Times New Roman"/>
        <family val="1"/>
      </rPr>
      <t>38.</t>
    </r>
    <r>
      <rPr>
        <sz val="10"/>
        <color rgb="FF1F497D"/>
        <rFont val="Times New Roman"/>
        <family val="1"/>
      </rPr>
      <t xml:space="preserve"> </t>
    </r>
    <r>
      <rPr>
        <sz val="10"/>
        <color rgb="FF1F497D"/>
        <rFont val="Times New Roman"/>
        <family val="1"/>
      </rPr>
      <t>Association of Women, Women Farmers and Fishermen - Farmers of the El Torno District ASOCAMTOR</t>
    </r>
    <r>
      <rPr>
        <sz val="10"/>
        <color rgb="FF1F497D"/>
        <rFont val="Times New Roman"/>
        <family val="1"/>
      </rPr>
      <t xml:space="preserve">
</t>
    </r>
    <r>
      <rPr>
        <sz val="10"/>
        <color rgb="FF1F497D"/>
        <rFont val="Times New Roman"/>
        <family val="1"/>
      </rPr>
      <t>39.</t>
    </r>
    <r>
      <rPr>
        <sz val="10"/>
        <color rgb="FF1F497D"/>
        <rFont val="Times New Roman"/>
        <family val="1"/>
      </rPr>
      <t xml:space="preserve"> </t>
    </r>
    <r>
      <rPr>
        <sz val="10"/>
        <color rgb="FF1F497D"/>
        <rFont val="Times New Roman"/>
        <family val="1"/>
      </rPr>
      <t>Association of Farmers of Viloria, La Mancha, Venecia Tres and Mancha Tres</t>
    </r>
    <r>
      <rPr>
        <sz val="10"/>
        <color rgb="FF1F497D"/>
        <rFont val="Times New Roman"/>
        <family val="1"/>
      </rPr>
      <t xml:space="preserve">
</t>
    </r>
    <r>
      <rPr>
        <sz val="10"/>
        <color rgb="FF1F497D"/>
        <rFont val="Times New Roman"/>
        <family val="1"/>
      </rPr>
      <t>40.</t>
    </r>
    <r>
      <rPr>
        <sz val="10"/>
        <color rgb="FF1F497D"/>
        <rFont val="Times New Roman"/>
        <family val="1"/>
      </rPr>
      <t xml:space="preserve"> </t>
    </r>
    <r>
      <rPr>
        <sz val="10"/>
        <color rgb="FF1F497D"/>
        <rFont val="Times New Roman"/>
        <family val="1"/>
      </rPr>
      <t>Association of Agroecological Producers.</t>
    </r>
    <r>
      <rPr>
        <sz val="10"/>
        <color rgb="FF1F497D"/>
        <rFont val="Times New Roman"/>
        <family val="1"/>
      </rPr>
      <t xml:space="preserve"> </t>
    </r>
    <r>
      <rPr>
        <sz val="10"/>
        <color rgb="FF1F497D"/>
        <rFont val="Times New Roman"/>
        <family val="1"/>
      </rPr>
      <t>Agrosolidaria</t>
    </r>
    <r>
      <rPr>
        <sz val="10"/>
        <color rgb="FF1F497D"/>
        <rFont val="Times New Roman"/>
        <family val="1"/>
      </rPr>
      <t xml:space="preserve">
</t>
    </r>
    <r>
      <rPr>
        <sz val="10"/>
        <color rgb="FF1F497D"/>
        <rFont val="Times New Roman"/>
        <family val="1"/>
      </rPr>
      <t>41.</t>
    </r>
    <r>
      <rPr>
        <sz val="10"/>
        <color rgb="FF1F497D"/>
        <rFont val="Times New Roman"/>
        <family val="1"/>
      </rPr>
      <t xml:space="preserve"> </t>
    </r>
    <r>
      <rPr>
        <sz val="10"/>
        <color rgb="FF1F497D"/>
        <rFont val="Times New Roman"/>
        <family val="1"/>
      </rPr>
      <t>Association of Agricultural and Fish Farming Families of San Jorge</t>
    </r>
    <r>
      <rPr>
        <sz val="10"/>
        <color rgb="FF1F497D"/>
        <rFont val="Times New Roman"/>
        <family val="1"/>
      </rPr>
      <t xml:space="preserve">
</t>
    </r>
    <r>
      <rPr>
        <sz val="10"/>
        <color rgb="FF1F497D"/>
        <rFont val="Times New Roman"/>
        <family val="1"/>
      </rPr>
      <t>42.</t>
    </r>
    <r>
      <rPr>
        <sz val="10"/>
        <color rgb="FF1F497D"/>
        <rFont val="Times New Roman"/>
        <family val="1"/>
      </rPr>
      <t xml:space="preserve"> </t>
    </r>
    <r>
      <rPr>
        <sz val="10"/>
        <color rgb="FF1F497D"/>
        <rFont val="Times New Roman"/>
        <family val="1"/>
      </rPr>
      <t>Association of Campanito</t>
    </r>
    <r>
      <rPr>
        <sz val="10"/>
        <color rgb="FF1F497D"/>
        <rFont val="Times New Roman"/>
        <family val="1"/>
      </rPr>
      <t xml:space="preserve">
</t>
    </r>
    <r>
      <rPr>
        <sz val="10"/>
        <color rgb="FF1F497D"/>
        <rFont val="Times New Roman"/>
        <family val="1"/>
      </rPr>
      <t>21 local and regional institutions strengthen their capacities for climate risk management and promote adaptation measures in the face of climate variability and climate change.</t>
    </r>
    <r>
      <rPr>
        <sz val="10"/>
        <color rgb="FF1F497D"/>
        <rFont val="Times New Roman"/>
        <family val="1"/>
      </rPr>
      <t xml:space="preserve"> </t>
    </r>
    <r>
      <rPr>
        <sz val="10"/>
        <color rgb="FF1F497D"/>
        <rFont val="Times New Roman"/>
        <family val="1"/>
      </rPr>
      <t>This strengthening has been carried out through the completion of the diploma course "Tools for adaptation to climate change and risk management" carried out by the Pontificia Universidad Bolivariana in Monteria, and a diploma course in adaptation actions to climate change aimed at the productive component, offered by the University of Sucre in San Marcos.</t>
    </r>
    <r>
      <rPr>
        <sz val="10"/>
        <color rgb="FF1F497D"/>
        <rFont val="Times New Roman"/>
        <family val="1"/>
      </rPr>
      <t xml:space="preserve">
</t>
    </r>
    <r>
      <rPr>
        <sz val="10"/>
        <color rgb="FF1F497D"/>
        <rFont val="Times New Roman"/>
        <family val="1"/>
      </rPr>
      <t>6 mayor’s offices (San Marcos, San Benito Abad, Ayapel, Guaranda, Majagual and Caimito)</t>
    </r>
    <r>
      <rPr>
        <sz val="10"/>
        <color rgb="FF1F497D"/>
        <rFont val="Times New Roman"/>
        <family val="1"/>
      </rPr>
      <t xml:space="preserve">
</t>
    </r>
    <r>
      <rPr>
        <sz val="10"/>
        <color rgb="FF1F497D"/>
        <rFont val="Times New Roman"/>
        <family val="1"/>
      </rPr>
      <t>2 Governor’s offices (Cordoba and Sucre)</t>
    </r>
    <r>
      <rPr>
        <sz val="10"/>
        <color rgb="FF1F497D"/>
        <rFont val="Times New Roman"/>
        <family val="1"/>
      </rPr>
      <t xml:space="preserve">
</t>
    </r>
    <r>
      <rPr>
        <sz val="10"/>
        <color rgb="FF1F497D"/>
        <rFont val="Times New Roman"/>
        <family val="1"/>
      </rPr>
      <t>2 CARS, (Corpomojana and CVS)</t>
    </r>
    <r>
      <rPr>
        <sz val="10"/>
        <color rgb="FF1F497D"/>
        <rFont val="Times New Roman"/>
        <family val="1"/>
      </rPr>
      <t xml:space="preserve">
</t>
    </r>
    <r>
      <rPr>
        <sz val="10"/>
        <color rgb="FF1F497D"/>
        <rFont val="Times New Roman"/>
        <family val="1"/>
      </rPr>
      <t xml:space="preserve">
</t>
    </r>
    <r>
      <rPr>
        <sz val="10"/>
        <color rgb="FF1F497D"/>
        <rFont val="Times New Roman"/>
        <family val="1"/>
      </rPr>
      <t xml:space="preserve">
</t>
    </r>
    <r>
      <rPr>
        <sz val="10"/>
        <color rgb="FF1F497D"/>
        <rFont val="Times New Roman"/>
        <family val="1"/>
      </rPr>
      <t>Water Plan of Córdoba,</t>
    </r>
    <r>
      <rPr>
        <sz val="10"/>
        <color rgb="FF1F497D"/>
        <rFont val="Times New Roman"/>
        <family val="1"/>
      </rPr>
      <t xml:space="preserve"> </t>
    </r>
    <r>
      <rPr>
        <sz val="10"/>
        <color rgb="FF1F497D"/>
        <rFont val="Times New Roman"/>
        <family val="1"/>
      </rPr>
      <t xml:space="preserve">
</t>
    </r>
    <r>
      <rPr>
        <sz val="10"/>
        <color rgb="FF1F497D"/>
        <rFont val="Times New Roman"/>
        <family val="1"/>
      </rPr>
      <t>Social Pastoral</t>
    </r>
    <r>
      <rPr>
        <sz val="10"/>
        <color rgb="FF1F497D"/>
        <rFont val="Times New Roman"/>
        <family val="1"/>
      </rPr>
      <t xml:space="preserve">
</t>
    </r>
    <r>
      <rPr>
        <sz val="10"/>
        <color rgb="FF1F497D"/>
        <rFont val="Times New Roman"/>
        <family val="1"/>
      </rPr>
      <t>University of Cordoba</t>
    </r>
    <r>
      <rPr>
        <sz val="10"/>
        <color rgb="FF1F497D"/>
        <rFont val="Times New Roman"/>
        <family val="1"/>
      </rPr>
      <t xml:space="preserve">
</t>
    </r>
    <r>
      <rPr>
        <sz val="10"/>
        <color rgb="FF1F497D"/>
        <rFont val="Times New Roman"/>
        <family val="1"/>
      </rPr>
      <t xml:space="preserve">
</t>
    </r>
    <r>
      <rPr>
        <sz val="10"/>
        <color rgb="FF1F497D"/>
        <rFont val="Times New Roman"/>
        <family val="1"/>
      </rPr>
      <t xml:space="preserve">
</t>
    </r>
    <r>
      <rPr>
        <sz val="10"/>
        <color rgb="FF1F497D"/>
        <rFont val="Times New Roman"/>
        <family val="1"/>
      </rPr>
      <t>University of Sucre</t>
    </r>
    <r>
      <rPr>
        <sz val="10"/>
        <color rgb="FF1F497D"/>
        <rFont val="Times New Roman"/>
        <family val="1"/>
      </rPr>
      <t xml:space="preserve">
</t>
    </r>
    <r>
      <rPr>
        <sz val="10"/>
        <color rgb="FF1F497D"/>
        <rFont val="Times New Roman"/>
        <family val="1"/>
      </rPr>
      <t>Government of Sucre</t>
    </r>
    <r>
      <rPr>
        <sz val="10"/>
        <color rgb="FF1F497D"/>
        <rFont val="Times New Roman"/>
        <family val="1"/>
      </rPr>
      <t xml:space="preserve"> </t>
    </r>
    <r>
      <rPr>
        <sz val="10"/>
        <color rgb="FF1F497D"/>
        <rFont val="Times New Roman"/>
        <family val="1"/>
      </rPr>
      <t xml:space="preserve">
</t>
    </r>
    <r>
      <rPr>
        <sz val="10"/>
        <color rgb="FF1F497D"/>
        <rFont val="Times New Roman"/>
        <family val="1"/>
      </rPr>
      <t>Alexander Von Humboldt Institute</t>
    </r>
    <r>
      <rPr>
        <sz val="10"/>
        <color rgb="FF1F497D"/>
        <rFont val="Times New Roman"/>
        <family val="1"/>
      </rPr>
      <t xml:space="preserve"> </t>
    </r>
    <r>
      <rPr>
        <sz val="10"/>
        <color rgb="FF1F497D"/>
        <rFont val="Times New Roman"/>
        <family val="1"/>
      </rPr>
      <t xml:space="preserve">
</t>
    </r>
    <r>
      <rPr>
        <sz val="10"/>
        <color rgb="FF1F497D"/>
        <rFont val="Times New Roman"/>
        <family val="1"/>
      </rPr>
      <t>Universidad Pontificia Bolivariana</t>
    </r>
    <r>
      <rPr>
        <sz val="10"/>
        <color rgb="FF1F497D"/>
        <rFont val="Times New Roman"/>
        <family val="1"/>
      </rPr>
      <t xml:space="preserve">
</t>
    </r>
    <r>
      <rPr>
        <sz val="10"/>
        <color rgb="FF1F497D"/>
        <rFont val="Times New Roman"/>
        <family val="1"/>
      </rPr>
      <t xml:space="preserve">
</t>
    </r>
  </si>
  <si>
    <r>
      <rPr>
        <sz val="10"/>
        <color rgb="FF1F497D"/>
        <rFont val="Times New Roman"/>
        <family val="1"/>
      </rPr>
      <t>Climate change considerations have been incorporated into 11 plans:</t>
    </r>
    <r>
      <rPr>
        <sz val="10"/>
        <color rgb="FF1F497D"/>
        <rFont val="Times New Roman"/>
        <family val="1"/>
      </rPr>
      <t xml:space="preserve">
</t>
    </r>
    <r>
      <rPr>
        <sz val="10"/>
        <color rgb="FF1F497D"/>
        <rFont val="Times New Roman"/>
        <family val="1"/>
      </rPr>
      <t>(3) Municipal development plans for Ayapel, San Marcos, and San Benito Abad.</t>
    </r>
    <r>
      <rPr>
        <sz val="10"/>
        <color rgb="FF1F497D"/>
        <rFont val="Times New Roman"/>
        <family val="1"/>
      </rPr>
      <t xml:space="preserve">
</t>
    </r>
    <r>
      <rPr>
        <sz val="10"/>
        <color rgb="FF1F497D"/>
        <rFont val="Times New Roman"/>
        <family val="1"/>
      </rPr>
      <t>(3) Land use plans for Ayapel, San Marcos, and San Benito Abad.</t>
    </r>
    <r>
      <rPr>
        <sz val="10"/>
        <color rgb="FF1F497D"/>
        <rFont val="Times New Roman"/>
        <family val="1"/>
      </rPr>
      <t xml:space="preserve">
</t>
    </r>
    <r>
      <rPr>
        <sz val="10"/>
        <color rgb="FF1F497D"/>
        <rFont val="Times New Roman"/>
        <family val="1"/>
      </rPr>
      <t>(1) Corpomojana action plan.</t>
    </r>
    <r>
      <rPr>
        <sz val="10"/>
        <color rgb="FF1F497D"/>
        <rFont val="Times New Roman"/>
        <family val="1"/>
      </rPr>
      <t xml:space="preserve">
</t>
    </r>
    <r>
      <rPr>
        <sz val="10"/>
        <color rgb="FF1F497D"/>
        <rFont val="Times New Roman"/>
        <family val="1"/>
      </rPr>
      <t>(1) Departmental climate change plan for CVS.</t>
    </r>
    <r>
      <rPr>
        <sz val="10"/>
        <color rgb="FF1F497D"/>
        <rFont val="Times New Roman"/>
        <family val="1"/>
      </rPr>
      <t xml:space="preserve">
</t>
    </r>
    <r>
      <rPr>
        <sz val="10"/>
        <color rgb="FF1F497D"/>
        <rFont val="Times New Roman"/>
        <family val="1"/>
      </rPr>
      <t>(2) Departmental development plans</t>
    </r>
    <r>
      <rPr>
        <sz val="10"/>
        <color rgb="FF1F497D"/>
        <rFont val="Times New Roman"/>
        <family val="1"/>
      </rPr>
      <t xml:space="preserve">
</t>
    </r>
    <r>
      <rPr>
        <sz val="10"/>
        <color rgb="FF1F497D"/>
        <rFont val="Times New Roman"/>
        <family val="1"/>
      </rPr>
      <t>(1) Risk Management Plan, San Benito</t>
    </r>
    <r>
      <rPr>
        <sz val="10"/>
        <color rgb="FF1F497D"/>
        <rFont val="Times New Roman"/>
        <family val="1"/>
      </rPr>
      <t xml:space="preserve">
</t>
    </r>
  </si>
  <si>
    <r>
      <rPr>
        <sz val="10"/>
        <color rgb="FF1F497D"/>
        <rFont val="Times New Roman"/>
        <family val="1"/>
      </rPr>
      <t>162 ha of agrosylvopastoral systems have been established that benefit 93 small farmers. In Ayapel, 70 ha of 46 producers and in San Marcos 92 ha of 47 producers.</t>
    </r>
    <r>
      <rPr>
        <sz val="10"/>
        <color rgb="FF1F497D"/>
        <rFont val="Times New Roman"/>
        <family val="1"/>
      </rPr>
      <t xml:space="preserve"> </t>
    </r>
    <r>
      <rPr>
        <sz val="10"/>
        <color rgb="FF1F497D"/>
        <rFont val="Times New Roman"/>
        <family val="1"/>
      </rPr>
      <t xml:space="preserve">
</t>
    </r>
    <r>
      <rPr>
        <sz val="10"/>
        <color rgb="FF1F497D"/>
        <rFont val="Times New Roman"/>
        <family val="1"/>
      </rPr>
      <t>For the next period, 47 livestock producers with an availability of 89 hectares have been identified.</t>
    </r>
    <r>
      <rPr>
        <sz val="10"/>
        <color rgb="FF1F497D"/>
        <rFont val="Times New Roman"/>
        <family val="1"/>
      </rPr>
      <t xml:space="preserve">
</t>
    </r>
    <r>
      <rPr>
        <sz val="10"/>
        <color rgb="FF1F497D"/>
        <rFont val="Times New Roman"/>
        <family val="1"/>
      </rPr>
      <t xml:space="preserve">.  </t>
    </r>
    <r>
      <rPr>
        <sz val="10"/>
        <color rgb="FF1F497D"/>
        <rFont val="Times New Roman"/>
        <family val="1"/>
      </rPr>
      <t xml:space="preserve">
</t>
    </r>
  </si>
  <si>
    <r>
      <rPr>
        <sz val="10"/>
        <color rgb="FF0070C0"/>
        <rFont val="Times New Roman"/>
        <family val="1"/>
      </rPr>
      <t>134 Hectares have been directly intervened in recovery of vegetation cover and approximately 5000 m2 in productive paddocks, as follows</t>
    </r>
    <r>
      <rPr>
        <sz val="10"/>
        <color rgb="FF0070C0"/>
        <rFont val="Times New Roman"/>
        <family val="1"/>
      </rPr>
      <t xml:space="preserve">
</t>
    </r>
    <r>
      <rPr>
        <sz val="10"/>
        <color rgb="FF0070C0"/>
        <rFont val="Times New Roman"/>
        <family val="1"/>
      </rPr>
      <t>10.97 hectares rehabilitated from the tributary system of the Ayapel Marsh / wetland complex.</t>
    </r>
    <r>
      <rPr>
        <sz val="10"/>
        <color rgb="FF0070C0"/>
        <rFont val="Times New Roman"/>
        <family val="1"/>
      </rPr>
      <t xml:space="preserve"> </t>
    </r>
    <r>
      <rPr>
        <sz val="10"/>
        <color rgb="FF0070C0"/>
        <rFont val="Times New Roman"/>
        <family val="1"/>
      </rPr>
      <t xml:space="preserve">
</t>
    </r>
    <r>
      <rPr>
        <sz val="10"/>
        <color rgb="FF0070C0"/>
        <rFont val="Times New Roman"/>
        <family val="1"/>
      </rPr>
      <t>58.02 rehabilitated from the tributary system of the San Jorge River along Santiago and the Canoas streams).</t>
    </r>
    <r>
      <rPr>
        <sz val="10"/>
        <color rgb="FF0070C0"/>
        <rFont val="Times New Roman"/>
        <family val="1"/>
      </rPr>
      <t xml:space="preserve"> </t>
    </r>
    <r>
      <rPr>
        <sz val="10"/>
        <color rgb="FF0070C0"/>
        <rFont val="Times New Roman"/>
        <family val="1"/>
      </rPr>
      <t>The representative ecosystems of las Ciénagas, Cuenca or Costanera, Las Flores, Florida, small micro-basins such as the streams and creeks of La Hicotea, Los Emilianitos, Aguasclaras, Aguasprietas, Mabobo, La Pita.</t>
    </r>
    <r>
      <rPr>
        <sz val="10"/>
        <color rgb="FF0070C0"/>
        <rFont val="Times New Roman"/>
        <family val="1"/>
      </rPr>
      <t xml:space="preserve">                                 </t>
    </r>
    <r>
      <rPr>
        <sz val="10"/>
        <color rgb="FF0070C0"/>
        <rFont val="Times New Roman"/>
        <family val="1"/>
      </rPr>
      <t xml:space="preserve">
</t>
    </r>
    <r>
      <rPr>
        <sz val="10"/>
        <color rgb="FF0070C0"/>
        <rFont val="Times New Roman"/>
        <family val="1"/>
      </rPr>
      <t>47.01 hectares rehabilitated from the tributary system of the San Benito Abad wetlands.</t>
    </r>
    <r>
      <rPr>
        <sz val="10"/>
        <color rgb="FF0070C0"/>
        <rFont val="Times New Roman"/>
        <family val="1"/>
      </rPr>
      <t xml:space="preserve">
</t>
    </r>
  </si>
  <si>
    <r>
      <rPr>
        <sz val="10"/>
        <color rgb="FF1F497D"/>
        <rFont val="Times New Roman"/>
        <family val="1"/>
      </rPr>
      <t>64% of the population of the 42 communities in the area of ​​influence of the project, 33,084 people of whom 59% are women, have improved their knowledge in adaptation to climate change and variability. 13 training and education programs have been developed to strengthen knowledge in the following topics: adapted agroecology, adapted self-construction, agrosylvopastoril systems, ecological restoration, water recovery, nursery, organization and social cohesion, fish farming, accounting and administration, management of warning systems, hydroclimatological monitoring, among others.</t>
    </r>
    <r>
      <rPr>
        <sz val="10"/>
        <color rgb="FF1F497D"/>
        <rFont val="Times New Roman"/>
        <family val="1"/>
      </rPr>
      <t xml:space="preserve"> </t>
    </r>
    <r>
      <rPr>
        <sz val="10"/>
        <color rgb="FF1F497D"/>
        <rFont val="Times New Roman"/>
        <family val="1"/>
      </rPr>
      <t>To carry out this training, different techniques and tools have been used, such as workshops, meetings, method demonstration, field trips and leaflets, murals, film forums, diploma courses, among others.</t>
    </r>
    <r>
      <rPr>
        <sz val="10"/>
        <color rgb="FF1F497D"/>
        <rFont val="Times New Roman"/>
        <family val="1"/>
      </rPr>
      <t xml:space="preserve"> </t>
    </r>
    <r>
      <rPr>
        <sz val="10"/>
        <color rgb="FF1F497D"/>
        <rFont val="Times New Roman"/>
        <family val="1"/>
      </rPr>
      <t xml:space="preserve">
</t>
    </r>
  </si>
  <si>
    <r>
      <rPr>
        <sz val="11"/>
        <color rgb="FF376092"/>
        <rFont val="Times New Roman"/>
        <family val="1"/>
      </rPr>
      <t>In response to the recommendations of the midterm evaluation and in accordance with the current conditions of the territory, adjustments were made to the goals of component 3, product 3.1 and product 3.2. In component 2, goal adjustments were not made, but adjustments were made to the approach and intervention areas.</t>
    </r>
    <r>
      <rPr>
        <sz val="11"/>
        <color rgb="FF376092"/>
        <rFont val="Times New Roman"/>
        <family val="1"/>
      </rPr>
      <t xml:space="preserve"> </t>
    </r>
    <r>
      <rPr>
        <sz val="11"/>
        <color rgb="FF376092"/>
        <rFont val="Times New Roman"/>
        <family val="1"/>
      </rPr>
      <t>These modifications were approved by the Kyoto Protocol Board in December 2017</t>
    </r>
    <r>
      <rPr>
        <sz val="11"/>
        <color rgb="FF376092"/>
        <rFont val="Times New Roman"/>
        <family val="1"/>
      </rPr>
      <t xml:space="preserve"> </t>
    </r>
  </si>
  <si>
    <r>
      <rPr>
        <sz val="11"/>
        <color rgb="FF376092"/>
        <rFont val="Times New Roman"/>
        <family val="1"/>
      </rPr>
      <t>The project continues to strengthen the work with women. In this sense, they have promoted their leadership in marketing initiatives for surplus production systems, as well as their participation in the decision-making spaces of the communities.</t>
    </r>
    <r>
      <rPr>
        <sz val="11"/>
        <color rgb="FF376092"/>
        <rFont val="Times New Roman"/>
        <family val="1"/>
      </rPr>
      <t xml:space="preserve"> </t>
    </r>
    <r>
      <rPr>
        <sz val="11"/>
        <color rgb="FF376092"/>
        <rFont val="Times New Roman"/>
        <family val="1"/>
      </rPr>
      <t>In the actions of ecological restoration, women are leading the processes of production of plant material in nurseries.</t>
    </r>
    <r>
      <rPr>
        <sz val="11"/>
        <color rgb="FF376092"/>
        <rFont val="Times New Roman"/>
        <family val="1"/>
      </rPr>
      <t xml:space="preserve"> </t>
    </r>
    <r>
      <rPr>
        <sz val="11"/>
        <color rgb="FF376092"/>
        <rFont val="Times New Roman"/>
        <family val="1"/>
      </rPr>
      <t>Through these activities, women feel that they are being recognized in their communities as participants in their development.</t>
    </r>
    <r>
      <rPr>
        <sz val="11"/>
        <color rgb="FF376092"/>
        <rFont val="Times New Roman"/>
        <family val="1"/>
      </rPr>
      <t xml:space="preserve"> </t>
    </r>
  </si>
  <si>
    <r>
      <rPr>
        <sz val="10"/>
        <color rgb="FF000000"/>
        <rFont val="Times New Roman"/>
        <family val="1"/>
      </rPr>
      <t>This activity was completed as of March 2017</t>
    </r>
  </si>
  <si>
    <r>
      <rPr>
        <sz val="10"/>
        <color rgb="FF000000"/>
        <rFont val="Times New Roman"/>
        <family val="1"/>
      </rPr>
      <t>The project has worked on the socialization of the information of climatic scenarios and, in general, on all the strengthening that has been done to the environmental information system, which implies the acquisition and improvement of equipment and, following that, the generation, processing and socialization of information that may influence the decisions that may be affected by the hydrometerological and climatic conditions of the La Mojana region.</t>
    </r>
    <r>
      <rPr>
        <sz val="10"/>
        <color rgb="FF000000"/>
        <rFont val="Times New Roman"/>
        <family val="1"/>
      </rPr>
      <t xml:space="preserve">  </t>
    </r>
    <r>
      <rPr>
        <sz val="10"/>
        <color rgb="FF000000"/>
        <rFont val="Times New Roman"/>
        <family val="1"/>
      </rPr>
      <t>Not only has it been responsible for generating spaces with local authorities; this information has also been decisive when making decisions on the project and for the implementation of the different measures of Adaptation to Climate Change.</t>
    </r>
    <r>
      <rPr>
        <sz val="10"/>
        <color rgb="FF000000"/>
        <rFont val="Times New Roman"/>
        <family val="1"/>
      </rPr>
      <t xml:space="preserve">  </t>
    </r>
    <r>
      <rPr>
        <sz val="10"/>
        <color rgb="FF000000"/>
        <rFont val="Times New Roman"/>
        <family val="1"/>
      </rPr>
      <t xml:space="preserve">
</t>
    </r>
    <r>
      <rPr>
        <sz val="10"/>
        <color rgb="FF000000"/>
        <rFont val="Times New Roman"/>
        <family val="1"/>
      </rPr>
      <t>In this period 11 local institutions, (27 people); of the following institutions, 7 mayor’s offices (Achí, Caimito, Guaranda, Majagual, Ayapel, San Marcos and San Benito Abad), 2 corporations CVS and Corpomojana, 2 governor’s offices, Cordoba and Sucre, 2 NGOs, Paisajes Rurales and Asociación Agropecuaria, received the information of the scenarios of climate chantge prepared by the Third National Communication. These scenarios contain regional and municipal information that allows the authorities to make decisions for the planning of their municipalities.</t>
    </r>
    <r>
      <rPr>
        <sz val="10"/>
        <color rgb="FF000000"/>
        <rFont val="Times New Roman"/>
        <family val="1"/>
      </rPr>
      <t xml:space="preserve">  </t>
    </r>
  </si>
  <si>
    <r>
      <rPr>
        <sz val="10"/>
        <color rgb="FF000000"/>
        <rFont val="Times New Roman"/>
        <family val="1"/>
      </rPr>
      <t>During the reporting period, work was done to strengthen the proposal for the definitive establishment of the Early Warnings System.</t>
    </r>
    <r>
      <rPr>
        <sz val="10"/>
        <color rgb="FF000000"/>
        <rFont val="Times New Roman"/>
        <family val="1"/>
      </rPr>
      <t xml:space="preserve">  </t>
    </r>
    <r>
      <rPr>
        <sz val="10"/>
        <color rgb="FF000000"/>
        <rFont val="Times New Roman"/>
        <family val="1"/>
      </rPr>
      <t>This included work with the community committees, on their consolidation, on installing the necessary equipment for the measurement of the flows, on the integration of all this information, in permanent link with the risk management offices of the Municipalities and departments and in the definition of the local operator of the Early Warnings System in the Environmental Corporation of La Mojana, CORPOMOJANA.</t>
    </r>
    <r>
      <rPr>
        <sz val="10"/>
        <color rgb="FF000000"/>
        <rFont val="Times New Roman"/>
        <family val="1"/>
      </rPr>
      <t xml:space="preserve">  </t>
    </r>
    <r>
      <rPr>
        <sz val="10"/>
        <color rgb="FF000000"/>
        <rFont val="Times New Roman"/>
        <family val="1"/>
      </rPr>
      <t>All this work was foreseen to allow the Early Warnings System to enter into operation, through a Climate Services Center installed and operating in CORPOMOJANA, a regional entity that has shown to have the will to make this happen, and is managing the sustainability of the Service Center, presenting a project to finance, with national public sources, the commissioning and operation once the project ends.</t>
    </r>
  </si>
  <si>
    <r>
      <rPr>
        <sz val="10"/>
        <color rgb="FF000000"/>
        <rFont val="Times New Roman"/>
        <family val="1"/>
      </rPr>
      <t>During the last year it was possible to consolidate the intervention proposal for the rehabilitation of 5 canals, of which 3 have already begun rehabilitation activities.</t>
    </r>
    <r>
      <rPr>
        <sz val="10"/>
        <color rgb="FF000000"/>
        <rFont val="Times New Roman"/>
        <family val="1"/>
      </rPr>
      <t xml:space="preserve">  </t>
    </r>
    <r>
      <rPr>
        <sz val="10"/>
        <color rgb="FF000000"/>
        <rFont val="Times New Roman"/>
        <family val="1"/>
      </rPr>
      <t>This proposal considered all the information of the hydrodynamic modeling and the analysis of climate change variability, allowing decisions to be made regarding the rehabilitation and intervention needs of the prioritized canals.</t>
    </r>
    <r>
      <rPr>
        <sz val="10"/>
        <color rgb="FF000000"/>
        <rFont val="Times New Roman"/>
        <family val="1"/>
      </rPr>
      <t xml:space="preserve">  </t>
    </r>
    <r>
      <rPr>
        <sz val="10"/>
        <color rgb="FF000000"/>
        <rFont val="Times New Roman"/>
        <family val="1"/>
      </rPr>
      <t>Within this proposal, apart from defining the need to make a baseline and identify monitoring activities, the leadership of the communities in the rehabilitation activities was established within the intervention methodology.</t>
    </r>
    <r>
      <rPr>
        <sz val="10"/>
        <color rgb="FF000000"/>
        <rFont val="Times New Roman"/>
        <family val="1"/>
      </rPr>
      <t xml:space="preserve">  </t>
    </r>
    <r>
      <rPr>
        <sz val="10"/>
        <color rgb="FF000000"/>
        <rFont val="Times New Roman"/>
        <family val="1"/>
      </rPr>
      <t>This was made possible through the signing of three GRANTS with farmers associations that are within the area of ​​intervention of the three prioritized canals, and which started activities in the reported period.</t>
    </r>
    <r>
      <rPr>
        <sz val="10"/>
        <color rgb="FF000000"/>
        <rFont val="Times New Roman"/>
        <family val="1"/>
      </rPr>
      <t xml:space="preserve">  </t>
    </r>
    <r>
      <rPr>
        <sz val="10"/>
        <color rgb="FF000000"/>
        <rFont val="Times New Roman"/>
        <family val="1"/>
      </rPr>
      <t xml:space="preserve">
</t>
    </r>
    <r>
      <rPr>
        <sz val="10"/>
        <color rgb="FF000000"/>
        <rFont val="Times New Roman"/>
        <family val="1"/>
      </rPr>
      <t>In all this work  the accompaniment of environmental corporations in the region has been essential: the CVS and CORPOMOJANA, entities that have participated in the collection of information for the design of interventions in the canals, and now in the execution, verifying and authorizing each one of the activities contemplated for the rehabilitation of the 3 canals and the 2 additional ones that will be worked on during the following period.</t>
    </r>
    <r>
      <rPr>
        <sz val="10"/>
        <color rgb="FF000000"/>
        <rFont val="Times New Roman"/>
        <family val="1"/>
      </rPr>
      <t xml:space="preserve">
</t>
    </r>
    <r>
      <rPr>
        <sz val="10"/>
        <color rgb="FF000000"/>
        <rFont val="Times New Roman"/>
        <family val="1"/>
      </rPr>
      <t xml:space="preserve"> </t>
    </r>
  </si>
  <si>
    <r>
      <rPr>
        <sz val="10"/>
        <color rgb="FF1F497D"/>
        <rFont val="Times New Roman"/>
        <family val="1"/>
      </rPr>
      <t>Development of the strategy of hydrological recovery for flood control</t>
    </r>
    <r>
      <rPr>
        <sz val="10"/>
        <color rgb="FF1F497D"/>
        <rFont val="Times New Roman"/>
        <family val="1"/>
      </rPr>
      <t xml:space="preserve"> </t>
    </r>
  </si>
  <si>
    <r>
      <rPr>
        <sz val="10"/>
        <color rgb="FF000000"/>
        <rFont val="Times New Roman"/>
        <family val="1"/>
      </rPr>
      <t>Through the different committees that the project has:</t>
    </r>
    <r>
      <rPr>
        <sz val="10"/>
        <color rgb="FF000000"/>
        <rFont val="Times New Roman"/>
        <family val="1"/>
      </rPr>
      <t xml:space="preserve"> </t>
    </r>
    <r>
      <rPr>
        <sz val="10"/>
        <color rgb="FF000000"/>
        <rFont val="Times New Roman"/>
        <family val="1"/>
      </rPr>
      <t>Steering Committee, Technical Committee and Advisory Committee spaces have been generated for institutional articulation, which have enabled a continuous and active participation of each of the participating entities.</t>
    </r>
    <r>
      <rPr>
        <sz val="10"/>
        <color rgb="FF000000"/>
        <rFont val="Times New Roman"/>
        <family val="1"/>
      </rPr>
      <t xml:space="preserve">  </t>
    </r>
    <r>
      <rPr>
        <sz val="10"/>
        <color rgb="FF000000"/>
        <rFont val="Times New Roman"/>
        <family val="1"/>
      </rPr>
      <t>The dynamics of implementation of the project during the last year have been significant, achieving the fulfillment of the established goals and at the same time giving rise to a reduction in the levels of  vulnerability of the families and communities linked to the project.</t>
    </r>
    <r>
      <rPr>
        <sz val="10"/>
        <color rgb="FF000000"/>
        <rFont val="Times New Roman"/>
        <family val="1"/>
      </rPr>
      <t xml:space="preserve">   </t>
    </r>
    <r>
      <rPr>
        <sz val="10"/>
        <color rgb="FF000000"/>
        <rFont val="Times New Roman"/>
        <family val="1"/>
      </rPr>
      <t xml:space="preserve">
</t>
    </r>
  </si>
  <si>
    <r>
      <rPr>
        <sz val="10"/>
        <color rgb="FF000000"/>
        <rFont val="Times New Roman"/>
        <family val="1"/>
      </rPr>
      <t>The project has been implemented under the UNDP procedures, developing all the monitoring, auditing and evaluation processes that have been defined.</t>
    </r>
    <r>
      <rPr>
        <sz val="10"/>
        <color rgb="FF000000"/>
        <rFont val="Times New Roman"/>
        <family val="1"/>
      </rPr>
      <t xml:space="preserve">   </t>
    </r>
    <r>
      <rPr>
        <sz val="10"/>
        <color rgb="FF000000"/>
        <rFont val="Times New Roman"/>
        <family val="1"/>
      </rPr>
      <t>However, from the Project Directorate under the Ministry of Environment and Sustainable Development, a continuous and permanent follow-up has been carried out to the activities developed, supporting, at the same time, the technical decisions that are required for the implementation of the adaptation measures.</t>
    </r>
  </si>
  <si>
    <r>
      <rPr>
        <sz val="10"/>
        <color rgb="FF000000"/>
        <rFont val="Times New Roman"/>
        <family val="1"/>
      </rPr>
      <t>During the reported period, the construction of the community centers has not been achieved; however, the entire pre-contractual stage has been completed.</t>
    </r>
    <r>
      <rPr>
        <sz val="10"/>
        <color rgb="FF000000"/>
        <rFont val="Times New Roman"/>
        <family val="1"/>
      </rPr>
      <t xml:space="preserve">  </t>
    </r>
    <r>
      <rPr>
        <sz val="10"/>
        <color rgb="FF000000"/>
        <rFont val="Times New Roman"/>
        <family val="1"/>
      </rPr>
      <t>The areas in which the community centers would be carried out were also identified, having, as a technical support, the modeling information of the flood threat and the authorization of the municipal mayor’s offices to carry out the work.</t>
    </r>
    <r>
      <rPr>
        <sz val="10"/>
        <color rgb="FF000000"/>
        <rFont val="Times New Roman"/>
        <family val="1"/>
      </rPr>
      <t xml:space="preserve">
</t>
    </r>
    <r>
      <rPr>
        <sz val="10"/>
        <color rgb="FF000000"/>
        <rFont val="Times New Roman"/>
        <family val="1"/>
      </rPr>
      <t>It is expected that in the coming period we will be able to contract the construction of the community centers, because of the 11 that are planned, we have built one as a pilot, which has allowed us to identify the costs of the remaining ones.</t>
    </r>
    <r>
      <rPr>
        <sz val="10"/>
        <color rgb="FF000000"/>
        <rFont val="Times New Roman"/>
        <family val="1"/>
      </rPr>
      <t xml:space="preserve">
</t>
    </r>
    <r>
      <rPr>
        <sz val="10"/>
        <color rgb="FF000000"/>
        <rFont val="Times New Roman"/>
        <family val="1"/>
      </rPr>
      <t>However, it is a great achievement for the project to have the designs of this infrastructure because they respond to the needs of the communities and respond to the hydrometerological phenomena of the region.</t>
    </r>
    <r>
      <rPr>
        <sz val="10"/>
        <color rgb="FF000000"/>
        <rFont val="Times New Roman"/>
        <family val="1"/>
      </rPr>
      <t xml:space="preserve">  </t>
    </r>
    <r>
      <rPr>
        <sz val="10"/>
        <color rgb="FF000000"/>
        <rFont val="Times New Roman"/>
        <family val="1"/>
      </rPr>
      <t>They can be replicated not only by the local public institutions, but also by the communities themselves, because they generated self-construction mechanisms that allow for these orientations.</t>
    </r>
    <r>
      <rPr>
        <sz val="10"/>
        <color rgb="FF000000"/>
        <rFont val="Times New Roman"/>
        <family val="1"/>
      </rPr>
      <t xml:space="preserve">
</t>
    </r>
    <r>
      <rPr>
        <sz val="10"/>
        <color rgb="FF000000"/>
        <rFont val="Times New Roman"/>
        <family val="1"/>
      </rPr>
      <t>The community center already built in the community of El Torno (San Marcos - Sucre) has contributed to the empowerment of the community.</t>
    </r>
    <r>
      <rPr>
        <sz val="10"/>
        <color rgb="FF000000"/>
        <rFont val="Times New Roman"/>
        <family val="1"/>
      </rPr>
      <t xml:space="preserve"> </t>
    </r>
    <r>
      <rPr>
        <sz val="10"/>
        <color rgb="FF000000"/>
        <rFont val="Times New Roman"/>
        <family val="1"/>
      </rPr>
      <t>The center is not only used as a temporary shelter in case of flood risk, but it has also strengthened the union and the association of the community around the need to implement measures to adapt to climate change.</t>
    </r>
    <r>
      <rPr>
        <sz val="10"/>
        <color rgb="FF000000"/>
        <rFont val="Times New Roman"/>
        <family val="1"/>
      </rPr>
      <t xml:space="preserve">  </t>
    </r>
    <r>
      <rPr>
        <sz val="10"/>
        <color rgb="FF000000"/>
        <rFont val="Times New Roman"/>
        <family val="1"/>
      </rPr>
      <t>They are aware that the more united and strengthened they are as a community, it will be easier to face these challenges posed by climate change.</t>
    </r>
    <r>
      <rPr>
        <sz val="10"/>
        <color rgb="FF000000"/>
        <rFont val="Times New Roman"/>
        <family val="1"/>
      </rPr>
      <t xml:space="preserve">  </t>
    </r>
    <r>
      <rPr>
        <sz val="10"/>
        <color rgb="FF000000"/>
        <rFont val="Times New Roman"/>
        <family val="1"/>
      </rPr>
      <t>This is how the community center has become a space for dialogue and coordination that has promoted ties around the social problems of the community.</t>
    </r>
  </si>
  <si>
    <r>
      <rPr>
        <sz val="10"/>
        <color rgb="FF000000"/>
        <rFont val="Times New Roman"/>
        <family val="1"/>
      </rPr>
      <t>The Ministry of Environment and Sustainable Development has supported coordination in all activities related to the execution of the activities and all that this implies, such as the review of the TOR and participation in the selection processes that have been carried out. To facilitate execution, delegations of components 2 and 3 were requested to the UNDP, which means that the activities will be executed directly by UNDP, and direct technical support will be continued in each of the decisions taken in relation to these components.</t>
    </r>
  </si>
  <si>
    <r>
      <rPr>
        <i/>
        <sz val="11"/>
        <color rgb="FF000000"/>
        <rFont val="Times New Roman"/>
        <family val="1"/>
      </rPr>
      <t>During the reported period, significant advances can be seen in relation to the execution of the project and raising awareness with stakeholder families, who show increasing ownership with respect to the developed measures.</t>
    </r>
    <r>
      <rPr>
        <i/>
        <sz val="11"/>
        <color rgb="FF000000"/>
        <rFont val="Times New Roman"/>
        <family val="1"/>
      </rPr>
      <t xml:space="preserve">  </t>
    </r>
    <r>
      <rPr>
        <i/>
        <sz val="11"/>
        <color rgb="FF000000"/>
        <rFont val="Times New Roman"/>
        <family val="1"/>
      </rPr>
      <t xml:space="preserve">Emphasis in the construction of local and institutional capacities has been made in order to guarantee, to a great extent, the sustainability of the promoted activities; in turn, spaces with other local public organizations for the promotion of new projects have been generated, which replicate or give continuity to the measures for adaptation to climate change using, for this purpose, the information and knowledge generated by the project </t>
    </r>
    <r>
      <rPr>
        <sz val="11"/>
        <color rgb="FF000000"/>
        <rFont val="Times New Roman"/>
        <family val="1"/>
      </rPr>
      <t xml:space="preserve">
</t>
    </r>
    <r>
      <rPr>
        <i/>
        <sz val="11"/>
        <color rgb="FF000000"/>
        <rFont val="Times New Roman"/>
        <family val="1"/>
      </rPr>
      <t xml:space="preserve">In the final phase that the project is undergoing, the achievements, difficulties and advances have been disseminated to other projects of similar characteristics, which are starting to be implemented throughout in the country, becoming a reference for each of the planning and implementation processes developed by them. </t>
    </r>
    <r>
      <rPr>
        <sz val="11"/>
        <color rgb="FF000000"/>
        <rFont val="Times New Roman"/>
        <family val="1"/>
      </rPr>
      <t xml:space="preserve">
</t>
    </r>
    <r>
      <rPr>
        <i/>
        <sz val="11"/>
        <color rgb="FF000000"/>
        <rFont val="Times New Roman"/>
        <family val="1"/>
      </rPr>
      <t>In relation to the implementation during this last year, it is worth highlighting the progress made on activities of implementation of Agrosylvopastorile Systems, rehabilitation of the natural hydric dynamics of tributaries (3 prioritized tributaries), and establishment of the Early Warnings System.</t>
    </r>
    <r>
      <rPr>
        <i/>
        <sz val="11"/>
        <color rgb="FF000000"/>
        <rFont val="Times New Roman"/>
        <family val="1"/>
      </rPr>
      <t xml:space="preserve">  </t>
    </r>
    <r>
      <rPr>
        <i/>
        <sz val="11"/>
        <color rgb="FF000000"/>
        <rFont val="Times New Roman"/>
        <family val="1"/>
      </rPr>
      <t>The success in its implementation has been the active participation of the environmental authorities, the municipal governments and mayor’s offices that by their own initiative have advanced actions to give continuity to the developed activities.</t>
    </r>
    <r>
      <rPr>
        <i/>
        <sz val="11"/>
        <color rgb="FF000000"/>
        <rFont val="Times New Roman"/>
        <family val="1"/>
      </rPr>
      <t xml:space="preserve">  </t>
    </r>
    <r>
      <rPr>
        <i/>
        <sz val="11"/>
        <color rgb="FF000000"/>
        <rFont val="Times New Roman"/>
        <family val="1"/>
      </rPr>
      <t>This has also been possible through the different settings for interinstitutional dialogue in which the national government, through the project, has generated the capabilities and taken the information to the region, making it possible for them to gain access to different sources of funding.</t>
    </r>
    <r>
      <rPr>
        <sz val="11"/>
        <color rgb="FF000000"/>
        <rFont val="Times New Roman"/>
        <family val="1"/>
      </rPr>
      <t xml:space="preserve">
</t>
    </r>
    <r>
      <rPr>
        <i/>
        <sz val="11"/>
        <color rgb="FF000000"/>
        <rFont val="Times New Roman"/>
        <family val="1"/>
      </rPr>
      <t>In the year that is left for implementation of the project, it is mainly expected to fulfill the activities of rehabilitation of wetland ecosystems, the two additional tributaries prioritized for rehabilitation, the definitive consolidation of the Center of Climate Services for the operation of the Early Warnings System and the construction of the community centers, because in this last case, the adverse conditions incident to the region have made it difficult to contract for this type of works with such specific designs and unprecedented in the region. Nevertheless, the possibilities that facilitate this process are already being assessed with the implementer (the UNDP).</t>
    </r>
    <r>
      <rPr>
        <sz val="11"/>
        <color rgb="FF000000"/>
        <rFont val="Times New Roman"/>
        <family val="1"/>
      </rPr>
      <t xml:space="preserve">
</t>
    </r>
  </si>
  <si>
    <r>
      <rPr>
        <sz val="10"/>
        <color rgb="FF000000"/>
        <rFont val="Times New Roman"/>
        <family val="1"/>
      </rPr>
      <t>In this period, significant progress has been made in these activities.</t>
    </r>
    <r>
      <rPr>
        <sz val="10"/>
        <color rgb="FF000000"/>
        <rFont val="Times New Roman"/>
        <family val="1"/>
      </rPr>
      <t xml:space="preserve">  </t>
    </r>
    <r>
      <rPr>
        <sz val="10"/>
        <color rgb="FF000000"/>
        <rFont val="Times New Roman"/>
        <family val="1"/>
      </rPr>
      <t>160 hectares of Agrosylvopastoral Systems were implemented and the immediate implementation of  90 additional hectares is planned.</t>
    </r>
    <r>
      <rPr>
        <sz val="10"/>
        <color rgb="FF000000"/>
        <rFont val="Times New Roman"/>
        <family val="1"/>
      </rPr>
      <t xml:space="preserve">  </t>
    </r>
    <r>
      <rPr>
        <sz val="10"/>
        <color rgb="FF000000"/>
        <rFont val="Times New Roman"/>
        <family val="1"/>
      </rPr>
      <t xml:space="preserve">
</t>
    </r>
    <r>
      <rPr>
        <sz val="10"/>
        <color rgb="FF000000"/>
        <rFont val="Times New Roman"/>
        <family val="1"/>
      </rPr>
      <t>This process has generated, in the participating families, the need to expand the activities developed and serve as an example to other members of the community to develop the project and the Agrosylvopastoral arrangements in their plots, since they have seen the results in the short time of implementation, thus raising important awareness for maintaining the activities that have been developed.</t>
    </r>
    <r>
      <rPr>
        <sz val="10"/>
        <color rgb="FF000000"/>
        <rFont val="Times New Roman"/>
        <family val="1"/>
      </rPr>
      <t xml:space="preserve">
</t>
    </r>
    <r>
      <rPr>
        <sz val="10"/>
        <color rgb="FF000000"/>
        <rFont val="Times New Roman"/>
        <family val="1"/>
      </rPr>
      <t>The achievements and the empowerment of participant families that has been fostered has been possible thanks to the implementation mechanisms facilitated by the UNDP, such as the direct implementation through the technical team of the project and the GRANT implementation (Subsidy Agreements) with the farmers’ associations of each participant community.</t>
    </r>
    <r>
      <rPr>
        <sz val="10"/>
        <color rgb="FF000000"/>
        <rFont val="Times New Roman"/>
        <family val="1"/>
      </rPr>
      <t xml:space="preserve">
</t>
    </r>
    <r>
      <rPr>
        <sz val="10"/>
        <color rgb="FF000000"/>
        <rFont val="Times New Roman"/>
        <family val="1"/>
      </rPr>
      <t xml:space="preserve">
</t>
    </r>
    <r>
      <rPr>
        <sz val="10"/>
        <color rgb="FF000000"/>
        <rFont val="Times New Roman"/>
        <family val="1"/>
      </rPr>
      <t xml:space="preserve">
</t>
    </r>
  </si>
  <si>
    <t xml:space="preserve">Angélica María Mayolo Obregón </t>
  </si>
  <si>
    <t>amayolo@minambiente.gov.co</t>
  </si>
  <si>
    <t>January 2017</t>
  </si>
  <si>
    <r>
      <rPr>
        <sz val="10"/>
        <color rgb="FF1F497D"/>
        <rFont val="Times New Roman"/>
        <family val="1"/>
      </rPr>
      <t>3 risk management plans, in the municipalities of Ayapel, San Marcos and San Benito, incorporate climate change considerations</t>
    </r>
    <r>
      <rPr>
        <sz val="10"/>
        <color rgb="FF1F497D"/>
        <rFont val="Times New Roman"/>
        <family val="1"/>
      </rPr>
      <t xml:space="preserve">
</t>
    </r>
  </si>
  <si>
    <r>
      <t xml:space="preserve">Output 1.2 - Climate scenarios, trends in climate variability, and vulnerability analysis for the target area </t>
    </r>
    <r>
      <rPr>
        <sz val="10"/>
        <rFont val="Times New Roman"/>
        <family val="1"/>
      </rPr>
      <t>support decision-making for planning instruments and the implementation of adaptation measures</t>
    </r>
  </si>
  <si>
    <r>
      <rPr>
        <sz val="10"/>
        <color rgb="FF1F497D"/>
        <rFont val="Times New Roman"/>
        <family val="1"/>
      </rPr>
      <t>The respective maintenance (ground level surveys, overflow level surveys, liquid gauges, cross sections) of the meteorological stations installed by the project was carried out (9), thus ensuring that the stations continue to transmit the information with accurate data to the national hydro-climatic monitoring systems of the IDEAM.</t>
    </r>
    <r>
      <rPr>
        <sz val="10"/>
        <color rgb="FF1F497D"/>
        <rFont val="Times New Roman"/>
        <family val="1"/>
      </rPr>
      <t xml:space="preserve"> </t>
    </r>
    <r>
      <rPr>
        <sz val="10"/>
        <color rgb="FF1F497D"/>
        <rFont val="Times New Roman"/>
        <family val="1"/>
      </rPr>
      <t>The country uses Hydras 3 as satellite reception system of hydroclimatic data in real time, so that the  precipitation, temperature and flow data can be registered.</t>
    </r>
    <r>
      <rPr>
        <sz val="10"/>
        <color rgb="FF1F497D"/>
        <rFont val="Times New Roman"/>
        <family val="1"/>
      </rPr>
      <t xml:space="preserve"> </t>
    </r>
    <r>
      <rPr>
        <sz val="10"/>
        <color rgb="FF1F497D"/>
        <rFont val="Times New Roman"/>
        <family val="1"/>
      </rPr>
      <t>The project currently has access to this information, which is interpreted by project professionals to</t>
    </r>
    <r>
      <rPr>
        <sz val="10"/>
        <color rgb="FF000000"/>
        <rFont val="Times New Roman"/>
        <family val="1"/>
      </rPr>
      <t xml:space="preserve"> </t>
    </r>
    <r>
      <rPr>
        <sz val="10"/>
        <color rgb="FF1F497D"/>
        <rFont val="Times New Roman"/>
        <family val="1"/>
      </rPr>
      <t>monitor the condition of the San Jorge River basin, and then it is delivered to the regional environmental authorities and territorial entities as technical support for decision making regarding the generation or not of early warnings according to the protocols developed by the National Risk Management Unit.</t>
    </r>
    <r>
      <rPr>
        <sz val="10"/>
        <color rgb="FF1F497D"/>
        <rFont val="Times New Roman"/>
        <family val="1"/>
      </rPr>
      <t xml:space="preserve">
</t>
    </r>
    <r>
      <rPr>
        <sz val="10"/>
        <color rgb="FF1F497D"/>
        <rFont val="Times New Roman"/>
        <family val="1"/>
      </rPr>
      <t>At the local level, it is worth noting the installation of 4 new viewing points that complete a network of 17 easily interpretable limnimetric stations for the communities that allow them to make decisions about their livelihoods according to the behavior of the levels of the bodies of water around them, benefiting 28 communities.</t>
    </r>
  </si>
  <si>
    <r>
      <rPr>
        <sz val="10"/>
        <color rgb="FF1F497D"/>
        <rFont val="Times New Roman"/>
        <family val="1"/>
      </rPr>
      <t>100 families benefit from adapted, family-based productive systems</t>
    </r>
    <r>
      <rPr>
        <sz val="10"/>
        <color rgb="FF1F497D"/>
        <rFont val="Times New Roman"/>
        <family val="1"/>
      </rPr>
      <t xml:space="preserve">
</t>
    </r>
    <r>
      <rPr>
        <sz val="10"/>
        <color rgb="FF1F497D"/>
        <rFont val="Times New Roman"/>
        <family val="1"/>
      </rPr>
      <t xml:space="preserve">
</t>
    </r>
    <r>
      <rPr>
        <sz val="10"/>
        <color rgb="FF1F497D"/>
        <rFont val="Times New Roman"/>
        <family val="1"/>
      </rPr>
      <t>18,000 families receive training and assistance to ensure the sustainability of their family productive systems</t>
    </r>
    <r>
      <rPr>
        <sz val="10"/>
        <color rgb="FF1F497D"/>
        <rFont val="Times New Roman"/>
        <family val="1"/>
      </rPr>
      <t xml:space="preserve">
</t>
    </r>
  </si>
  <si>
    <r>
      <rPr>
        <sz val="10"/>
        <color rgb="FF1F497D"/>
        <rFont val="Times New Roman"/>
        <family val="1"/>
      </rPr>
      <t>All the processes of hiring personnel and acquisitions required by the project have been managed in a timely manner.</t>
    </r>
    <r>
      <rPr>
        <sz val="10"/>
        <color rgb="FF1F497D"/>
        <rFont val="Times New Roman"/>
        <family val="1"/>
      </rPr>
      <t xml:space="preserve"> </t>
    </r>
    <r>
      <rPr>
        <sz val="10"/>
        <color rgb="FF1F497D"/>
        <rFont val="Times New Roman"/>
        <family val="1"/>
      </rPr>
      <t>It is worth noting the adaptive management applied by the coordination of the project, the institutional management at different levels fostered by the project and the level of relationship of the work team with the communities, which have bolstered the success of the adaptation measures promoted and the appropriation thereof by the communities.</t>
    </r>
  </si>
  <si>
    <t>Highly Satisfactory</t>
  </si>
  <si>
    <t>Marginally Satisfactory</t>
  </si>
  <si>
    <r>
      <rPr>
        <sz val="10"/>
        <color rgb="FF1F497D"/>
        <rFont val="Times New Roman"/>
        <family val="1"/>
      </rPr>
      <t>The implementation of agrosylvopastoral systems began, for which the primary information was collected, which allowed the identification of the most favorable areas and the elaboration of the designs for the establishment of agrosylvopastoral systems.</t>
    </r>
    <r>
      <rPr>
        <sz val="10"/>
        <color rgb="FF1F497D"/>
        <rFont val="Times New Roman"/>
        <family val="1"/>
      </rPr>
      <t xml:space="preserve"> </t>
    </r>
    <r>
      <rPr>
        <sz val="10"/>
        <color rgb="FF1F497D"/>
        <rFont val="Times New Roman"/>
        <family val="1"/>
      </rPr>
      <t>The information was collected through secondary sources; the documents that were consulted in the definition of the models and the definition of the methodology are:</t>
    </r>
    <r>
      <rPr>
        <sz val="10"/>
        <color rgb="FF1F497D"/>
        <rFont val="Times New Roman"/>
        <family val="1"/>
      </rPr>
      <t xml:space="preserve"> </t>
    </r>
    <r>
      <rPr>
        <sz val="10"/>
        <color rgb="FF1F497D"/>
        <rFont val="Times New Roman"/>
        <family val="1"/>
      </rPr>
      <t>Integral Climatic Vulnerability Assessment, Hydrodynamic Modeling of La Mojana, carried out by the Adaptation Fund, the Ecoregional Planning of La Mojana, carried out by the Alexander von Humboldt Institute and the Institutional Action Plan of Corpomojana 2016-2019.</t>
    </r>
    <r>
      <rPr>
        <sz val="10"/>
        <color rgb="FF1F497D"/>
        <rFont val="Times New Roman"/>
        <family val="1"/>
      </rPr>
      <t xml:space="preserve"> </t>
    </r>
    <r>
      <rPr>
        <sz val="10"/>
        <color rgb="FF1F497D"/>
        <rFont val="Times New Roman"/>
        <family val="1"/>
      </rPr>
      <t xml:space="preserve">
</t>
    </r>
    <r>
      <rPr>
        <sz val="10"/>
        <color rgb="FF1F497D"/>
        <rFont val="Times New Roman"/>
        <family val="1"/>
      </rPr>
      <t>Similarly, information was collected with primary and secondary sources, which included technical advice from FEDEGAN, Corpoica, Universities of Córdoba and Sucre, the MADS and the participation of small farmers. Land use planning exercises were carried out, in which the following aspects were identified: 90% of producers manage continuous grazing systems, and only 10% have divisions of pastures and implement such divisions with large pastures that exceed 3 hectares.</t>
    </r>
    <r>
      <rPr>
        <sz val="10"/>
        <color rgb="FF1F497D"/>
        <rFont val="Times New Roman"/>
        <family val="1"/>
      </rPr>
      <t xml:space="preserve"> </t>
    </r>
    <r>
      <rPr>
        <sz val="10"/>
        <color rgb="FF1F497D"/>
        <rFont val="Times New Roman"/>
        <family val="1"/>
      </rPr>
      <t>The management of pastures is done with natural grass, without any type of renewal or fertilization practices.</t>
    </r>
    <r>
      <rPr>
        <sz val="10"/>
        <color rgb="FF1F497D"/>
        <rFont val="Times New Roman"/>
        <family val="1"/>
      </rPr>
      <t xml:space="preserve"> </t>
    </r>
    <r>
      <rPr>
        <sz val="10"/>
        <color rgb="FF1F497D"/>
        <rFont val="Times New Roman"/>
        <family val="1"/>
      </rPr>
      <t>The producers are fully aware of the forest species that adapt to the conditions of their land and are aware of the deficient arborization within their lands as a result of inadequate cultural practices, such as slash and burn for pasture planting and crops, excessive fumigation with agrochemicals and indiscriminate felling to obtain wood.</t>
    </r>
    <r>
      <rPr>
        <sz val="10"/>
        <color rgb="FF1F497D"/>
        <rFont val="Times New Roman"/>
        <family val="1"/>
      </rPr>
      <t xml:space="preserve"> </t>
    </r>
    <r>
      <rPr>
        <sz val="10"/>
        <color rgb="FF1F497D"/>
        <rFont val="Times New Roman"/>
        <family val="1"/>
      </rPr>
      <t>The water sources for the different productive activities do not have protection to regulate the access of cattle and to avoid their contamination.</t>
    </r>
    <r>
      <rPr>
        <sz val="10"/>
        <color rgb="FF1F497D"/>
        <rFont val="Times New Roman"/>
        <family val="1"/>
      </rPr>
      <t xml:space="preserve"> </t>
    </r>
    <r>
      <rPr>
        <sz val="10"/>
        <color rgb="FF1F497D"/>
        <rFont val="Times New Roman"/>
        <family val="1"/>
      </rPr>
      <t>The producers specify the cultivation areas and their rotations, as well as the areas dedicated to livestock and areas of wetlands or nearby shores.</t>
    </r>
    <r>
      <rPr>
        <sz val="10"/>
        <color rgb="FF1F497D"/>
        <rFont val="Times New Roman"/>
        <family val="1"/>
      </rPr>
      <t xml:space="preserve">  </t>
    </r>
    <r>
      <rPr>
        <sz val="10"/>
        <color rgb="FF1F497D"/>
        <rFont val="Times New Roman"/>
        <family val="1"/>
      </rPr>
      <t>There are identified flood areas, areas susceptible to flooding, and areas with minimal risk of flooding.</t>
    </r>
    <r>
      <rPr>
        <sz val="10"/>
        <color rgb="FF1F497D"/>
        <rFont val="Times New Roman"/>
        <family val="1"/>
      </rPr>
      <t xml:space="preserve">  </t>
    </r>
    <r>
      <rPr>
        <sz val="10"/>
        <color rgb="FF1F497D"/>
        <rFont val="Times New Roman"/>
        <family val="1"/>
      </rPr>
      <t xml:space="preserve">
</t>
    </r>
    <r>
      <rPr>
        <sz val="10"/>
        <color rgb="FF1F497D"/>
        <rFont val="Times New Roman"/>
        <family val="1"/>
      </rPr>
      <t>Through this process 4 agrosylvopastoral models were defined, which are described below:</t>
    </r>
    <r>
      <rPr>
        <sz val="10"/>
        <color rgb="FF1F497D"/>
        <rFont val="Times New Roman"/>
        <family val="1"/>
      </rPr>
      <t xml:space="preserve"> </t>
    </r>
    <r>
      <rPr>
        <sz val="10"/>
        <color rgb="FF1F497D"/>
        <rFont val="Times New Roman"/>
        <family val="1"/>
      </rPr>
      <t xml:space="preserve">
</t>
    </r>
    <r>
      <rPr>
        <sz val="10"/>
        <color rgb="FF1F497D"/>
        <rFont val="Times New Roman"/>
        <family val="1"/>
      </rPr>
      <t xml:space="preserve"> </t>
    </r>
    <r>
      <rPr>
        <sz val="10"/>
        <color rgb="FF1F497D"/>
        <rFont val="Times New Roman"/>
        <family val="1"/>
      </rPr>
      <t>Division of paddocks for rotation and rational grazing. This model was defined with the objective of replacing extensive grazing with rotational grazing that can rapidly increase the productivity of the cattle farm, and at the same time to help improve the distribution of organic fertilization produced by animal manure and urine and prevent livestock activity from contaminating the canals and rivers.</t>
    </r>
    <r>
      <rPr>
        <sz val="10"/>
        <color rgb="FF1F497D"/>
        <rFont val="Times New Roman"/>
        <family val="1"/>
      </rPr>
      <t xml:space="preserve">  </t>
    </r>
    <r>
      <rPr>
        <sz val="10"/>
        <color rgb="FF1F497D"/>
        <rFont val="Times New Roman"/>
        <family val="1"/>
      </rPr>
      <t xml:space="preserve">
</t>
    </r>
    <r>
      <rPr>
        <sz val="10"/>
        <color rgb="FF1F497D"/>
        <rFont val="Times New Roman"/>
        <family val="1"/>
      </rPr>
      <t xml:space="preserve"> </t>
    </r>
    <r>
      <rPr>
        <sz val="10"/>
        <color rgb="FF1F497D"/>
        <rFont val="Times New Roman"/>
        <family val="1"/>
      </rPr>
      <t>Trees scattered in paddocks; by natural regeneration or established at low densities. (30 - 40 trees per hectare); This agrosylvopastoril system seeks the selection and/or establishment of tree species and forest shrubs, fruit trees, herbaceous and woody herbage plants adapted to the climatic and environmental conditions of the area. These plant species provide shade to livestock, generating greater comfort during rumination and digestion.</t>
    </r>
    <r>
      <rPr>
        <sz val="10"/>
        <color rgb="FF1F497D"/>
        <rFont val="Times New Roman"/>
        <family val="1"/>
      </rPr>
      <t xml:space="preserve"> </t>
    </r>
    <r>
      <rPr>
        <sz val="10"/>
        <color rgb="FF1F497D"/>
        <rFont val="Times New Roman"/>
        <family val="1"/>
      </rPr>
      <t>In addition, this type of models serve for other purposes such as housing construction, medicine, firewood, human and animal food, and they generate productive, environmental and climate benefits that contribute to carbon capture, oxygen production, nitrogen fixation, as well as serving as habitat for birds and insects, helping to maintain biodiversity.</t>
    </r>
    <r>
      <rPr>
        <sz val="10"/>
        <color rgb="FF1F497D"/>
        <rFont val="Times New Roman"/>
        <family val="1"/>
      </rPr>
      <t xml:space="preserve"> </t>
    </r>
    <r>
      <rPr>
        <sz val="10"/>
        <color rgb="FF1F497D"/>
        <rFont val="Times New Roman"/>
        <family val="1"/>
      </rPr>
      <t xml:space="preserve">
</t>
    </r>
    <r>
      <rPr>
        <sz val="10"/>
        <color rgb="FF1F497D"/>
        <rFont val="Times New Roman"/>
        <family val="1"/>
      </rPr>
      <t>Live fences. (300 - 400 trees per km); trees and shrubs, fruit trees, herbaceous plants and woody plants are planted, which provide the following benefits, among others: food and shade for livestock, reduction of the negative impacts of winds on pastures and crops, protection of soils from flooding by reducing the effects of water runoff, and improvement of soil conditions by contributing organic matter and distributing moisture. Other benefits of this system are the conservation of the landscape and habitats for local species, production of firewood and timber, regulation of microclimates, among others.</t>
    </r>
    <r>
      <rPr>
        <sz val="10"/>
        <color rgb="FF1F497D"/>
        <rFont val="Times New Roman"/>
        <family val="1"/>
      </rPr>
      <t xml:space="preserve">
</t>
    </r>
    <r>
      <rPr>
        <sz val="10"/>
        <color rgb="FF1F497D"/>
        <rFont val="Times New Roman"/>
        <family val="1"/>
      </rPr>
      <t>Mixed forage banks: these systems make an efficient use of the land, being commonly found in the farms of small dairy producers or dual purpose farms. The forage produced in a bank is cut, hauled and given to the animals throughout the year.</t>
    </r>
    <r>
      <rPr>
        <sz val="10"/>
        <color rgb="FF1F497D"/>
        <rFont val="Times New Roman"/>
        <family val="1"/>
      </rPr>
      <t xml:space="preserve">
</t>
    </r>
    <r>
      <rPr>
        <sz val="10"/>
        <color rgb="FF1F497D"/>
        <rFont val="Times New Roman"/>
        <family val="1"/>
      </rPr>
      <t>With these 4 models of Systems it has been possible to benefit 93 livestock producers from 6 communities in the municipalities of Ayapel and San Marcos, and 160 hectares have been established and 209,000 seedlings of species such as totumo and guasimo have been planted, as well as 2,180 kg of grass seeds of the braquipará, angleton and climacuna species. The benefits of these systems are reflected in the increase of two liters of milk per cow per day, the milking cycle of a cow is 180 days, with which small farmers have an increase in their income of COP $288,000 (USD 112) for each head of livestock, for 6 months.</t>
    </r>
    <r>
      <rPr>
        <sz val="10"/>
        <color rgb="FF1F497D"/>
        <rFont val="Times New Roman"/>
        <family val="1"/>
      </rPr>
      <t xml:space="preserve"> </t>
    </r>
    <r>
      <rPr>
        <sz val="10"/>
        <color rgb="FF1F497D"/>
        <rFont val="Times New Roman"/>
        <family val="1"/>
      </rPr>
      <t xml:space="preserve">
</t>
    </r>
    <r>
      <rPr>
        <sz val="10"/>
        <color rgb="FF1F497D"/>
        <rFont val="Times New Roman"/>
        <family val="1"/>
      </rPr>
      <t>Another benefit that farmers are receiving is the increase in the weight of livestock. During periods of drought without agorsylvopastoral systems, livestock on average lose 1 kilogram of weight per week, and in a period of drought such as those that are recorded in the area (16 weeks) each head of livestock can lose, on average, 16 kilograms of weight. The kilogram of meat in the area is sold at COP $5,500 (USD 2.2), that is, with agrosylvopastoral systems in a normal period of drought, a producer is earning COP $88,000 (USD 35.2) for each head of livestock.</t>
    </r>
    <r>
      <rPr>
        <sz val="10"/>
        <color rgb="FF1F497D"/>
        <rFont val="Times New Roman"/>
        <family val="1"/>
      </rPr>
      <t xml:space="preserve">  </t>
    </r>
    <r>
      <rPr>
        <sz val="10"/>
        <color rgb="FF1F497D"/>
        <rFont val="Times New Roman"/>
        <family val="1"/>
      </rPr>
      <t>Another added value of agrosylvopastoral systems is that the practice of transhumance is avoided, which generally represents a cost of COP $10,000 (4 USD) on a monthly basis for each head of livestock, that is to say that during periods of drought USD 16 are being saved for each head of livestock.</t>
    </r>
    <r>
      <rPr>
        <sz val="10"/>
        <color rgb="FF1F497D"/>
        <rFont val="Times New Roman"/>
        <family val="1"/>
      </rPr>
      <t xml:space="preserve"> </t>
    </r>
    <r>
      <rPr>
        <sz val="10"/>
        <color rgb="FF1F497D"/>
        <rFont val="Times New Roman"/>
        <family val="1"/>
      </rPr>
      <t xml:space="preserve">
</t>
    </r>
    <r>
      <rPr>
        <sz val="10"/>
        <color rgb="FF1F497D"/>
        <rFont val="Times New Roman"/>
        <family val="1"/>
      </rPr>
      <t>In addition to the economic benefits, the Agrosylvospastoral Systems offer socio-environmental benefits, such as: greater coverage of soils due to grass, forage hedges and the arboreal component that is sown.</t>
    </r>
    <r>
      <rPr>
        <sz val="10"/>
        <color rgb="FF1F497D"/>
        <rFont val="Times New Roman"/>
        <family val="1"/>
      </rPr>
      <t xml:space="preserve"> </t>
    </r>
    <r>
      <rPr>
        <sz val="10"/>
        <color rgb="FF1F497D"/>
        <rFont val="Times New Roman"/>
        <family val="1"/>
      </rPr>
      <t>With the live fences an increase in the presence of birds is observed, and even birds have reappeared that had not been seen after the floods. The connectivity with areas of greater coverage of trees is improved.</t>
    </r>
    <r>
      <rPr>
        <sz val="10"/>
        <color rgb="FF1F497D"/>
        <rFont val="Times New Roman"/>
        <family val="1"/>
      </rPr>
      <t xml:space="preserve"> </t>
    </r>
    <r>
      <rPr>
        <sz val="10"/>
        <color rgb="FF1F497D"/>
        <rFont val="Times New Roman"/>
        <family val="1"/>
      </rPr>
      <t xml:space="preserve">
</t>
    </r>
    <r>
      <rPr>
        <sz val="10"/>
        <color rgb="FF1F497D"/>
        <rFont val="Times New Roman"/>
        <family val="1"/>
      </rPr>
      <t>With the availability of feed for the livestock, and combined with the practice of storage of water that is incorporated by the producers, the pressure of livestock on areas within the wetlands is being reduced, contributing to the recovery thereof, as well as helping reactivate the biological processes as a consequence of having a greater richness of flora.</t>
    </r>
    <r>
      <rPr>
        <sz val="10"/>
        <color rgb="FF1F497D"/>
        <rFont val="Times New Roman"/>
        <family val="1"/>
      </rPr>
      <t xml:space="preserve"> </t>
    </r>
    <r>
      <rPr>
        <sz val="10"/>
        <color rgb="FF1F497D"/>
        <rFont val="Times New Roman"/>
        <family val="1"/>
      </rPr>
      <t xml:space="preserve">
</t>
    </r>
    <r>
      <rPr>
        <sz val="10"/>
        <color rgb="FF1F497D"/>
        <rFont val="Times New Roman"/>
        <family val="1"/>
      </rPr>
      <t>To complete the 250 hectares of sylvopastoral properties, 47 cattle producers have been identified from the municipalities of Ayapel, San Marcos and San Benito Abad for the implementation of 90 hectares of agrosylvopastoral systems. Likewise the signing of a subsidy agreement with one of the associations for the implementation of these new hectares is being managed.</t>
    </r>
    <r>
      <rPr>
        <sz val="10"/>
        <color rgb="FF1F497D"/>
        <rFont val="Times New Roman"/>
        <family val="1"/>
      </rPr>
      <t xml:space="preserve"> </t>
    </r>
    <r>
      <rPr>
        <sz val="10"/>
        <color rgb="FF1F497D"/>
        <rFont val="Times New Roman"/>
        <family val="1"/>
      </rPr>
      <t xml:space="preserve">
</t>
    </r>
  </si>
  <si>
    <r>
      <rPr>
        <sz val="10"/>
        <color rgb="FF1F497D"/>
        <rFont val="Times New Roman"/>
        <family val="1"/>
      </rPr>
      <t>The climate change scenarios and vulnerability analysis were delivered to 7 local authorities. The project continues to provide technical support to local institutions for the inclusion of such information in decision making (eg: formulation of projects with climate change considerations reported in output 4).</t>
    </r>
    <r>
      <rPr>
        <sz val="10"/>
        <color rgb="FF1F497D"/>
        <rFont val="Times New Roman"/>
        <family val="1"/>
      </rPr>
      <t xml:space="preserve">
</t>
    </r>
    <r>
      <rPr>
        <sz val="10"/>
        <color rgb="FF1F497D"/>
        <rFont val="Times New Roman"/>
        <family val="1"/>
      </rPr>
      <t>In addition, the capacities of officials from 11 local institutions (7 mayor’s offices, 2 regional environmental authorities, 2 governor’s offices and 2 NGOs) were strengthened. They now have access to information from the Third National Communication on Climate Change and have the capacity to interpret the information related to the regional climate change scenarios 2011-2100, the vulnerability and risk assessments at the municipal level, and some actions that can be implemented to reduce the vulnerability of the population.</t>
    </r>
    <r>
      <rPr>
        <sz val="10"/>
        <color rgb="FF1F497D"/>
        <rFont val="Times New Roman"/>
        <family val="1"/>
      </rPr>
      <t xml:space="preserve">
</t>
    </r>
  </si>
  <si>
    <r>
      <rPr>
        <sz val="10"/>
        <color rgb="FF1F497D"/>
        <rFont val="Times New Roman"/>
        <family val="1"/>
      </rPr>
      <t>The project helped provide technical assistance to 4340 families (during the reporting period) in terms of planning, establishment and maintenance of family gardens that involve considerations of climate change and variability, also taking into account cultural considerations of plant species consumed by communities and promoting the rescue of native seeds.</t>
    </r>
    <r>
      <rPr>
        <sz val="10"/>
        <color rgb="FF1F497D"/>
        <rFont val="Times New Roman"/>
        <family val="1"/>
      </rPr>
      <t xml:space="preserve"> </t>
    </r>
    <r>
      <rPr>
        <sz val="10"/>
        <color rgb="FF1F497D"/>
        <rFont val="Times New Roman"/>
        <family val="1"/>
      </rPr>
      <t xml:space="preserve">
</t>
    </r>
    <r>
      <rPr>
        <sz val="10"/>
        <color rgb="FF1F497D"/>
        <rFont val="Times New Roman"/>
        <family val="1"/>
      </rPr>
      <t>The project supported the establishment of 162 new adapted family gardens, providing families with tools for their construction, advising on the designs and providing technical assistance for the development of the crops.</t>
    </r>
    <r>
      <rPr>
        <sz val="10"/>
        <color rgb="FF1F497D"/>
        <rFont val="Times New Roman"/>
        <family val="1"/>
      </rPr>
      <t xml:space="preserve"> </t>
    </r>
    <r>
      <rPr>
        <sz val="10"/>
        <color rgb="FF1F497D"/>
        <rFont val="Times New Roman"/>
        <family val="1"/>
      </rPr>
      <t>In addition, it continued to provide technical support to the pond fish farming initiative promoted by the project in 2015, which has been complemented with the establishment of essential food crops and has proved to be an effective adaptation measure, considering the fact that during the last drought period 48 families (240 people) had uninterrupted access to food and generated surplus production that they did not have in previous periods of drought.</t>
    </r>
  </si>
  <si>
    <r>
      <rPr>
        <sz val="10"/>
        <color rgb="FF1F497D"/>
        <rFont val="Times New Roman"/>
        <family val="1"/>
      </rPr>
      <t>In the reported period, the sites for the construction of the 10 community centers were selected, taking into account the 100-year flood projections and social variables that ensure that these sites can serve as shelter in cases of extreme flooding.</t>
    </r>
    <r>
      <rPr>
        <sz val="10"/>
        <color rgb="FF1F497D"/>
        <rFont val="Times New Roman"/>
        <family val="1"/>
      </rPr>
      <t xml:space="preserve"> </t>
    </r>
    <r>
      <rPr>
        <sz val="10"/>
        <color rgb="FF1F497D"/>
        <rFont val="Times New Roman"/>
        <family val="1"/>
      </rPr>
      <t>The management efforts were put forth for the donation of the properties (transfer of public deeds to community associations or construction permits in public properties of the city halls) and the bidding process was opened for the contracting of the construction company, where unfortunately no bidder complied with the bidding process and the conditions for awarding of the contract.</t>
    </r>
    <r>
      <rPr>
        <sz val="10"/>
        <color rgb="FF1F497D"/>
        <rFont val="Times New Roman"/>
        <family val="1"/>
      </rPr>
      <t xml:space="preserve">
</t>
    </r>
    <r>
      <rPr>
        <sz val="10"/>
        <color rgb="FF1F497D"/>
        <rFont val="Times New Roman"/>
        <family val="1"/>
      </rPr>
      <t>It is highlighted that the community center built by the project has become a space that encourages dialogue and social cohesion, which benefits 150 families. It develops exchanges of knowledge and promotes the solution of community problems that contribute to reducing their vulnerability by consolidating more resilient communities.</t>
    </r>
    <r>
      <rPr>
        <sz val="10"/>
        <color rgb="FF1F497D"/>
        <rFont val="Times New Roman"/>
        <family val="1"/>
      </rPr>
      <t xml:space="preserve">
</t>
    </r>
    <r>
      <rPr>
        <sz val="10"/>
        <color rgb="FF1F497D"/>
        <rFont val="Times New Roman"/>
        <family val="1"/>
      </rPr>
      <t>Having the architectural designs of housing and community center adapted to the climate has allowed the project to make them available to the National Planning Department to be considered as prototypes to replicate in other areas of Colombia with similar biophysical conditions.</t>
    </r>
  </si>
  <si>
    <r>
      <rPr>
        <sz val="10"/>
        <color rgb="FF1F497D"/>
        <rFont val="Times New Roman"/>
        <family val="1"/>
      </rPr>
      <t>The project continuously supports regional and local institutions by providing information regarding climate change and its effects on the territory.</t>
    </r>
    <r>
      <rPr>
        <sz val="10"/>
        <color rgb="FF1F497D"/>
        <rFont val="Times New Roman"/>
        <family val="1"/>
      </rPr>
      <t xml:space="preserve"> </t>
    </r>
    <r>
      <rPr>
        <sz val="10"/>
        <color rgb="FF1F497D"/>
        <rFont val="Times New Roman"/>
        <family val="1"/>
      </rPr>
      <t>Particularly, it contributed to the revision of the Risk Management Plan of the municipality of San Marcos, where climate change and variability considerations were incorporated.</t>
    </r>
    <r>
      <rPr>
        <sz val="10"/>
        <color rgb="FF1F497D"/>
        <rFont val="Times New Roman"/>
        <family val="1"/>
      </rPr>
      <t xml:space="preserve"> </t>
    </r>
    <r>
      <rPr>
        <sz val="10"/>
        <color rgb="FF1F497D"/>
        <rFont val="Times New Roman"/>
        <family val="1"/>
      </rPr>
      <t>Additionally, the project supports the formulation of projects to the Government of Sucre, Corpomojana, and the Sinú and San Jorge Valleys, which involve the management of resources to implement adaptation measures to climate change, and the generation of early warnings and hydroclimatic forecasts for decision making at the local level.</t>
    </r>
    <r>
      <rPr>
        <sz val="10"/>
        <color rgb="FF1F497D"/>
        <rFont val="Times New Roman"/>
        <family val="1"/>
      </rPr>
      <t xml:space="preserve"> </t>
    </r>
  </si>
  <si>
    <r>
      <rPr>
        <sz val="10"/>
        <color rgb="FF1F497D"/>
        <rFont val="Times New Roman"/>
        <family val="1"/>
      </rPr>
      <t>Training for 35 officials, 115 promoters and 1,800 families on climate change issues.</t>
    </r>
    <r>
      <rPr>
        <sz val="10"/>
        <color rgb="FF1F497D"/>
        <rFont val="Times New Roman"/>
        <family val="1"/>
      </rPr>
      <t xml:space="preserve">
</t>
    </r>
  </si>
  <si>
    <r>
      <rPr>
        <sz val="10"/>
        <color rgb="FF1F497D"/>
        <rFont val="Times New Roman"/>
        <family val="1"/>
      </rPr>
      <t>7 productive initiatives benefit:</t>
    </r>
    <r>
      <rPr>
        <sz val="10"/>
        <color rgb="FF1F497D"/>
        <rFont val="Times New Roman"/>
        <family val="1"/>
      </rPr>
      <t xml:space="preserve"> </t>
    </r>
    <r>
      <rPr>
        <sz val="10"/>
        <color rgb="FF1F497D"/>
        <rFont val="Times New Roman"/>
        <family val="1"/>
      </rPr>
      <t xml:space="preserve">
</t>
    </r>
    <r>
      <rPr>
        <sz val="10"/>
        <color rgb="FF1F497D"/>
        <rFont val="Times New Roman"/>
        <family val="1"/>
      </rPr>
      <t>i) 23 adapted community gardens benefit 433 families. The community gardens are contributing to increase the resilience of families, ensuring family feeding and generating surpluses that allow them to sustain their crops.</t>
    </r>
    <r>
      <rPr>
        <sz val="10"/>
        <color rgb="FF1F497D"/>
        <rFont val="Times New Roman"/>
        <family val="1"/>
      </rPr>
      <t xml:space="preserve"> </t>
    </r>
    <r>
      <rPr>
        <sz val="10"/>
        <color rgb="FF1F497D"/>
        <rFont val="Times New Roman"/>
        <family val="1"/>
      </rPr>
      <t xml:space="preserve">
</t>
    </r>
    <r>
      <rPr>
        <sz val="10"/>
        <color rgb="FF1F497D"/>
        <rFont val="Times New Roman"/>
        <family val="1"/>
      </rPr>
      <t>ii) 1,987 (3,901 women and 4,411 men) families have family gardens adapted to the conditions of drought and flood. The orchards have diversified products ensuring that families can access a healthy diet, improving the health and nutrition conditions in the families.</t>
    </r>
    <r>
      <rPr>
        <sz val="10"/>
        <color rgb="FF1F497D"/>
        <rFont val="Times New Roman"/>
        <family val="1"/>
      </rPr>
      <t xml:space="preserve"> </t>
    </r>
    <r>
      <rPr>
        <sz val="10"/>
        <color rgb="FF1F497D"/>
        <rFont val="Times New Roman"/>
        <family val="1"/>
      </rPr>
      <t>The number of families benefited by municipality is as follows:</t>
    </r>
    <r>
      <rPr>
        <sz val="10"/>
        <color rgb="FF1F497D"/>
        <rFont val="Times New Roman"/>
        <family val="1"/>
      </rPr>
      <t xml:space="preserve"> </t>
    </r>
    <r>
      <rPr>
        <sz val="10"/>
        <color rgb="FF1F497D"/>
        <rFont val="Times New Roman"/>
        <family val="1"/>
      </rPr>
      <t>Ayapel, 802 families, San Benito, 628 and San Marcos, 502.</t>
    </r>
    <r>
      <rPr>
        <sz val="10"/>
        <color rgb="FF1F497D"/>
        <rFont val="Times New Roman"/>
        <family val="1"/>
      </rPr>
      <t xml:space="preserve">
</t>
    </r>
    <r>
      <rPr>
        <sz val="10"/>
        <color rgb="FF1F497D"/>
        <rFont val="Times New Roman"/>
        <family val="1"/>
      </rPr>
      <t>iii) 1,217 (included in the 1,987 of the gardens) families established organic crops with the following varieties: corn 2,214 ha, beans 295,2, ha, pigeonpea 20 ha, plantain, cassava 78,62.</t>
    </r>
    <r>
      <rPr>
        <sz val="10"/>
        <color rgb="FF1F497D"/>
        <rFont val="Times New Roman"/>
        <family val="1"/>
      </rPr>
      <t xml:space="preserve"> </t>
    </r>
    <r>
      <rPr>
        <sz val="10"/>
        <color rgb="FF1F497D"/>
        <rFont val="Times New Roman"/>
        <family val="1"/>
      </rPr>
      <t>On average, each family cultivated 2 ha. 6,922 men and 3,165 women.</t>
    </r>
    <r>
      <rPr>
        <sz val="10"/>
        <color rgb="FF1F497D"/>
        <rFont val="Times New Roman"/>
        <family val="1"/>
      </rPr>
      <t xml:space="preserve">
</t>
    </r>
    <r>
      <rPr>
        <sz val="10"/>
        <color rgb="FF1F497D"/>
        <rFont val="Times New Roman"/>
        <family val="1"/>
      </rPr>
      <t>iv) 2,761 hectares of native rice resistant to local climatic conditions and mercury pollution benefit 1,217 families (6,922 men and 3,165 women).</t>
    </r>
    <r>
      <rPr>
        <sz val="10"/>
        <color rgb="FF1F497D"/>
        <rFont val="Times New Roman"/>
        <family val="1"/>
      </rPr>
      <t xml:space="preserve">
</t>
    </r>
    <r>
      <rPr>
        <sz val="10"/>
        <color rgb="FF1F497D"/>
        <rFont val="Times New Roman"/>
        <family val="1"/>
      </rPr>
      <t>v) Three rice mills for processing of the harvest. These infrastructures allow families to store rice for periods of extreme weather.</t>
    </r>
    <r>
      <rPr>
        <sz val="10"/>
        <color rgb="FF1F497D"/>
        <rFont val="Times New Roman"/>
        <family val="1"/>
      </rPr>
      <t xml:space="preserve"> </t>
    </r>
    <r>
      <rPr>
        <sz val="10"/>
        <color rgb="FF1F497D"/>
        <rFont val="Times New Roman"/>
        <family val="1"/>
      </rPr>
      <t>This activity benefits 601 families and 3,005 people (1,382 women and 1,623 men).</t>
    </r>
    <r>
      <rPr>
        <sz val="10"/>
        <color rgb="FF1F497D"/>
        <rFont val="Times New Roman"/>
        <family val="1"/>
      </rPr>
      <t xml:space="preserve">
</t>
    </r>
    <r>
      <rPr>
        <sz val="10"/>
        <color rgb="FF1F497D"/>
        <rFont val="Times New Roman"/>
        <family val="1"/>
      </rPr>
      <t>vi) A fish pond that benefits 48 families, (240 people, 110 women and 130 men) With this fish pond, fish production is guaranteed during periods of drought, and it helps mitigate pollution.</t>
    </r>
    <r>
      <rPr>
        <sz val="10"/>
        <color rgb="FF1F497D"/>
        <rFont val="Times New Roman"/>
        <family val="1"/>
      </rPr>
      <t xml:space="preserve">
</t>
    </r>
    <r>
      <rPr>
        <sz val="10"/>
        <color rgb="FF1F497D"/>
        <rFont val="Times New Roman"/>
        <family val="1"/>
      </rPr>
      <t>vii) 120 women participate in the actions for the production of artisanal fibers.</t>
    </r>
    <r>
      <rPr>
        <sz val="10"/>
        <color rgb="FF1F497D"/>
        <rFont val="Times New Roman"/>
        <family val="1"/>
      </rPr>
      <t xml:space="preserve"> </t>
    </r>
    <r>
      <rPr>
        <sz val="10"/>
        <color rgb="FF1F497D"/>
        <rFont val="Times New Roman"/>
        <family val="1"/>
      </rPr>
      <t>The production of handmade fibers is linked to the restoration of wetlands with native species that contribute to the stabilization of slopes.</t>
    </r>
    <r>
      <rPr>
        <sz val="10"/>
        <color rgb="FF1F497D"/>
        <rFont val="Times New Roman"/>
        <family val="1"/>
      </rPr>
      <t xml:space="preserve"> </t>
    </r>
    <r>
      <rPr>
        <sz val="10"/>
        <color rgb="FF1F497D"/>
        <rFont val="Times New Roman"/>
        <family val="1"/>
      </rPr>
      <t xml:space="preserve">
</t>
    </r>
  </si>
  <si>
    <r>
      <rPr>
        <sz val="11"/>
        <color rgb="FF000000"/>
        <rFont val="Calibri (Body)"/>
        <family val="2"/>
      </rPr>
      <t>Early resignation</t>
    </r>
  </si>
  <si>
    <t>Contract completed</t>
  </si>
  <si>
    <r>
      <rPr>
        <sz val="11"/>
        <color rgb="FF000000"/>
        <rFont val="Calibri"/>
        <family val="2"/>
      </rPr>
      <t xml:space="preserve">ASSOCIATION OF WOMEN FARMERS AND FISHERMEN-FARMERS OF THE EL TORNO DISCTRICT </t>
    </r>
    <r>
      <rPr>
        <sz val="11"/>
        <color rgb="FFFF0000"/>
        <rFont val="Calibri (Body)"/>
        <family val="2"/>
      </rPr>
      <t xml:space="preserve">(ASOCAMTOR) </t>
    </r>
  </si>
  <si>
    <r>
      <rPr>
        <sz val="11"/>
        <color rgb="FF000000"/>
        <rFont val="Calibri"/>
        <family val="2"/>
      </rPr>
      <t xml:space="preserve">ASSOCIATION OF PRODUCERS FOR THE SUSTAINABLE DEVELOPMENT OF SAN MATIAS </t>
    </r>
    <r>
      <rPr>
        <sz val="11"/>
        <color rgb="FFFF0000"/>
        <rFont val="Calibri (Body)"/>
        <family val="2"/>
      </rPr>
      <t>(ASOMATIAS)</t>
    </r>
  </si>
  <si>
    <r>
      <rPr>
        <sz val="11"/>
        <color rgb="FF000000"/>
        <rFont val="Calibri"/>
        <family val="2"/>
      </rPr>
      <t>ASSOCIATION OF FARMERS AND FISHERMEN OF LAS CHISPAS</t>
    </r>
    <r>
      <rPr>
        <sz val="11"/>
        <color rgb="FFFF0000"/>
        <rFont val="Calibri (Body)"/>
        <family val="2"/>
      </rPr>
      <t>(ASOGRIPESCHIS)</t>
    </r>
  </si>
  <si>
    <r>
      <rPr>
        <sz val="11"/>
        <color rgb="FF000000"/>
        <rFont val="Calibri"/>
        <family val="2"/>
      </rPr>
      <t xml:space="preserve">ASSOCIATION OF AGRICULTURAL AND FISH FARMING FAMILIES OF SAN JORGE </t>
    </r>
    <r>
      <rPr>
        <sz val="11"/>
        <color rgb="FFFF0000"/>
        <rFont val="Calibri (Body)"/>
        <family val="2"/>
      </rPr>
      <t>(ASOFANSAN)</t>
    </r>
  </si>
  <si>
    <r>
      <rPr>
        <sz val="11"/>
        <color rgb="FF000000"/>
        <rFont val="Calibri"/>
        <family val="2"/>
      </rPr>
      <t xml:space="preserve">ASSOCIATION OF FISHERMEN, FARMERS AND PROTECTORS OF THE NATURAL RESOURCES OF EL PITAL </t>
    </r>
    <r>
      <rPr>
        <sz val="11"/>
        <color rgb="FFFF0000"/>
        <rFont val="Calibri (Body)"/>
        <family val="2"/>
      </rPr>
      <t>(APAPI)</t>
    </r>
  </si>
  <si>
    <r>
      <rPr>
        <sz val="11"/>
        <color rgb="FF000000"/>
        <rFont val="Calibri"/>
        <family val="2"/>
      </rPr>
      <t xml:space="preserve">THE ASSOCIATION OF WOMEN OF CUIVA </t>
    </r>
    <r>
      <rPr>
        <sz val="11"/>
        <color rgb="FFFF0000"/>
        <rFont val="Calibri (Body)"/>
        <family val="2"/>
      </rPr>
      <t>(ASOCUIVA)</t>
    </r>
  </si>
  <si>
    <r>
      <rPr>
        <sz val="11"/>
        <color rgb="FF000000"/>
        <rFont val="Calibri"/>
        <family val="2"/>
      </rPr>
      <t xml:space="preserve">THE ASSOCIATION OF COASTAL FARMERS AND FISHERMEN </t>
    </r>
    <r>
      <rPr>
        <sz val="11"/>
        <color rgb="FFFF0000"/>
        <rFont val="Calibri (Body)"/>
        <family val="2"/>
      </rPr>
      <t>(AGRIPEC)</t>
    </r>
  </si>
  <si>
    <r>
      <rPr>
        <sz val="10"/>
        <color rgb="FF1F497D"/>
        <rFont val="Times New Roman"/>
        <family val="1"/>
      </rPr>
      <t>During the period it was necessary to activate mitigation measures for risks related to safety issues and climatological phenomena.</t>
    </r>
    <r>
      <rPr>
        <sz val="10"/>
        <color rgb="FF1F497D"/>
        <rFont val="Times New Roman"/>
        <family val="1"/>
      </rPr>
      <t xml:space="preserve"> </t>
    </r>
    <r>
      <rPr>
        <sz val="10"/>
        <color rgb="FF1F497D"/>
        <rFont val="Times New Roman"/>
        <family val="1"/>
      </rPr>
      <t>In terms of security, the presence of armed actors outside the law has increased in the region.</t>
    </r>
    <r>
      <rPr>
        <sz val="10"/>
        <color rgb="FF1F497D"/>
        <rFont val="Times New Roman"/>
        <family val="1"/>
      </rPr>
      <t xml:space="preserve"> </t>
    </r>
    <r>
      <rPr>
        <sz val="10"/>
        <color rgb="FF1F497D"/>
        <rFont val="Times New Roman"/>
        <family val="1"/>
      </rPr>
      <t>In the municipality of San Benito, there is evidence of the presence of these actors, which have exacerbated conflicts over land tenure.</t>
    </r>
    <r>
      <rPr>
        <sz val="10"/>
        <color rgb="FF1F497D"/>
        <rFont val="Times New Roman"/>
        <family val="1"/>
      </rPr>
      <t xml:space="preserve"> </t>
    </r>
    <r>
      <rPr>
        <sz val="10"/>
        <color rgb="FF1F497D"/>
        <rFont val="Times New Roman"/>
        <family val="1"/>
      </rPr>
      <t>The monitoring of security analysis and the protection measures of the technical team has been reinforced.</t>
    </r>
    <r>
      <rPr>
        <sz val="10"/>
        <color rgb="FF1F497D"/>
        <rFont val="Times New Roman"/>
        <family val="1"/>
      </rPr>
      <t xml:space="preserve">  </t>
    </r>
    <r>
      <rPr>
        <sz val="10"/>
        <color rgb="FF1F497D"/>
        <rFont val="Times New Roman"/>
        <family val="1"/>
      </rPr>
      <t>As for climate variability, it was also necessary to activate the mitigation measures, since 2017 was an atypical year, as there was rainfall above the average of the historical series and the differences are accentuated towards the middle of the year, particularly in the months of May, June, July, August and September.</t>
    </r>
    <r>
      <rPr>
        <sz val="10"/>
        <color rgb="FF1F497D"/>
        <rFont val="Times New Roman"/>
        <family val="1"/>
      </rPr>
      <t xml:space="preserve"> </t>
    </r>
    <r>
      <rPr>
        <sz val="10"/>
        <color rgb="FF1F497D"/>
        <rFont val="Times New Roman"/>
        <family val="1"/>
      </rPr>
      <t>In the last months of the year and the beginning of 2018, a period of reduced rainfall was registered, driving communities to implement the risk management measures to ensure that the productive systems were maintained both in winter and drought seasons.</t>
    </r>
    <r>
      <rPr>
        <sz val="10"/>
        <color rgb="FF1F497D"/>
        <rFont val="Times New Roman"/>
        <family val="1"/>
      </rPr>
      <t xml:space="preserve">
</t>
    </r>
  </si>
  <si>
    <r>
      <rPr>
        <sz val="10"/>
        <color rgb="FF1F497D"/>
        <rFont val="Times New Roman"/>
        <family val="1"/>
      </rPr>
      <t>Articulation with the different local, regional and national institutions</t>
    </r>
  </si>
  <si>
    <r>
      <rPr>
        <sz val="10"/>
        <color rgb="FF1F497D"/>
        <rFont val="Times New Roman"/>
        <family val="1"/>
      </rPr>
      <t>A strategy was designed for the implementation of agrosylvopastoral systems that has allowed the establishment of 160 hectares of land owned by 93 small cattle farmers in the municipalities of Ayapel and San Marcos, bringing benefits to their families (465 people) through the improvement of pastures for livestock, management of paddocks for rotation, sowing of forage hedges, live fences and scattered trees that contribute to improving livestock conditions, making their farms more productive and decreasing economic losses during times of drought and flooding.</t>
    </r>
    <r>
      <rPr>
        <sz val="10"/>
        <color rgb="FF1F497D"/>
        <rFont val="Times New Roman"/>
        <family val="1"/>
      </rPr>
      <t xml:space="preserve"> </t>
    </r>
    <r>
      <rPr>
        <sz val="10"/>
        <color rgb="FF1F497D"/>
        <rFont val="Times New Roman"/>
        <family val="1"/>
      </rPr>
      <t>These systems have also brought benefits in the recovery of the hydric dynamics of the wetlands, since the pressure of livestock grazing within sherds and floodplains has been reduced, and it is expected that they contribute in the recovery of bird species offering them habitat or food (Biological monitoring is currently being carried out and the results will be presented in the next period).</t>
    </r>
    <r>
      <rPr>
        <sz val="10"/>
        <color rgb="FF1F497D"/>
        <rFont val="Times New Roman"/>
        <family val="1"/>
      </rPr>
      <t xml:space="preserve">
</t>
    </r>
    <r>
      <rPr>
        <sz val="10"/>
        <color rgb="FF1F497D"/>
        <rFont val="Times New Roman"/>
        <family val="1"/>
      </rPr>
      <t>The benefits of these systems have been so important that several beneficiaries are transferring the acquired knowledge to their neighbors, contributing in the propagation of productive practices adapted to the climate.</t>
    </r>
  </si>
  <si>
    <r>
      <rPr>
        <sz val="10"/>
        <color rgb="FF1F497D"/>
        <rFont val="Times New Roman"/>
        <family val="1"/>
      </rPr>
      <t>1,892 people were trained on issues of adaptation to climate change. The topics addressed in the training were: operation and mechanism of a system of early warnings, water rehabilitation and ecosystem restoration and adapted production systems, among other topics.</t>
    </r>
    <r>
      <rPr>
        <sz val="10"/>
        <color rgb="FF1F497D"/>
        <rFont val="Times New Roman"/>
        <family val="1"/>
      </rPr>
      <t xml:space="preserve"> </t>
    </r>
  </si>
  <si>
    <r>
      <rPr>
        <sz val="10"/>
        <color rgb="FF000000"/>
        <rFont val="Times New Roman"/>
        <family val="1"/>
      </rPr>
      <t>For the project, it has been a great challenge to involve the communities in the generation of information and, at the same time, to have them develop the capacity to process the information that is generated with the hydrometeorological equipment installed in the region.</t>
    </r>
    <r>
      <rPr>
        <sz val="10"/>
        <color rgb="FF000000"/>
        <rFont val="Times New Roman"/>
        <family val="1"/>
      </rPr>
      <t xml:space="preserve"> </t>
    </r>
    <r>
      <rPr>
        <sz val="10"/>
        <color rgb="FF000000"/>
        <rFont val="Times New Roman"/>
        <family val="1"/>
      </rPr>
      <t>With the support of IDEAM, easy-to-read limnimetric stations have been installed by the communities, which has allowed them to become more familiar with the importance of dealing with these alerts, and to make decisions in order to reduce the possible impact caused by recurrent hydro-meteorological threats in the region.</t>
    </r>
    <r>
      <rPr>
        <sz val="10"/>
        <color rgb="FF000000"/>
        <rFont val="Times New Roman"/>
        <family val="1"/>
      </rPr>
      <t xml:space="preserve"> </t>
    </r>
    <r>
      <rPr>
        <sz val="10"/>
        <color rgb="FF000000"/>
        <rFont val="Times New Roman"/>
        <family val="1"/>
      </rPr>
      <t>Likewise, it is worth highlighting the work done by the rice growers guilds in Córdoba and Sucre, who have mechanisms in place for monitoring and following up on the hydro-meteorological variables that can affect their production processes.</t>
    </r>
    <r>
      <rPr>
        <sz val="10"/>
        <color rgb="FF000000"/>
        <rFont val="Times New Roman"/>
        <family val="1"/>
      </rPr>
      <t xml:space="preserve">  </t>
    </r>
    <r>
      <rPr>
        <sz val="10"/>
        <color rgb="FF000000"/>
        <rFont val="Times New Roman"/>
        <family val="1"/>
      </rPr>
      <t>Spaces are created for the exchange of information and the mechanisms to reduce vulnerability before the impacts are generated.</t>
    </r>
    <r>
      <rPr>
        <sz val="10"/>
        <color rgb="FF000000"/>
        <rFont val="Times New Roman"/>
        <family val="1"/>
      </rPr>
      <t xml:space="preserve">  </t>
    </r>
    <r>
      <rPr>
        <sz val="10"/>
        <color rgb="FF000000"/>
        <rFont val="Times New Roman"/>
        <family val="1"/>
      </rPr>
      <t>In it, the local authorities and communities linked to the project participate actively.</t>
    </r>
    <r>
      <rPr>
        <sz val="10"/>
        <color rgb="FF000000"/>
        <rFont val="Times New Roman"/>
        <family val="1"/>
      </rPr>
      <t xml:space="preserve"> </t>
    </r>
    <r>
      <rPr>
        <sz val="10"/>
        <color rgb="FF000000"/>
        <rFont val="Times New Roman"/>
        <family val="1"/>
      </rPr>
      <t>In these spaces, 20 communities represented by 35 people received the alert bulletins generated by the agroclimatic working tables of Cordoba and Sucre, with which the small producers could access reliable information that allows them to plan the establishment of their crops in accordance with the weather conditions of the region.</t>
    </r>
    <r>
      <rPr>
        <sz val="10"/>
        <color rgb="FF000000"/>
        <rFont val="Times New Roman"/>
        <family val="1"/>
      </rPr>
      <t xml:space="preserve"> </t>
    </r>
  </si>
  <si>
    <r>
      <rPr>
        <sz val="10"/>
        <color rgb="FF000000"/>
        <rFont val="Times New Roman"/>
        <family val="1"/>
      </rPr>
      <t>The work with the institutional authorities has been permanent.</t>
    </r>
    <r>
      <rPr>
        <sz val="10"/>
        <color rgb="FF000000"/>
        <rFont val="Times New Roman"/>
        <family val="1"/>
      </rPr>
      <t xml:space="preserve">  </t>
    </r>
    <r>
      <rPr>
        <sz val="10"/>
        <color rgb="FF000000"/>
        <rFont val="Times New Roman"/>
        <family val="1"/>
      </rPr>
      <t>The corporations and municipalities are participating in different instaces created in the region around the issues of adaptation to climate change, such as the departmental adaptation table of the Department of Córdoba, the agroclimatic tables of Córdoba and Sucre and the project's advisory committees, whose purpose is to identify common points around the activities promoted in the region.</t>
    </r>
    <r>
      <rPr>
        <sz val="10"/>
        <color rgb="FF000000"/>
        <rFont val="Times New Roman"/>
        <family val="1"/>
      </rPr>
      <t xml:space="preserve">  </t>
    </r>
    <r>
      <rPr>
        <sz val="10"/>
        <color rgb="FF000000"/>
        <rFont val="Times New Roman"/>
        <family val="1"/>
      </rPr>
      <t>As a result of this participation, the formulation of public investment projects has been promoted, so that, with domestic sources, measures of adaptation to climate change will be implemented, previously identified and prioritized in the development planning instruments.</t>
    </r>
    <r>
      <rPr>
        <sz val="10"/>
        <color rgb="FF000000"/>
        <rFont val="Times New Roman"/>
        <family val="1"/>
      </rPr>
      <t xml:space="preserve"> </t>
    </r>
    <r>
      <rPr>
        <sz val="10"/>
        <color rgb="FF000000"/>
        <rFont val="Times New Roman"/>
        <family val="1"/>
      </rPr>
      <t xml:space="preserve">
</t>
    </r>
    <r>
      <rPr>
        <sz val="10"/>
        <color rgb="FF000000"/>
        <rFont val="Times New Roman"/>
        <family val="1"/>
      </rPr>
      <t>In a previous period of execution of the project, the incorporation of climate change criteria was supported in the Development Plans. Now in the period that is being reported in this PPR the formulation of Risk Management Plans is being supported, which make use of the information that has been generated.</t>
    </r>
    <r>
      <rPr>
        <sz val="10"/>
        <color rgb="FF000000"/>
        <rFont val="Times New Roman"/>
        <family val="1"/>
      </rPr>
      <t xml:space="preserve">
</t>
    </r>
  </si>
  <si>
    <t>The implementation of the participatory rural diagnosis and the vulnerability analysis allowed the project to be adjusted and to redefine some adaptation measures to respond to community needs in order to reduce the vulnerability to climate phenomena. Through these community consultations, it was possible to identify that the drought phenomenon affects access to water for human consumption, food production and livestock activities. That is why the project strengthened actions aimed at responding to these needs.
It is important to consider post-harvest management (including budgets) in the implementation of adaptation measures associated with livelihoods, so that families can develop a culture of food storage for critical climate periods.
 Adaptation measures on ecosystem restoration should be designed to restore biodiversity and ecosystem services; it generates commitment on the part of communities to take care of said services. Similarly, actions to raise awareness of water sources should be carried out, especially in communities with high water deficiency rates during periods of drought in order to reduce climate vulnerabilities.
It is necessary to consider the time and budget needed in order to design adaptation measures to respond to the conditions of the context. In the case of La Mojana, it is important to take into account in the project desing the difficult access to the community which is conditioned by weather seasons. The difficult access to the area increases the costs of implementation actions and requires time for community agreements.
Integrating young people and children into the process of raising awareness and training on climate change adaptation enables the recovery of ancestral knowledge, generates intergenerational dialogues and promotes understanding of climate change problems in their territories.</t>
  </si>
  <si>
    <t xml:space="preserve">The installation of limnimetric and automatic stations in the region has allowed the collection, processing and management of hydro climatological information at the regional and local levels. To March 2017, there have been activities carried out in order to articulate into the national hydro climatological network.  Communities are collecting daily information at 13 points with the limnimetric stations and through the SAT committees.
Organizational processes are key for the sustainability of actions and for the improvement of the impact on adaptation measures; however, some actions, such as the vegetable gardens, are more successful if implemented in a family frame, which is due to, in most cases, it is the women who are in charge of the maintenance and care of the vegetable gardens. Family vegetable gardens make it easier for women to include this activity as part of their household chores. Community-based vegetable gardens promote associativity and contribute to a better management of land use, but it requires women to move from their homes to the place where the vegetable gardens are located; this increases the time women spend on these activities, and thus their working hours. 
Adaptive architecture adaptation measures should consider all climatological aspects of the region. The project only considered aspects related to floods, and for the region of La Mojana it is important consider the high temperatures of the area, and the architecture program could provide a collective process in order to preserve biodiversity and to manage water resources. As families become aware that they can have their homes adapted to weather conditions and that they can build them with local materials, there can be a high degree of commitment to take care of forests and water sources. </t>
  </si>
  <si>
    <r>
      <rPr>
        <sz val="11"/>
        <color rgb="FF000000"/>
        <rFont val="Calibri"/>
        <family val="2"/>
      </rPr>
      <t>The association ASOMATIAS  is selected for execution of the GRANT due to its organizational, administrative and management capacity to develop various activities to implement measures aiming to reduce its vulnerability to the effects of climate change.</t>
    </r>
    <r>
      <rPr>
        <sz val="11"/>
        <color rgb="FF000000"/>
        <rFont val="Calibri"/>
        <family val="2"/>
      </rPr>
      <t xml:space="preserve"> </t>
    </r>
    <r>
      <rPr>
        <sz val="11"/>
        <color rgb="FF000000"/>
        <rFont val="Calibri"/>
        <family val="2"/>
      </rPr>
      <t>Its associates have a broad experience in the development and replication of adaptation measures to climate change, which generates a significant impact in the community.</t>
    </r>
    <r>
      <rPr>
        <sz val="11"/>
        <color rgb="FF000000"/>
        <rFont val="Calibri"/>
        <family val="2"/>
      </rPr>
      <t xml:space="preserve"> </t>
    </r>
  </si>
  <si>
    <t>61% execution rate as of march 2018</t>
  </si>
  <si>
    <r>
      <rPr>
        <sz val="11"/>
        <color rgb="FF000000"/>
        <rFont val="Calibri"/>
        <family val="2"/>
      </rPr>
      <t>For the selection of ASOCAMTOR, an analysis was made of the capacities of 15 asociations present in the area of ​​influence of the project.</t>
    </r>
    <r>
      <rPr>
        <sz val="11"/>
        <color rgb="FF000000"/>
        <rFont val="Calibri"/>
        <family val="2"/>
      </rPr>
      <t xml:space="preserve"> </t>
    </r>
    <r>
      <rPr>
        <sz val="11"/>
        <color rgb="FF000000"/>
        <rFont val="Calibri"/>
        <family val="2"/>
      </rPr>
      <t>The evaluated aspects were:</t>
    </r>
    <r>
      <rPr>
        <sz val="11"/>
        <color rgb="FF000000"/>
        <rFont val="Calibri"/>
        <family val="2"/>
      </rPr>
      <t xml:space="preserve"> </t>
    </r>
    <r>
      <rPr>
        <sz val="11"/>
        <color rgb="FF000000"/>
        <rFont val="Calibri"/>
        <family val="2"/>
      </rPr>
      <t>Legal status, background of the association, mandate and policies of the association that is in accordance with the UNDP mandate, expertise, technical and financial capacity.</t>
    </r>
    <r>
      <rPr>
        <sz val="11"/>
        <color rgb="FF000000"/>
        <rFont val="Calibri"/>
        <family val="2"/>
      </rPr>
      <t xml:space="preserve"> </t>
    </r>
    <r>
      <rPr>
        <sz val="11"/>
        <color rgb="FF000000"/>
        <rFont val="Calibri"/>
        <family val="2"/>
      </rPr>
      <t>Of the 6 associations evaluated, ASOCAMTOR is the one that showed the best performance in the analyzed aspects.</t>
    </r>
    <r>
      <rPr>
        <sz val="11"/>
        <color rgb="FF000000"/>
        <rFont val="Calibri"/>
        <family val="2"/>
      </rPr>
      <t xml:space="preserve">    </t>
    </r>
    <r>
      <rPr>
        <sz val="11"/>
        <color rgb="FF000000"/>
        <rFont val="Calibri"/>
        <family val="2"/>
      </rPr>
      <t>ASOCAMTOR has a broad experience in the development of initiatives such as: adapted family gardens, ecological restoration of wetlands, rice crops with native seeds, organic bread crops (cassava, corn, beans, banana and watermelon), stormwater collection systems and adaptive infrastructure (family housing and community center). With the development of these initiatives, ASOCAMTOR was able to gain expertise in the development and replication of these measures, which made it an ideal association for the signing of the agreement.</t>
    </r>
  </si>
  <si>
    <r>
      <rPr>
        <sz val="11"/>
        <color rgb="FF000000"/>
        <rFont val="Calibri"/>
        <family val="2"/>
      </rPr>
      <t>The APAPI association was selected from among 6 associations for the development of the GRANT for their financial management skills, their technical knowledge and their organizational capacity.</t>
    </r>
    <r>
      <rPr>
        <sz val="11"/>
        <color rgb="FF000000"/>
        <rFont val="Calibri"/>
        <family val="2"/>
      </rPr>
      <t xml:space="preserve">  </t>
    </r>
    <r>
      <rPr>
        <sz val="11"/>
        <color rgb="FF000000"/>
        <rFont val="Calibri"/>
        <family val="2"/>
      </rPr>
      <t>In addition, the excellent performance of this association in 2015 was taken into account in the execution of a first GRANT.</t>
    </r>
    <r>
      <rPr>
        <sz val="11"/>
        <color rgb="FF000000"/>
        <rFont val="Calibri"/>
        <family val="2"/>
      </rPr>
      <t xml:space="preserve"> </t>
    </r>
    <r>
      <rPr>
        <sz val="11"/>
        <color rgb="FF000000"/>
        <rFont val="Calibri"/>
        <family val="2"/>
      </rPr>
      <t>APAPI stands out for the strengthening of its associates, thus showing the improvement of its organizational, administrative and management capacity, as well as the roots of ancestral practices in favor of environmental conservation.</t>
    </r>
  </si>
  <si>
    <r>
      <rPr>
        <sz val="11"/>
        <color rgb="FF000000"/>
        <rFont val="Calibri"/>
        <family val="2"/>
      </rPr>
      <t>ASOCUIVA was selected for signing the GRANT, among 6 associations. This association was chosen due to its continuous work on adaptation measures to climate change.</t>
    </r>
    <r>
      <rPr>
        <sz val="11"/>
        <color rgb="FF000000"/>
        <rFont val="Calibri"/>
        <family val="2"/>
      </rPr>
      <t xml:space="preserve"> </t>
    </r>
    <r>
      <rPr>
        <sz val="11"/>
        <color rgb="FF000000"/>
        <rFont val="Calibri"/>
        <family val="2"/>
      </rPr>
      <t>This association reports resource management in an optimal manner, which has been achieved with the National Fisheries Authority and the National Learning Service.</t>
    </r>
    <r>
      <rPr>
        <sz val="11"/>
        <color rgb="FF000000"/>
        <rFont val="Calibri"/>
        <family val="2"/>
      </rPr>
      <t xml:space="preserve"> </t>
    </r>
    <r>
      <rPr>
        <sz val="11"/>
        <color rgb="FF000000"/>
        <rFont val="Calibri"/>
        <family val="2"/>
      </rPr>
      <t>This association is led by women, who are driving local development in their community.</t>
    </r>
    <r>
      <rPr>
        <sz val="11"/>
        <color rgb="FF000000"/>
        <rFont val="Calibri"/>
        <family val="2"/>
      </rPr>
      <t xml:space="preserve"> </t>
    </r>
  </si>
  <si>
    <r>
      <rPr>
        <sz val="11"/>
        <color rgb="FF000000"/>
        <rFont val="Calibri"/>
        <family val="2"/>
      </rPr>
      <t>This association is selected from a process of evaluating 15 associations, highlighting the experience in managing financial resources and its recognition in the La Mojana region as a leading association.</t>
    </r>
    <r>
      <rPr>
        <sz val="11"/>
        <color rgb="FF000000"/>
        <rFont val="Calibri"/>
        <family val="2"/>
      </rPr>
      <t xml:space="preserve"> </t>
    </r>
    <r>
      <rPr>
        <sz val="11"/>
        <color rgb="FF000000"/>
        <rFont val="Calibri"/>
        <family val="2"/>
      </rPr>
      <t>It has shown organizational strength, and for the governance of the association they have defined a structure that allows for the appointment of clear responsibilities, facilitating teamwork and the consolidation of community projects.</t>
    </r>
    <r>
      <rPr>
        <sz val="11"/>
        <color rgb="FF000000"/>
        <rFont val="Calibri"/>
        <family val="2"/>
      </rPr>
      <t xml:space="preserve"> </t>
    </r>
  </si>
  <si>
    <r>
      <rPr>
        <sz val="10"/>
        <color rgb="FF254061"/>
        <rFont val="Times New Roman"/>
        <family val="1"/>
      </rPr>
      <t>Technical consultancy has been provided to: the Governor's Office of Sucre, Corpomojana, the Corporation of the Valleys of the Sinú and San Jorge Rivers (CVS), Mayor’s offices of Ayapel and San Benito for the handling and interpretation of the information generated by the project, which is being used in the formulation of projects, as well as in their planning documents.</t>
    </r>
    <r>
      <rPr>
        <sz val="10"/>
        <color rgb="FF254061"/>
        <rFont val="Times New Roman"/>
        <family val="1"/>
      </rPr>
      <t xml:space="preserve"> </t>
    </r>
    <r>
      <rPr>
        <sz val="10"/>
        <color rgb="FF254061"/>
        <rFont val="Times New Roman"/>
        <family val="1"/>
      </rPr>
      <t>Altogether 5 local authorities had access and direct technical consultancy in relation to the information that has been disseminated.</t>
    </r>
    <r>
      <rPr>
        <sz val="10"/>
        <color rgb="FF254061"/>
        <rFont val="Times New Roman"/>
        <family val="1"/>
      </rPr>
      <t xml:space="preserve"> </t>
    </r>
    <r>
      <rPr>
        <sz val="10"/>
        <color rgb="FF254061"/>
        <rFont val="Times New Roman"/>
        <family val="1"/>
      </rPr>
      <t xml:space="preserve">
</t>
    </r>
    <r>
      <rPr>
        <sz val="10"/>
        <color rgb="FF1F497D"/>
        <rFont val="Times New Roman"/>
        <family val="1"/>
      </rPr>
      <t>Additionally, in association with the IDEAM, the forum “Socialization of the results of the Third National Communication on Climate Change” was carried out, with the participation of 11 local institutions, (27 people); from the following institutions: 7 mayor’s offices (Achí, Caimito, Majagual, La Unión, Ayapel, San Marcos and San Benito Abad), 2 corporations: CVS and Corpomojana, 2 governor’s offices, Cordoba and Sucre, and 2 NGOs: Paisajes Rurales and Asociación Agropecuaria.</t>
    </r>
    <r>
      <rPr>
        <sz val="10"/>
        <color rgb="FF1F497D"/>
        <rFont val="Times New Roman"/>
        <family val="1"/>
      </rPr>
      <t xml:space="preserve"> </t>
    </r>
    <r>
      <rPr>
        <sz val="10"/>
        <color rgb="FF1F497D"/>
        <rFont val="Times New Roman"/>
        <family val="1"/>
      </rPr>
      <t>The socialization of the scenarios will allow the local authorities to know the climate trends for the region and to count on a useful tool at the time of planning actions related to productive activities that are resilient to the climatic conditions of the region.</t>
    </r>
    <r>
      <rPr>
        <sz val="10"/>
        <color rgb="FF1F497D"/>
        <rFont val="Times New Roman"/>
        <family val="1"/>
      </rPr>
      <t xml:space="preserve"> </t>
    </r>
    <r>
      <rPr>
        <sz val="10"/>
        <color rgb="FF254061"/>
        <rFont val="Times New Roman"/>
        <family val="1"/>
      </rPr>
      <t>The IDEAM, Forum</t>
    </r>
    <r>
      <rPr>
        <sz val="10"/>
        <color rgb="FF1F497D"/>
        <rFont val="Times New Roman"/>
        <family val="1"/>
      </rPr>
      <t xml:space="preserve">, had an interactive section in which the participants were able to learn, under a practical approach, how to gain access to the information </t>
    </r>
    <r>
      <rPr>
        <sz val="10"/>
        <color rgb="FF254061"/>
        <rFont val="Times New Roman"/>
        <family val="1"/>
      </rPr>
      <t>within local settings.</t>
    </r>
    <r>
      <rPr>
        <sz val="10"/>
        <color rgb="FF254061"/>
        <rFont val="Times New Roman"/>
        <family val="1"/>
      </rPr>
      <t xml:space="preserve"> </t>
    </r>
    <r>
      <rPr>
        <sz val="10"/>
        <color rgb="FF254061"/>
        <rFont val="Times New Roman"/>
        <family val="1"/>
      </rPr>
      <t>In like manner the vulnerability report was socialized, as well as the measures for adaptation</t>
    </r>
    <r>
      <rPr>
        <sz val="10"/>
        <color rgb="FF1F497D"/>
        <rFont val="Times New Roman"/>
        <family val="1"/>
      </rPr>
      <t>that must be promoted in the country.</t>
    </r>
    <r>
      <rPr>
        <sz val="10"/>
        <color rgb="FF1F497D"/>
        <rFont val="Times New Roman"/>
        <family val="1"/>
      </rPr>
      <t xml:space="preserve">
</t>
    </r>
    <r>
      <rPr>
        <sz val="10"/>
        <color rgb="FF1F497D"/>
        <rFont val="Times New Roman"/>
        <family val="1"/>
      </rPr>
      <t>In agreement with the results of the Climate Change Scenarios, in Cordoba, “the Department may present temperatures of 2,2°C higher than current temperatures by the end of the century.</t>
    </r>
    <r>
      <rPr>
        <sz val="10"/>
        <color rgb="FF1F497D"/>
        <rFont val="Times New Roman"/>
        <family val="1"/>
      </rPr>
      <t xml:space="preserve"> </t>
    </r>
    <r>
      <rPr>
        <sz val="10"/>
        <color rgb="FF1F497D"/>
        <rFont val="Times New Roman"/>
        <family val="1"/>
      </rPr>
      <t>The smaller temperature differences could be generated on the mountainous areas of Abibe, San Jerónimo and Ayapel”.</t>
    </r>
    <r>
      <rPr>
        <sz val="10"/>
        <color rgb="FF1F497D"/>
        <rFont val="Times New Roman"/>
        <family val="1"/>
      </rPr>
      <t xml:space="preserve">
</t>
    </r>
    <r>
      <rPr>
        <sz val="10"/>
        <color rgb="FF1F497D"/>
        <rFont val="Times New Roman"/>
        <family val="1"/>
      </rPr>
      <t>“The main impacts may be generated on the biodiversity associated to the mountainous areas due to the gradual increases of temperature in the territory.</t>
    </r>
    <r>
      <rPr>
        <sz val="10"/>
        <color rgb="FF1F497D"/>
        <rFont val="Times New Roman"/>
        <family val="1"/>
      </rPr>
      <t xml:space="preserve"> </t>
    </r>
    <r>
      <rPr>
        <sz val="10"/>
        <color rgb="FF1F497D"/>
        <rFont val="Times New Roman"/>
        <family val="1"/>
      </rPr>
      <t>The cattle farming sector may be affected given the issue of thermal stress, as well as the reduction in rainfall for the municipalities of the north.</t>
    </r>
    <r>
      <rPr>
        <sz val="10"/>
        <color rgb="FF1F497D"/>
        <rFont val="Times New Roman"/>
        <family val="1"/>
      </rPr>
      <t xml:space="preserve"> </t>
    </r>
    <r>
      <rPr>
        <sz val="10"/>
        <color rgb="FF1F497D"/>
        <rFont val="Times New Roman"/>
        <family val="1"/>
      </rPr>
      <t>The ecosystem service of water provision could be affected for those populations that have been susceptible of droughts throughout the century due to the reduction in rainfall and strong increases in temperature”.</t>
    </r>
    <r>
      <rPr>
        <sz val="10"/>
        <color rgb="FF1F497D"/>
        <rFont val="Times New Roman"/>
        <family val="1"/>
      </rPr>
      <t xml:space="preserve">
</t>
    </r>
    <r>
      <rPr>
        <sz val="10"/>
        <color rgb="FF1F497D"/>
        <rFont val="Times New Roman"/>
        <family val="1"/>
      </rPr>
      <t>As to the department of Sucre, by the end of the century the temperature “could be of 2.1°C in addition to the current temperature of reference.</t>
    </r>
    <r>
      <rPr>
        <sz val="10"/>
        <color rgb="FF1F497D"/>
        <rFont val="Times New Roman"/>
        <family val="1"/>
      </rPr>
      <t xml:space="preserve"> </t>
    </r>
    <r>
      <rPr>
        <sz val="10"/>
        <color rgb="FF1F497D"/>
        <rFont val="Times New Roman"/>
        <family val="1"/>
      </rPr>
      <t>For the next 25 years the department of Sucre may see a rise in temperature of one degree, on average.</t>
    </r>
    <r>
      <rPr>
        <sz val="10"/>
        <color rgb="FF1F497D"/>
        <rFont val="Times New Roman"/>
        <family val="1"/>
      </rPr>
      <t xml:space="preserve"> </t>
    </r>
    <r>
      <rPr>
        <sz val="10"/>
        <color rgb="FF1F497D"/>
        <rFont val="Times New Roman"/>
        <family val="1"/>
      </rPr>
      <t>In general, increases in precipitation rates in the department might not take places according to the modeled scenarios.</t>
    </r>
    <r>
      <rPr>
        <sz val="10"/>
        <color rgb="FF1F497D"/>
        <rFont val="Times New Roman"/>
        <family val="1"/>
      </rPr>
      <t xml:space="preserve"> </t>
    </r>
    <r>
      <rPr>
        <sz val="10"/>
        <color rgb="FF1F497D"/>
        <rFont val="Times New Roman"/>
        <family val="1"/>
      </rPr>
      <t>In general, the Department may present reduced precipitations up to 16% less than the current reference value”.</t>
    </r>
    <r>
      <rPr>
        <sz val="10"/>
        <color rgb="FF1F497D"/>
        <rFont val="Times New Roman"/>
        <family val="1"/>
      </rPr>
      <t xml:space="preserve"> </t>
    </r>
    <r>
      <rPr>
        <sz val="10"/>
        <color rgb="FF1F497D"/>
        <rFont val="Times New Roman"/>
        <family val="1"/>
      </rPr>
      <t xml:space="preserve">
</t>
    </r>
    <r>
      <rPr>
        <sz val="10"/>
        <color rgb="FF1F497D"/>
        <rFont val="Times New Roman"/>
        <family val="1"/>
      </rPr>
      <t>The main effects can be seen in the livestock and agricultural sector due to the accentuated temperature increases.</t>
    </r>
    <r>
      <rPr>
        <sz val="10"/>
        <color rgb="FF1F497D"/>
        <rFont val="Times New Roman"/>
        <family val="1"/>
      </rPr>
      <t xml:space="preserve"> </t>
    </r>
    <r>
      <rPr>
        <sz val="10"/>
        <color rgb="FF1F497D"/>
        <rFont val="Times New Roman"/>
        <family val="1"/>
      </rPr>
      <t>The health sector could be affected due to the interaction with nutritional factors of those populations with food crops affected by the increase in temperature.</t>
    </r>
    <r>
      <rPr>
        <sz val="10"/>
        <color rgb="FF1F497D"/>
        <rFont val="Times New Roman"/>
        <family val="1"/>
      </rPr>
      <t xml:space="preserve">  </t>
    </r>
    <r>
      <rPr>
        <sz val="10"/>
        <color rgb="FF1F497D"/>
        <rFont val="Times New Roman"/>
        <family val="1"/>
      </rPr>
      <t>In general, the water supply service can be affected, as well as the communities of species most susceptible to thermal stress.</t>
    </r>
    <r>
      <rPr>
        <sz val="10"/>
        <color rgb="FF1F497D"/>
        <rFont val="Times New Roman"/>
        <family val="1"/>
      </rPr>
      <t xml:space="preserve">
</t>
    </r>
  </si>
  <si>
    <r>
      <rPr>
        <sz val="10"/>
        <color rgb="FF1F497D"/>
        <rFont val="Times New Roman"/>
        <family val="1"/>
      </rPr>
      <t>The research proposed by the Humboldt Institute has been completed with the purpose of having basic information for intervention, through a process of social strengthening within the areas for the recovery of ecosystem services of the wetlands.</t>
    </r>
    <r>
      <rPr>
        <sz val="10"/>
        <color rgb="FF1F497D"/>
        <rFont val="Times New Roman"/>
        <family val="1"/>
      </rPr>
      <t xml:space="preserve"> </t>
    </r>
    <r>
      <rPr>
        <sz val="10"/>
        <color rgb="FF1F497D"/>
        <rFont val="Times New Roman"/>
        <family val="1"/>
      </rPr>
      <t>These research includes:</t>
    </r>
    <r>
      <rPr>
        <sz val="10"/>
        <color rgb="FF1F497D"/>
        <rFont val="Times New Roman"/>
        <family val="1"/>
      </rPr>
      <t xml:space="preserve"> </t>
    </r>
    <r>
      <rPr>
        <sz val="10"/>
        <color rgb="FF1F497D"/>
        <rFont val="Times New Roman"/>
        <family val="1"/>
      </rPr>
      <t>1.</t>
    </r>
    <r>
      <rPr>
        <sz val="10"/>
        <color rgb="FF1F497D"/>
        <rFont val="Times New Roman"/>
        <family val="1"/>
      </rPr>
      <t xml:space="preserve"> </t>
    </r>
    <r>
      <rPr>
        <sz val="10"/>
        <color rgb="FF1F497D"/>
        <rFont val="Times New Roman"/>
        <family val="1"/>
      </rPr>
      <t>Characterization of ecosystem services by collecting the perceptions of the communities in relation to the uses of the species of flora, fauna and their habitats.</t>
    </r>
    <r>
      <rPr>
        <sz val="10"/>
        <color rgb="FF1F497D"/>
        <rFont val="Times New Roman"/>
        <family val="1"/>
      </rPr>
      <t xml:space="preserve"> </t>
    </r>
    <r>
      <rPr>
        <sz val="10"/>
        <color rgb="FF1F497D"/>
        <rFont val="Times New Roman"/>
        <family val="1"/>
      </rPr>
      <t>2.</t>
    </r>
    <r>
      <rPr>
        <sz val="10"/>
        <color rgb="FF1F497D"/>
        <rFont val="Times New Roman"/>
        <family val="1"/>
      </rPr>
      <t xml:space="preserve"> </t>
    </r>
    <r>
      <rPr>
        <sz val="10"/>
        <color rgb="FF1F497D"/>
        <rFont val="Times New Roman"/>
        <family val="1"/>
      </rPr>
      <t>Ecology of the aquatic ecosystems where the macrohabitats of interest were characterized (physics, chemistry, and biology), including temporal and spatial variation, thus allowing to define the composition, structure and function of healthy ecosystems (characteristics that must be recovered in the areas to be intervened).</t>
    </r>
    <r>
      <rPr>
        <sz val="10"/>
        <color rgb="FF1F497D"/>
        <rFont val="Times New Roman"/>
        <family val="1"/>
      </rPr>
      <t xml:space="preserve"> </t>
    </r>
    <r>
      <rPr>
        <sz val="10"/>
        <color rgb="FF1F497D"/>
        <rFont val="Times New Roman"/>
        <family val="1"/>
      </rPr>
      <t>3.</t>
    </r>
    <r>
      <rPr>
        <sz val="10"/>
        <color rgb="FF1F497D"/>
        <rFont val="Times New Roman"/>
        <family val="1"/>
      </rPr>
      <t xml:space="preserve"> </t>
    </r>
    <r>
      <rPr>
        <sz val="10"/>
        <color rgb="FF1F497D"/>
        <rFont val="Times New Roman"/>
        <family val="1"/>
      </rPr>
      <t>Monitoring program for wetland restoration with the definition of ecological (physical and biological) and social indicators (governance, community and productivity).</t>
    </r>
    <r>
      <rPr>
        <sz val="10"/>
        <color rgb="FF1F497D"/>
        <rFont val="Times New Roman"/>
        <family val="1"/>
      </rPr>
      <t xml:space="preserve">
</t>
    </r>
    <r>
      <rPr>
        <sz val="10"/>
        <color rgb="FF1F497D"/>
        <rFont val="Times New Roman"/>
        <family val="1"/>
      </rPr>
      <t>It also has the prioritization of communities and areas to intervene (Pasifures, El Torno, Pital, Sincelejito, Seheve and Cuenca), and a record of 800 useful species for restoration with which landscaping arrangements are made as agreed with the owners of the properties.</t>
    </r>
    <r>
      <rPr>
        <sz val="10"/>
        <color rgb="FF1F497D"/>
        <rFont val="Times New Roman"/>
        <family val="1"/>
      </rPr>
      <t xml:space="preserve"> </t>
    </r>
    <r>
      <rPr>
        <sz val="10"/>
        <color rgb="FF254061"/>
        <rFont val="Times New Roman"/>
        <family val="1"/>
      </rPr>
      <t>94 hectares of connecting forests have been rehabilitated in the reported period with the participation of 219 families.</t>
    </r>
    <r>
      <rPr>
        <sz val="10"/>
        <color rgb="FF254061"/>
        <rFont val="Times New Roman"/>
        <family val="1"/>
      </rPr>
      <t xml:space="preserve"> </t>
    </r>
    <r>
      <rPr>
        <sz val="10"/>
        <color rgb="FF254061"/>
        <rFont val="Times New Roman"/>
        <family val="1"/>
      </rPr>
      <t>With these, 134 hectares have been reached in total.</t>
    </r>
    <r>
      <rPr>
        <sz val="10"/>
        <color rgb="FF254061"/>
        <rFont val="Times New Roman"/>
        <family val="1"/>
      </rPr>
      <t xml:space="preserve"> </t>
    </r>
    <r>
      <rPr>
        <sz val="10"/>
        <color rgb="FF254061"/>
        <rFont val="Times New Roman"/>
        <family val="1"/>
      </rPr>
      <t>It is planned to reach the remaining 566 within the next period.</t>
    </r>
    <r>
      <rPr>
        <sz val="10"/>
        <color rgb="FFFF0000"/>
        <rFont val="Times New Roman"/>
        <family val="1"/>
      </rPr>
      <t xml:space="preserve"> </t>
    </r>
  </si>
  <si>
    <r>
      <rPr>
        <sz val="10"/>
        <color rgb="FF1F497D"/>
        <rFont val="Times New Roman"/>
        <family val="1"/>
      </rPr>
      <t>During the reported period, the project has made significant progress towards meeting the established goals.</t>
    </r>
    <r>
      <rPr>
        <sz val="10"/>
        <color rgb="FF1F497D"/>
        <rFont val="Times New Roman"/>
        <family val="1"/>
      </rPr>
      <t xml:space="preserve"> </t>
    </r>
    <r>
      <rPr>
        <sz val="10"/>
        <color rgb="FF1F497D"/>
        <rFont val="Times New Roman"/>
        <family val="1"/>
      </rPr>
      <t>It is worth highlighting the work done to consolidate the actions promoted and the search for their sustainability, through the strengthening of communities and their forms of organization, as well as the search for partnerships with local, regional and national governments that allow to continue and strengthen the achievements of the project in the future.</t>
    </r>
    <r>
      <rPr>
        <sz val="10"/>
        <color rgb="FF1F497D"/>
        <rFont val="Times New Roman"/>
        <family val="1"/>
      </rPr>
      <t xml:space="preserve">
</t>
    </r>
    <r>
      <rPr>
        <sz val="10"/>
        <color rgb="FF1F497D"/>
        <rFont val="Times New Roman"/>
        <family val="1"/>
      </rPr>
      <t>it is also worth noting the commitment and work of the community-based committees of early warnings that constitute networks organized and coordinated with the local, regional and national institutions, to effectively respond to adverse hydroclimatological impacts, thus reducing the vulnerability of the rural families of La Mojana.</t>
    </r>
    <r>
      <rPr>
        <sz val="10"/>
        <color rgb="FF1F497D"/>
        <rFont val="Times New Roman"/>
        <family val="1"/>
      </rPr>
      <t xml:space="preserve"> </t>
    </r>
    <r>
      <rPr>
        <sz val="10"/>
        <color rgb="FF1F497D"/>
        <rFont val="Times New Roman"/>
        <family val="1"/>
      </rPr>
      <t>This same social ownership is notorious in the adaptation measures fostered by the project, generating tangible impacts on the livelihoods of the families, represented in a richer diet and more stable income when faced with periods of flood or drought.</t>
    </r>
    <r>
      <rPr>
        <sz val="10"/>
        <color rgb="FF1F497D"/>
        <rFont val="Times New Roman"/>
        <family val="1"/>
      </rPr>
      <t xml:space="preserve">
</t>
    </r>
    <r>
      <rPr>
        <sz val="10"/>
        <color rgb="FF1F497D"/>
        <rFont val="Times New Roman"/>
        <family val="1"/>
      </rPr>
      <t>The project has also shown to have good practices and lessons learned that are of interest for multiple actors, including government entities, agencies or NGOs implementing projects.</t>
    </r>
    <r>
      <rPr>
        <sz val="10"/>
        <color rgb="FF1F497D"/>
        <rFont val="Times New Roman"/>
        <family val="1"/>
      </rPr>
      <t xml:space="preserve"> </t>
    </r>
    <r>
      <rPr>
        <sz val="10"/>
        <color rgb="FF1F497D"/>
        <rFont val="Times New Roman"/>
        <family val="1"/>
      </rPr>
      <t>The project will continue to systematize their experiences and develop a communication strategy to be able to get more stakeholders to use and replicate what they have learned within the framework of this project.</t>
    </r>
    <r>
      <rPr>
        <sz val="10"/>
        <color rgb="FF1F497D"/>
        <rFont val="Times New Roman"/>
        <family val="1"/>
      </rPr>
      <t xml:space="preserve">
</t>
    </r>
    <r>
      <rPr>
        <sz val="10"/>
        <color rgb="FF1F497D"/>
        <rFont val="Times New Roman"/>
        <family val="1"/>
      </rPr>
      <t>There are still some delays in the execution, mainly related to the difficulty of finding companies or personnel that understand the local context and that can provide their professional services in La Mojana.</t>
    </r>
    <r>
      <rPr>
        <sz val="10"/>
        <color rgb="FF1F497D"/>
        <rFont val="Times New Roman"/>
        <family val="1"/>
      </rPr>
      <t xml:space="preserve"> </t>
    </r>
    <r>
      <rPr>
        <sz val="10"/>
        <color rgb="FF1F497D"/>
        <rFont val="Times New Roman"/>
        <family val="1"/>
      </rPr>
      <t>The project continues to work to overcome these delays and complete the planned activities with the intention of generating the highest possible benefits for the communities.</t>
    </r>
  </si>
  <si>
    <r>
      <rPr>
        <sz val="11"/>
        <color rgb="FF376092"/>
        <rFont val="Times New Roman"/>
        <family val="1"/>
      </rPr>
      <t>The delays in this period were presented in components 1, 2 and 3.</t>
    </r>
    <r>
      <rPr>
        <sz val="11"/>
        <color rgb="FF376092"/>
        <rFont val="Times New Roman"/>
        <family val="1"/>
      </rPr>
      <t xml:space="preserve"> </t>
    </r>
    <r>
      <rPr>
        <sz val="11"/>
        <color rgb="FF376092"/>
        <rFont val="Times New Roman"/>
        <family val="1"/>
      </rPr>
      <t>In component one, due to the difficulty of recruiting specialized professionals to operate the forecast center with availability to move to the remote areas of the project.</t>
    </r>
    <r>
      <rPr>
        <sz val="11"/>
        <color rgb="FF376092"/>
        <rFont val="Times New Roman"/>
        <family val="1"/>
      </rPr>
      <t xml:space="preserve"> </t>
    </r>
    <r>
      <rPr>
        <sz val="11"/>
        <color rgb="FF376092"/>
        <rFont val="Times New Roman"/>
        <family val="1"/>
      </rPr>
      <t>To remedy this delay, approaches are being implemented with universities and networks of local professionals, in order to be able to complete the group of professionals that will operate in the climatological services center.</t>
    </r>
    <r>
      <rPr>
        <sz val="11"/>
        <color rgb="FF376092"/>
        <rFont val="Times New Roman"/>
        <family val="1"/>
      </rPr>
      <t xml:space="preserve"> </t>
    </r>
    <r>
      <rPr>
        <sz val="11"/>
        <color rgb="FF376092"/>
        <rFont val="Times New Roman"/>
        <family val="1"/>
      </rPr>
      <t>In component 2, the delays are due to the lack of background and technical studies that would allow the design of rehabilitation and restoration strategies.</t>
    </r>
    <r>
      <rPr>
        <sz val="11"/>
        <color rgb="FF376092"/>
        <rFont val="Times New Roman"/>
        <family val="1"/>
      </rPr>
      <t xml:space="preserve"> </t>
    </r>
    <r>
      <rPr>
        <sz val="11"/>
        <color rgb="FF376092"/>
        <rFont val="Times New Roman"/>
        <family val="1"/>
      </rPr>
      <t xml:space="preserve">
</t>
    </r>
    <r>
      <rPr>
        <sz val="11"/>
        <color rgb="FF376092"/>
        <rFont val="Times New Roman"/>
        <family val="1"/>
      </rPr>
      <t>In component 3, in product 3.2, in the topic of adaptive architecture, due to the lack of bidders for the construction of adapted community centers.</t>
    </r>
    <r>
      <rPr>
        <sz val="11"/>
        <color rgb="FF376092"/>
        <rFont val="Times New Roman"/>
        <family val="1"/>
      </rPr>
      <t xml:space="preserve"> </t>
    </r>
    <r>
      <rPr>
        <sz val="11"/>
        <color rgb="FF376092"/>
        <rFont val="Times New Roman"/>
        <family val="1"/>
      </rPr>
      <t>Alternatives to expedite contracting are being analyzed with the UNDP procurement center and project management.</t>
    </r>
    <r>
      <rPr>
        <sz val="11"/>
        <color rgb="FF376092"/>
        <rFont val="Times New Roman"/>
        <family val="1"/>
      </rPr>
      <t xml:space="preserve"> </t>
    </r>
    <r>
      <rPr>
        <sz val="11"/>
        <color rgb="FF376092"/>
        <rFont val="Times New Roman"/>
        <family val="1"/>
      </rPr>
      <t xml:space="preserve">
</t>
    </r>
  </si>
  <si>
    <r>
      <rPr>
        <b/>
        <sz val="11"/>
        <color rgb="FF000000"/>
        <rFont val="Times New Roman"/>
        <family val="1"/>
      </rPr>
      <t>Current Status</t>
    </r>
  </si>
  <si>
    <r>
      <rPr>
        <b/>
        <sz val="11"/>
        <color rgb="FF000000"/>
        <rFont val="Times New Roman"/>
        <family val="1"/>
      </rPr>
      <t>Steps Taken to Mitigate Risk</t>
    </r>
  </si>
  <si>
    <r>
      <rPr>
        <b/>
        <sz val="11"/>
        <color rgb="FF000000"/>
        <rFont val="Times New Roman"/>
        <family val="1"/>
      </rPr>
      <t>Progress on Key Milestones</t>
    </r>
  </si>
  <si>
    <r>
      <rPr>
        <b/>
        <sz val="11"/>
        <color rgb="FF000000"/>
        <rFont val="Times New Roman"/>
        <family val="1"/>
      </rPr>
      <t>Expected Progress</t>
    </r>
  </si>
  <si>
    <r>
      <rPr>
        <sz val="10"/>
        <color rgb="FF1F497D"/>
        <rFont val="Times New Roman"/>
        <family val="1"/>
      </rPr>
      <t>Activity completed in the previous report</t>
    </r>
    <r>
      <rPr>
        <sz val="10"/>
        <color rgb="FF1F497D"/>
        <rFont val="Times New Roman"/>
        <family val="1"/>
      </rPr>
      <t xml:space="preserve"> </t>
    </r>
  </si>
  <si>
    <r>
      <rPr>
        <sz val="10"/>
        <color rgb="FF1F497D"/>
        <rFont val="Times New Roman"/>
        <family val="1"/>
      </rPr>
      <t>6 local authorities in the area of ​​influence of the project have access to technical information related to climate phenomena and allow them to make decisions</t>
    </r>
  </si>
  <si>
    <r>
      <rPr>
        <sz val="10"/>
        <color rgb="FF1F497D"/>
        <rFont val="Times New Roman"/>
        <family val="1"/>
      </rPr>
      <t>28 communities in the area of ​​influence of the project have the tools to monitor bodies of water</t>
    </r>
  </si>
  <si>
    <r>
      <rPr>
        <sz val="10"/>
        <color rgb="FF1F497D"/>
        <rFont val="Times New Roman"/>
        <family val="1"/>
      </rPr>
      <t>27 community committees of SATH were formed and 14 were strengthened</t>
    </r>
  </si>
  <si>
    <r>
      <rPr>
        <sz val="10"/>
        <color rgb="FF1F497D"/>
        <rFont val="Times New Roman"/>
        <family val="1"/>
      </rPr>
      <t>Development of the strategy of hydrological recovery for flood control</t>
    </r>
    <r>
      <rPr>
        <sz val="10"/>
        <color rgb="FF1F497D"/>
        <rFont val="Times New Roman"/>
        <family val="1"/>
      </rPr>
      <t xml:space="preserve"> </t>
    </r>
  </si>
  <si>
    <r>
      <rPr>
        <sz val="10"/>
        <color rgb="FF1F497D"/>
        <rFont val="Times New Roman"/>
        <family val="1"/>
      </rPr>
      <t>Follow up to the Letter of Agreement signed with the Alexandre Von Humboldt Institute, for the rehabilitation of 700 has of Ecosystems of Wetland areas in La Mojana.</t>
    </r>
    <r>
      <rPr>
        <sz val="10"/>
        <color rgb="FF1F497D"/>
        <rFont val="Times New Roman"/>
        <family val="1"/>
      </rPr>
      <t xml:space="preserve">  </t>
    </r>
  </si>
  <si>
    <r>
      <rPr>
        <sz val="10"/>
        <color rgb="FF1F497D"/>
        <rFont val="Times New Roman"/>
        <family val="1"/>
      </rPr>
      <t>100 families benefit from adapted, family-based</t>
    </r>
    <r>
      <rPr>
        <sz val="10"/>
        <color rgb="FF1F497D"/>
        <rFont val="Times New Roman"/>
        <family val="1"/>
      </rPr>
      <t xml:space="preserve">
</t>
    </r>
    <r>
      <rPr>
        <sz val="10"/>
        <color rgb="FF1F497D"/>
        <rFont val="Times New Roman"/>
        <family val="1"/>
      </rPr>
      <t>productive systems</t>
    </r>
    <r>
      <rPr>
        <sz val="10"/>
        <color rgb="FF1F497D"/>
        <rFont val="Times New Roman"/>
        <family val="1"/>
      </rPr>
      <t xml:space="preserve">
</t>
    </r>
    <r>
      <rPr>
        <sz val="10"/>
        <color rgb="FF1F497D"/>
        <rFont val="Times New Roman"/>
        <family val="1"/>
      </rPr>
      <t xml:space="preserve">
</t>
    </r>
    <r>
      <rPr>
        <sz val="10"/>
        <color rgb="FF1F497D"/>
        <rFont val="Times New Roman"/>
        <family val="1"/>
      </rPr>
      <t>1,800 families receive training and technical assistance</t>
    </r>
    <r>
      <rPr>
        <sz val="10"/>
        <color rgb="FF1F497D"/>
        <rFont val="Times New Roman"/>
        <family val="1"/>
      </rPr>
      <t xml:space="preserve">
</t>
    </r>
    <r>
      <rPr>
        <sz val="10"/>
        <color rgb="FF1F497D"/>
        <rFont val="Times New Roman"/>
        <family val="1"/>
      </rPr>
      <t>to ensure the sustainability of their family productive systems</t>
    </r>
    <r>
      <rPr>
        <sz val="10"/>
        <color rgb="FF1F497D"/>
        <rFont val="Times New Roman"/>
        <family val="1"/>
      </rPr>
      <t xml:space="preserve">
</t>
    </r>
  </si>
  <si>
    <r>
      <rPr>
        <sz val="10"/>
        <color rgb="FF1F497D"/>
        <rFont val="Times New Roman"/>
        <family val="1"/>
      </rPr>
      <t>5 community centers are built</t>
    </r>
  </si>
  <si>
    <r>
      <rPr>
        <sz val="10"/>
        <color rgb="FF1F497D"/>
        <rFont val="Times New Roman"/>
        <family val="1"/>
      </rPr>
      <t>100 hectares of Sylvopastorile and agroforestry systems are implemented</t>
    </r>
  </si>
  <si>
    <r>
      <rPr>
        <sz val="10"/>
        <color rgb="FF1F497D"/>
        <rFont val="Times New Roman"/>
        <family val="1"/>
      </rPr>
      <t>25 CBO’s are strengthened through the project and promote actions of adaptation to climate change.</t>
    </r>
    <r>
      <rPr>
        <sz val="10"/>
        <color rgb="FF1F497D"/>
        <rFont val="Times New Roman"/>
        <family val="1"/>
      </rPr>
      <t xml:space="preserve"> </t>
    </r>
  </si>
  <si>
    <r>
      <rPr>
        <sz val="10"/>
        <color rgb="FF1F497D"/>
        <rFont val="Times New Roman"/>
        <family val="1"/>
      </rPr>
      <t>Training given to 35 civil employees, 115 promoters and</t>
    </r>
    <r>
      <rPr>
        <sz val="10"/>
        <color rgb="FF1F497D"/>
        <rFont val="Times New Roman"/>
        <family val="1"/>
      </rPr>
      <t xml:space="preserve">
</t>
    </r>
    <r>
      <rPr>
        <sz val="10"/>
        <color rgb="FF1F497D"/>
        <rFont val="Times New Roman"/>
        <family val="1"/>
      </rPr>
      <t>18,000 families on issues related to climate change.</t>
    </r>
    <r>
      <rPr>
        <sz val="10"/>
        <color rgb="FF1F497D"/>
        <rFont val="Times New Roman"/>
        <family val="1"/>
      </rPr>
      <t xml:space="preserve">
</t>
    </r>
  </si>
  <si>
    <r>
      <rPr>
        <sz val="10"/>
        <color rgb="FF1F497D"/>
        <rFont val="Times New Roman"/>
        <family val="1"/>
      </rPr>
      <t>Articulation with the different local, regional and national institutions</t>
    </r>
  </si>
  <si>
    <r>
      <rPr>
        <sz val="10"/>
        <color rgb="FF1F497D"/>
        <rFont val="Times New Roman"/>
        <family val="1"/>
      </rPr>
      <t>Preparation of POA, Procurement Plan, Review and budgetary adjustment</t>
    </r>
  </si>
  <si>
    <r>
      <rPr>
        <sz val="10"/>
        <color rgb="FF1F497D"/>
        <rFont val="Times New Roman"/>
        <family val="1"/>
      </rPr>
      <t>Preparation of TOR for acquisitions and GRANT.</t>
    </r>
    <r>
      <rPr>
        <sz val="10"/>
        <color rgb="FF1F497D"/>
        <rFont val="Times New Roman"/>
        <family val="1"/>
      </rPr>
      <t xml:space="preserve"> </t>
    </r>
    <r>
      <rPr>
        <sz val="10"/>
        <color rgb="FF1F497D"/>
        <rFont val="Times New Roman"/>
        <family val="1"/>
      </rPr>
      <t>Performance of evaluations of technical staff and renewal of contracts.</t>
    </r>
    <r>
      <rPr>
        <sz val="10"/>
        <color rgb="FF1F497D"/>
        <rFont val="Times New Roman"/>
        <family val="1"/>
      </rPr>
      <t xml:space="preserve"> </t>
    </r>
    <r>
      <rPr>
        <sz val="10"/>
        <color rgb="FF1F497D"/>
        <rFont val="Times New Roman"/>
        <family val="1"/>
      </rPr>
      <t>Management of hiring of new staff members.</t>
    </r>
    <r>
      <rPr>
        <sz val="10"/>
        <color rgb="FF1F497D"/>
        <rFont val="Times New Roman"/>
        <family val="1"/>
      </rPr>
      <t xml:space="preserve"> </t>
    </r>
    <r>
      <rPr>
        <sz val="10"/>
        <color rgb="FF1F497D"/>
        <rFont val="Times New Roman"/>
        <family val="1"/>
      </rPr>
      <t>Preparation of reports</t>
    </r>
  </si>
  <si>
    <r>
      <rPr>
        <sz val="10"/>
        <color rgb="FF1F497D"/>
        <rFont val="Times New Roman"/>
        <family val="1"/>
      </rPr>
      <t>27 SATH community committees were formed and 14 were strengthened</t>
    </r>
  </si>
  <si>
    <r>
      <rPr>
        <sz val="11"/>
        <color rgb="FF000000"/>
        <rFont val="Times New Roman"/>
        <family val="1"/>
      </rPr>
      <t>Satisfactory (s)</t>
    </r>
  </si>
  <si>
    <r>
      <rPr>
        <b/>
        <sz val="11"/>
        <color rgb="FF000000"/>
        <rFont val="Times New Roman"/>
        <family val="1"/>
      </rPr>
      <t>Progress to Date</t>
    </r>
  </si>
  <si>
    <r>
      <rPr>
        <b/>
        <sz val="11"/>
        <color rgb="FF000000"/>
        <rFont val="Times New Roman"/>
        <family val="1"/>
      </rPr>
      <t>Response</t>
    </r>
  </si>
  <si>
    <r>
      <t xml:space="preserve">During the last period, the project has made a great effort to involve different government institutions to the project actions so that they take ownership of the results and guarantee the project sustainability. The capacities of the following institutions have been strengthened and the sustainability of the actions are ensured as follows:
• IDEAM: It has extended the meteorological and hydrological monitoring network by means of the installation and operation of automated hydrological stations and millimeter monitoring stations of creeks. The inclusion of these stations to the IDEAM network ensures the generation of information and maintenance of the stations. 
The Humboldt institute will strengthen its capacities and knowledge in the restoration and conservation of the swamp forest wetland. The scientific information generated from this activity will serve as a reference to intervene other ecosystems in the country with similar characteristics to La Mojana. 
• Local universities such as Cordoba, Sucre, Pontificia Bolivariana: Agreements have been signed through the Humboldt Institute to support wetland restoration and the transfer of methodologies and knowledge related to the restoration of the ecosystem at the amphibian level. By means of these actions, the universities themselves can continue to implement research and restoration actions in the region. 
• National Adaptation Fund (NAF):  The project has provided support and technical assistance to the National Adaptation Fund; 1. Formulation of the Action Plan of La Mojana. NAF  has taken advantage of the project experience to replicate some of the adaptation measures in the 11 municipalities of  La Mojana. For example, the implementation of family vegetable gardens adapted to the climate conditions, wetland restoration (the Fund contributed with USD850 to increase project restoration actions, rainwater harvesting systems, amongst others.                                                         </t>
    </r>
    <r>
      <rPr>
        <sz val="10"/>
        <color theme="3" tint="0.39997558519241921"/>
        <rFont val="Times New Roman"/>
        <family val="1"/>
      </rPr>
      <t xml:space="preserve">The government of Colombia, through the Colombian Adaptation Fund, the Ministry of Environment and Sustainable Development, the National Planning Department and other entities, has taken advantage of the impact of the project to scale up the adaptation measures promoted by the project, and has presented a project to the Green Climate Fund to support the 11 municipalities of the sub-region of La Mojana. </t>
    </r>
  </si>
  <si>
    <r>
      <rPr>
        <sz val="10"/>
        <rFont val="Times New Roman"/>
        <family val="1"/>
      </rPr>
      <t xml:space="preserve">15 letters of commitment have been signed with landowners for the use and care of the restored areas.
- The coordination process with the National Adaptation Fund has been strengthened. It manages studies on land ownership and use in the territory, and with broader purposes of development support.
- The project continues working with the families involved in the project, those families that have demonstrated the proper tenure of their land.
- Actions have been articulated to monitor restoration actions with the environmental authorities to ensure that the restored areas are preserved after the project intervention. </t>
    </r>
    <r>
      <rPr>
        <sz val="10"/>
        <color rgb="FF1F497D"/>
        <rFont val="Times New Roman"/>
        <family val="1"/>
      </rPr>
      <t xml:space="preserve">                                                                                                   This risk remains at medium level. The project continues with its training work for the protection and conservation of natural resources, and the actions of wetland recovery and establishment of agrosilvopastoral systems have been used to increase the level of commitment and awareness in relation to this issue. 108 letters of commitment have been signed with owners of the areas where the project promotes such actions, and 1,125 environmental and social safeguards have been signed, in which families commit to caring for the La Mojana ecosystem.</t>
    </r>
  </si>
  <si>
    <t xml:space="preserve">* A study was conducted to establish the traceability of mercury contamination.                                              *Socialization of good practices is being carried out to mitigate pollution in soil, water and crops.
*An inventory of rice species that are resilient to mercury contamination has been carried out.
*An inventory of good practices to mitigate mercury poisoning through the consumption of fish
Articulation has been sought with the Colombian Adaptation Fund, Corpomojana and the University of Cordoba, so that the results of the technical studies and the mitigation measures that are being generated on heavy metal contamination are socialized with the communities of La Mojana, and so that a campaign of good practices is implemented, so that communities can reduce the risk of contamination. For them, educational workshops have been held in the communities of influence of the project. </t>
  </si>
  <si>
    <r>
      <t>The maintenance of the 9 automated stations located in the project area was carried out, in order to guarantee the transmission of the hydroclimatological data to the network of IDEAM stations.</t>
    </r>
    <r>
      <rPr>
        <sz val="10"/>
        <color rgb="FF1F497D"/>
        <rFont val="Times New Roman"/>
        <family val="1"/>
      </rPr>
      <t xml:space="preserve"> </t>
    </r>
    <r>
      <rPr>
        <sz val="10"/>
        <color rgb="FF1F497D"/>
        <rFont val="Times New Roman"/>
        <family val="1"/>
      </rPr>
      <t>IDEAM enabled the project to directly access hydro-climatic information through the Hydras3 satellite data reception system, in order to monitor in real time the climatic events that occur above the historical averages, considering extreme drought or floods at river-basin level.</t>
    </r>
    <r>
      <rPr>
        <sz val="10"/>
        <color rgb="FF1F497D"/>
        <rFont val="Times New Roman"/>
        <family val="1"/>
      </rPr>
      <t xml:space="preserve"> </t>
    </r>
    <r>
      <rPr>
        <sz val="10"/>
        <color rgb="FF1F497D"/>
        <rFont val="Times New Roman"/>
        <family val="1"/>
      </rPr>
      <t>This information has been socialized with the Three (3) Municipal  Risk Management Councils and the two (2) Environmental Authorities of the region.</t>
    </r>
    <r>
      <rPr>
        <sz val="10"/>
        <color rgb="FF1F497D"/>
        <rFont val="Times New Roman"/>
        <family val="1"/>
      </rPr>
      <t xml:space="preserve">                                                                                          </t>
    </r>
    <r>
      <rPr>
        <sz val="10"/>
        <color rgb="FF1F497D"/>
        <rFont val="Times New Roman"/>
        <family val="1"/>
      </rPr>
      <t xml:space="preserve">
</t>
    </r>
    <r>
      <rPr>
        <sz val="10"/>
        <color rgb="FF1F497D"/>
        <rFont val="Times New Roman"/>
        <family val="1"/>
      </rPr>
      <t>An observer was hired to monitor the automated station located in Caño Barro, which is a tributary of the Ayapel marsh and affects the communities of the municipalities of San Marcos and Ayapel with overflows due to its geographic position. This monitoring will allow to notify the local risk management offices in case of a sudden increase in water levels and generate early warnings for decision making.</t>
    </r>
    <r>
      <rPr>
        <sz val="10"/>
        <color rgb="FF1F497D"/>
        <rFont val="Times New Roman"/>
        <family val="1"/>
      </rPr>
      <t xml:space="preserve"> </t>
    </r>
    <r>
      <rPr>
        <sz val="10"/>
        <color rgb="FF1F497D"/>
        <rFont val="Times New Roman"/>
        <family val="1"/>
      </rPr>
      <t xml:space="preserve">
</t>
    </r>
    <r>
      <rPr>
        <sz val="10"/>
        <color rgb="FF1F497D"/>
        <rFont val="Times New Roman"/>
        <family val="1"/>
      </rPr>
      <t>Geo-referencing and ground level surveys, overflow levels, liquid gauges, cross-sectional surveys, and installation of sight sections in 11 stations of La Mojana were carried out, in order to establish the correspondence between  the base reference levels and the establishment of the local early warnings system.</t>
    </r>
    <r>
      <rPr>
        <sz val="10"/>
        <color rgb="FF1F497D"/>
        <rFont val="Times New Roman"/>
        <family val="1"/>
      </rPr>
      <t xml:space="preserve">   </t>
    </r>
    <r>
      <rPr>
        <sz val="10"/>
        <color rgb="FF1F497D"/>
        <rFont val="Times New Roman"/>
        <family val="1"/>
      </rPr>
      <t xml:space="preserve">
</t>
    </r>
    <r>
      <rPr>
        <sz val="10"/>
        <color rgb="FF1F497D"/>
        <rFont val="Times New Roman"/>
        <family val="1"/>
      </rPr>
      <t>Five limnimetric stations were installed in the communities of Las Delicias, Cuiva, La Plaza and Las Pozas, to complete a total of 18 limnimetric stations, which allows communities to survey the levels of bodies of water, obtaining daily information that feeds the community-based system of early warnings.</t>
    </r>
    <r>
      <rPr>
        <sz val="10"/>
        <color rgb="FF1F497D"/>
        <rFont val="Times New Roman"/>
        <family val="1"/>
      </rPr>
      <t xml:space="preserve"> </t>
    </r>
    <r>
      <rPr>
        <sz val="10"/>
        <color rgb="FF1F497D"/>
        <rFont val="Times New Roman"/>
        <family val="1"/>
      </rPr>
      <t>This action allows communities, municipal mayor’s offices, environmental authorities, and other state entities to make decisions regarding the risk of floods and drought.</t>
    </r>
    <r>
      <rPr>
        <sz val="10"/>
        <color rgb="FF1F497D"/>
        <rFont val="Times New Roman"/>
        <family val="1"/>
      </rPr>
      <t xml:space="preserve"> </t>
    </r>
    <r>
      <rPr>
        <sz val="10"/>
        <color rgb="FF1F497D"/>
        <rFont val="Times New Roman"/>
        <family val="1"/>
      </rPr>
      <t>During the rainy season registered in the second semester of 2017, with the information collected the communities of Ayapel and San Marcos, actions to prepare for the risk of flooding were coordinated in a timely manner with the municipal mayor’s offices; the communities of Seheve and the Torno, stated that it is the first time that they get early attention from local authorities.</t>
    </r>
    <r>
      <rPr>
        <sz val="10"/>
        <color rgb="FF1F497D"/>
        <rFont val="Times New Roman"/>
        <family val="1"/>
      </rPr>
      <t xml:space="preserve">   </t>
    </r>
  </si>
  <si>
    <r>
      <t>The project has made significant progress during this period, and it has managed to have a positive impact both at the community and institutional levels  in the region of La Mojana.</t>
    </r>
    <r>
      <rPr>
        <i/>
        <sz val="11"/>
        <color rgb="FF0070C0"/>
        <rFont val="Times New Roman"/>
        <family val="1"/>
      </rPr>
      <t xml:space="preserve"> </t>
    </r>
    <r>
      <rPr>
        <i/>
        <sz val="11"/>
        <color rgb="FF0070C0"/>
        <rFont val="Times New Roman"/>
        <family val="1"/>
      </rPr>
      <t>The project has achieved high visibility and impact generated with adaptation measures.</t>
    </r>
    <r>
      <rPr>
        <i/>
        <sz val="11"/>
        <color rgb="FF0070C0"/>
        <rFont val="Times New Roman"/>
        <family val="1"/>
      </rPr>
      <t xml:space="preserve"> </t>
    </r>
    <r>
      <rPr>
        <i/>
        <sz val="11"/>
        <color rgb="FF0070C0"/>
        <rFont val="Times New Roman"/>
        <family val="1"/>
      </rPr>
      <t>The project has driven a positive change in the lives of more than 19 thousand families.</t>
    </r>
    <r>
      <rPr>
        <i/>
        <sz val="11"/>
        <color rgb="FF0070C0"/>
        <rFont val="Times New Roman"/>
        <family val="1"/>
      </rPr>
      <t xml:space="preserve"> </t>
    </r>
    <r>
      <rPr>
        <i/>
        <sz val="11"/>
        <color rgb="FF0070C0"/>
        <rFont val="Times New Roman"/>
        <family val="1"/>
      </rPr>
      <t xml:space="preserve">The rating of this period is highly satisfactory because of the achievements reached in the 4 project components. </t>
    </r>
    <r>
      <rPr>
        <sz val="11"/>
        <color rgb="FF0070C0"/>
        <rFont val="Times New Roman"/>
        <family val="1"/>
      </rPr>
      <t xml:space="preserve">
</t>
    </r>
    <r>
      <rPr>
        <i/>
        <sz val="11"/>
        <color rgb="FF0070C0"/>
        <rFont val="Times New Roman"/>
        <family val="1"/>
      </rPr>
      <t>For component 1, 3 of the 4 products are already consolidated and defined.</t>
    </r>
    <r>
      <rPr>
        <i/>
        <sz val="11"/>
        <color rgb="FF0070C0"/>
        <rFont val="Times New Roman"/>
        <family val="1"/>
      </rPr>
      <t xml:space="preserve"> </t>
    </r>
    <r>
      <rPr>
        <i/>
        <sz val="11"/>
        <color rgb="FF0070C0"/>
        <rFont val="Times New Roman"/>
        <family val="1"/>
      </rPr>
      <t>The project is now at the consolidation phase of the early warning system, through the climate services center that will be installed in Corpomojana, with which the sustainability of component 1 actions will be guaranteed in the medium term.</t>
    </r>
    <r>
      <rPr>
        <i/>
        <sz val="11"/>
        <color rgb="FF0070C0"/>
        <rFont val="Times New Roman"/>
        <family val="1"/>
      </rPr>
      <t xml:space="preserve"> </t>
    </r>
    <r>
      <rPr>
        <i/>
        <sz val="11"/>
        <color rgb="FF0070C0"/>
        <rFont val="Times New Roman"/>
        <family val="1"/>
      </rPr>
      <t xml:space="preserve">Likewise, there are 27 community-based early warning committees, which are in charge of ensuring the continuity of the actions of the component. </t>
    </r>
    <r>
      <rPr>
        <sz val="11"/>
        <color rgb="FF0070C0"/>
        <rFont val="Times New Roman"/>
        <family val="1"/>
      </rPr>
      <t xml:space="preserve">
</t>
    </r>
    <r>
      <rPr>
        <i/>
        <sz val="11"/>
        <color rgb="FF0070C0"/>
        <rFont val="Times New Roman"/>
        <family val="1"/>
      </rPr>
      <t>In respect of component 2, which was among the ones that was falling behind, during this period it was possible to advance considerably; there are technical and institutional arrangements that have facilitated the rolling out of activities for the rehabilitation of ecosystems.</t>
    </r>
    <r>
      <rPr>
        <i/>
        <sz val="11"/>
        <color rgb="FF0070C0"/>
        <rFont val="Times New Roman"/>
        <family val="1"/>
      </rPr>
      <t xml:space="preserve">  </t>
    </r>
    <r>
      <rPr>
        <i/>
        <sz val="11"/>
        <color rgb="FF0070C0"/>
        <rFont val="Times New Roman"/>
        <family val="1"/>
      </rPr>
      <t xml:space="preserve">A great deal of involvement has been achieved both by the communities and by the environmental authorities, who are providing technical support for the recovery of both water dynamics and wetland ecosystems, both of which aim to mitigate the adverse effects on the environment of climate change, since water recovery will help control and regulate floods and the restoration of ecosystems will help improve water conditions in communities.  </t>
    </r>
    <r>
      <rPr>
        <sz val="11"/>
        <color rgb="FF0070C0"/>
        <rFont val="Times New Roman"/>
        <family val="1"/>
      </rPr>
      <t xml:space="preserve">
</t>
    </r>
    <r>
      <rPr>
        <i/>
        <sz val="11"/>
        <color rgb="FF0070C0"/>
        <rFont val="Times New Roman"/>
        <family val="1"/>
      </rPr>
      <t>Component 3, like Component 1, is in the consolidation phase of its products and outcomes; work is being carried out on the exit strategy for this component, for which alliances are being made with entities such as SENA and the mayor’s offices to support small producers in the marketing of surpluses, in such a way that allows them to contribute with long-term sustainability to their productive systems.</t>
    </r>
    <r>
      <rPr>
        <sz val="11"/>
        <color rgb="FF0070C0"/>
        <rFont val="Times New Roman"/>
        <family val="1"/>
      </rPr>
      <t xml:space="preserve">
</t>
    </r>
    <r>
      <rPr>
        <i/>
        <sz val="11"/>
        <color rgb="FF0070C0"/>
        <rFont val="Times New Roman"/>
        <family val="1"/>
      </rPr>
      <t>Component 4 has managed to drive ownership and commitment on the part of communities, grassroots organizations, as well as from local and regional institutions.</t>
    </r>
    <r>
      <rPr>
        <i/>
        <sz val="11"/>
        <color rgb="FF0070C0"/>
        <rFont val="Times New Roman"/>
        <family val="1"/>
      </rPr>
      <t xml:space="preserve">  </t>
    </r>
    <r>
      <rPr>
        <i/>
        <sz val="11"/>
        <color rgb="FF0070C0"/>
        <rFont val="Times New Roman"/>
        <family val="1"/>
      </rPr>
      <t xml:space="preserve">Through training and education, it has been possible to have a positive impact in terms of knowledge, attitudes and practices related to climate change that are significantly contributing to the adaptation of inhabitants to climate change. </t>
    </r>
    <r>
      <rPr>
        <sz val="11"/>
        <color rgb="FF0070C0"/>
        <rFont val="Times New Roman"/>
        <family val="1"/>
      </rPr>
      <t xml:space="preserve">
</t>
    </r>
  </si>
  <si>
    <r>
      <t>The strengthening of local capacities has been fundamental in the execution of each of the components of the project.</t>
    </r>
    <r>
      <rPr>
        <sz val="10"/>
        <color rgb="FF000000"/>
        <rFont val="Times New Roman"/>
        <family val="1"/>
      </rPr>
      <t xml:space="preserve"> </t>
    </r>
    <r>
      <rPr>
        <sz val="10"/>
        <color rgb="FF000000"/>
        <rFont val="Times New Roman"/>
        <family val="1"/>
      </rPr>
      <t>This has been achieved through two mechanisms, the training of rural promoters who are also linked to each of the activities of adaptation to climate change that have been developed, and through the support to the formalization and strengthening of the Farmers Associations within the communities linked to the project.</t>
    </r>
    <r>
      <rPr>
        <sz val="10"/>
        <color rgb="FF000000"/>
        <rFont val="Times New Roman"/>
        <family val="1"/>
      </rPr>
      <t xml:space="preserve"> </t>
    </r>
    <r>
      <rPr>
        <sz val="10"/>
        <color rgb="FF000000"/>
        <rFont val="Times New Roman"/>
        <family val="1"/>
      </rPr>
      <t>The support provided in this training process by the public Universities of the region has been fundamental, and thanks to this it has been possible for 23 organizations to be continuously involved in processes to strengthen their capacities, of which 7 have received training from the National Learning Service (SENA) in accounting and basic administration issues, in addition to technical training processes for the entrepreneurship of productive units with minor species.</t>
    </r>
    <r>
      <rPr>
        <sz val="10"/>
        <color rgb="FF000000"/>
        <rFont val="Times New Roman"/>
        <family val="1"/>
      </rPr>
      <t xml:space="preserve">
</t>
    </r>
    <r>
      <rPr>
        <sz val="10"/>
        <color rgb="FF000000"/>
        <rFont val="Times New Roman"/>
        <family val="1"/>
      </rPr>
      <t xml:space="preserve">
</t>
    </r>
  </si>
  <si>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                              "Por favor, justifique su calificación y tratar los siguientes puntos:</t>
  </si>
  <si>
    <t> By the end of the project, at least 54,000 of the most vulnerable people (10,800 families) in the municipalities of Ayapel, San Marcos, and San Benito Abad of the Depresión Momposina region, covering an area of 406,054 ha, will benefit from the proposed direct solutions to problems caused by flooding.</t>
  </si>
  <si>
    <r>
      <t>33,084 people, 19,568 women and 13,516 men (6,616 families) vulnerable to the effects of climate change, of whom 58% are women (19,568), in 44 communities, benefit from project activities and develop capacities for adaptation.</t>
    </r>
    <r>
      <rPr>
        <sz val="10"/>
        <color rgb="FF0070C0"/>
        <rFont val="Times New Roman"/>
        <family val="1"/>
      </rPr>
      <t xml:space="preserve"> </t>
    </r>
    <r>
      <rPr>
        <sz val="10"/>
        <color rgb="FF0070C0"/>
        <rFont val="Times New Roman"/>
        <family val="1"/>
      </rPr>
      <t xml:space="preserve">
</t>
    </r>
    <r>
      <rPr>
        <sz val="10"/>
        <color rgb="FF0070C0"/>
        <rFont val="Times New Roman"/>
        <family val="1"/>
      </rPr>
      <t>The components of the project have benefited the population of La Mojana as follows:</t>
    </r>
    <r>
      <rPr>
        <sz val="10"/>
        <color rgb="FF0070C0"/>
        <rFont val="Times New Roman"/>
        <family val="1"/>
      </rPr>
      <t xml:space="preserve"> </t>
    </r>
    <r>
      <rPr>
        <sz val="10"/>
        <color rgb="FF0070C0"/>
        <rFont val="Times New Roman"/>
        <family val="1"/>
      </rPr>
      <t xml:space="preserve">
</t>
    </r>
    <r>
      <rPr>
        <sz val="10"/>
        <color rgb="FF0070C0"/>
        <rFont val="Times New Roman"/>
        <family val="1"/>
      </rPr>
      <t>Component 1: 19,085 people (9,564 women and 9,521 men)</t>
    </r>
    <r>
      <rPr>
        <sz val="10"/>
        <color rgb="FF0070C0"/>
        <rFont val="Times New Roman"/>
        <family val="1"/>
      </rPr>
      <t xml:space="preserve">
</t>
    </r>
    <r>
      <rPr>
        <sz val="10"/>
        <color rgb="FF0070C0"/>
        <rFont val="Times New Roman"/>
        <family val="1"/>
      </rPr>
      <t>Component 2: 15,928 (7,947 women and 7,981 men)</t>
    </r>
    <r>
      <rPr>
        <sz val="10"/>
        <color rgb="FF0070C0"/>
        <rFont val="Times New Roman"/>
        <family val="1"/>
      </rPr>
      <t xml:space="preserve">
</t>
    </r>
    <r>
      <rPr>
        <sz val="10"/>
        <color rgb="FF0070C0"/>
        <rFont val="Times New Roman"/>
        <family val="1"/>
      </rPr>
      <t>Component 3: 8. 312 people (3,901 women and 4,411 men)</t>
    </r>
    <r>
      <rPr>
        <sz val="10"/>
        <color rgb="FF0070C0"/>
        <rFont val="Times New Roman"/>
        <family val="1"/>
      </rPr>
      <t xml:space="preserve">
</t>
    </r>
    <r>
      <rPr>
        <sz val="10"/>
        <color rgb="FF0070C0"/>
        <rFont val="Times New Roman"/>
        <family val="1"/>
      </rPr>
      <t>Component 4: 806 people (465 women and 341 men) and (26 public officials)</t>
    </r>
    <r>
      <rPr>
        <sz val="10"/>
        <color rgb="FF0070C0"/>
        <rFont val="Times New Roman"/>
        <family val="1"/>
      </rPr>
      <t xml:space="preserve">
</t>
    </r>
    <r>
      <rPr>
        <sz val="10"/>
        <color rgb="FF0070C0"/>
        <rFont val="Times New Roman"/>
        <family val="1"/>
      </rPr>
      <t>Of the total beneficiaries, 5,847 benefit from several components.</t>
    </r>
    <r>
      <rPr>
        <sz val="10"/>
        <color rgb="FF0070C0"/>
        <rFont val="Times New Roman"/>
        <family val="1"/>
      </rPr>
      <t xml:space="preserve"> </t>
    </r>
    <r>
      <rPr>
        <sz val="10"/>
        <color rgb="FF0070C0"/>
        <rFont val="Times New Roman"/>
        <family val="1"/>
      </rPr>
      <t xml:space="preserve">
</t>
    </r>
    <r>
      <rPr>
        <sz val="10"/>
        <color rgb="FF0070C0"/>
        <rFont val="Times New Roman"/>
        <family val="1"/>
      </rPr>
      <t xml:space="preserve">
</t>
    </r>
    <r>
      <rPr>
        <sz val="10"/>
        <color rgb="FF0070C0"/>
        <rFont val="Times New Roman"/>
        <family val="1"/>
      </rPr>
      <t xml:space="preserve">
</t>
    </r>
    <r>
      <rPr>
        <sz val="10"/>
        <color rgb="FF0070C0"/>
        <rFont val="Times New Roman"/>
        <family val="1"/>
      </rPr>
      <t xml:space="preserve"> </t>
    </r>
    <r>
      <rPr>
        <sz val="10"/>
        <color rgb="FF0070C0"/>
        <rFont val="Times New Roman"/>
        <family val="1"/>
      </rPr>
      <t xml:space="preserve">
</t>
    </r>
  </si>
  <si>
    <t xml:space="preserve">Indicator completed in the previous report. Eleven (11) automatic hydro climatological stations and an ADCP are creating information that helps the decision-making process related to the climate risks management. These stations are integrated in the IDEAM (Institute of Hydrology, Meteorology and Environmental Studies) monitoring network. With the installation of these stations, the San Jorge’s and Cauca’s rivers’ basins are being monitored; these rivers have influence in the Mojana region. The Mojana’s stations network is comprised of five (5) rain gauge stations, two (2) meteorological stations and four (4) hydrological stations. These stations are transmitting information via satellite to IDEAM’s (Institute of Hydrology, Meteorology and Environmental Studies) forecast room; this allows preparing forecasts and warning bulletins, which are submitted to local institutions. 
This information is included in the monthly bulletins prepared by Cordoba and Sucre`s agro climatic technical tables. Said bulletins are delivered to the producers of the region each month. 
The IDEAM (Institute of Hydrology, Meteorology and Environmental Studies) has provided Cordoba University with access to the climatological information platforms in order to strengthen research processes in th
</t>
  </si>
  <si>
    <r>
      <t>19,085 people (9,564 women and 9,521 men) are benefiting from the warnings system in 43 communities. The benefits to the inhabitants have been passed on through the creation of 27 Community Committees of Warning Systems, installation of limnimetric stations that monitor water bodies and climatological information that facilitates decision making.</t>
    </r>
    <r>
      <rPr>
        <sz val="10"/>
        <color rgb="FF0070C0"/>
        <rFont val="Times New Roman"/>
        <family val="1"/>
      </rPr>
      <t xml:space="preserve"> </t>
    </r>
  </si>
  <si>
    <t xml:space="preserve"> By the end of the project direct access at the local and regional levels to information related to climate change is increased in the three targeted municipalities as follow:
 a) three mayoral offices (Ayapel, San Marcos, and San Benito Abad); b) three CLOPADs; c) two CREPADs; d) two CARs (CVS and CORPOMOJANA); and e) eleven CBOs</t>
  </si>
  <si>
    <t xml:space="preserve">Outcome 1: 
The existing hydroclimatological and ecological information system (HEIS) is strengthened and used by local- and regional-level stakeholders, improving their resilience to the impacts of climate change. 
</t>
  </si>
  <si>
    <r>
      <rPr>
        <sz val="10"/>
        <color rgb="FF376092"/>
        <rFont val="Times New Roman"/>
        <family val="1"/>
      </rPr>
      <t xml:space="preserve">Work has begun on water rehabilitation for the control of floods in 5 canals of importance in the area of ​​influence of the project, bringing benefits to 15,928 people. The activities that have been planned contribute to the recovery of the water dynamics of the following canals: Caño Mosquito, Caño San Matías, Caño Seheve, Caño las Delicias, and Caño San Matías,  interventions that are bringing benefits to the following populations.  
• </t>
    </r>
    <r>
      <rPr>
        <sz val="10"/>
        <color rgb="FF000000"/>
        <rFont val="Times New Roman"/>
        <family val="1"/>
      </rPr>
      <t xml:space="preserve">At least 50% of the families, 3,568 people (2,143 men and 1,425 women) in the localities of Sincelejito, Cecilia and Rondón, Corea, Mata de Caña, Los Negritos, Cuchillo, Alfonso López, Barcelona Caracolí, San Elena, Las Marias and Sejeve (Ayapel municipality). </t>
    </r>
    <r>
      <rPr>
        <sz val="10"/>
        <color rgb="FF376092"/>
        <rFont val="Times New Roman"/>
        <family val="1"/>
      </rPr>
      <t xml:space="preserve">
</t>
    </r>
    <r>
      <rPr>
        <sz val="10"/>
        <color rgb="FF000000"/>
        <rFont val="Times New Roman"/>
        <family val="1"/>
      </rPr>
      <t xml:space="preserve">• At least 50% of the families 6,630 people (3,476 women and 2,884 men) in the townships of Las Delicias, Pasifueres, Venezuela, El Cauchal, Tosnovan and La Guaripa (Municipality of San Benito Abad). 
</t>
    </r>
    <r>
      <rPr>
        <sz val="10"/>
        <color rgb="FF0070C0"/>
        <rFont val="Times New Roman"/>
        <family val="1"/>
      </rPr>
      <t xml:space="preserve">• At least 50% of families (3,323 women and 2,737 men) in the districts of El Torno, Campanito, Monosolo, Venice, La Mancha, Parcelas de la Gloria and Parcelas de Viloria (municipality of San Marcos) </t>
    </r>
    <r>
      <rPr>
        <sz val="10"/>
        <color rgb="FFFF0000"/>
        <rFont val="Times New Roman"/>
        <family val="1"/>
      </rPr>
      <t xml:space="preserve">
</t>
    </r>
  </si>
  <si>
    <t xml:space="preserve">Outcome 2: 
Rehabilitation of wetlands and their hydrology in a target area as a means to reduce risk to flooding and drought associated with climate change.
</t>
  </si>
  <si>
    <r>
      <t> At the end of the project, at least 50% of families in the three selected municipalities benefit from the infrastructure to control floods, as follows:</t>
    </r>
    <r>
      <rPr>
        <sz val="10"/>
        <color rgb="FF0070C0"/>
        <rFont val="Times New Roman"/>
        <family val="1"/>
      </rPr>
      <t xml:space="preserve">
</t>
    </r>
    <r>
      <rPr>
        <sz val="10"/>
        <color rgb="FF0070C0"/>
        <rFont val="Times New Roman"/>
        <family val="1"/>
      </rPr>
      <t>• At least 50% of the families (1,543 men and 1,127 women) in the towns of Sincelejito, Cecilia, and, Rondón, Corea, Mata de Caña, Los Negritos, Cuchillo, Alfonso Lopez, Barcelona Caracolí, San Elena, Las Marías (municipality of Ayapel).</t>
    </r>
    <r>
      <rPr>
        <sz val="10"/>
        <color rgb="FF0070C0"/>
        <rFont val="Times New Roman"/>
        <family val="1"/>
      </rPr>
      <t xml:space="preserve">
</t>
    </r>
    <r>
      <rPr>
        <sz val="10"/>
        <color rgb="FF0070C0"/>
        <rFont val="Times New Roman"/>
        <family val="1"/>
      </rPr>
      <t>• At least 50% of families (3,323 women and 2,737 men) in the districts of El Torno, Campanito, Monosolo, Venice, La Mancha, Parcelas de la Gloria and Parcelas de Viloria (municipality of San Marcos).</t>
    </r>
    <r>
      <rPr>
        <sz val="10"/>
        <color rgb="FF0070C0"/>
        <rFont val="Times New Roman"/>
        <family val="1"/>
      </rPr>
      <t xml:space="preserve">
</t>
    </r>
    <r>
      <rPr>
        <sz val="10"/>
        <color rgb="FF0070C0"/>
        <rFont val="Times New Roman"/>
        <family val="1"/>
      </rPr>
      <t xml:space="preserve">
</t>
    </r>
    <r>
      <rPr>
        <sz val="10"/>
        <color rgb="FF0070C0"/>
        <rFont val="Times New Roman"/>
        <family val="1"/>
      </rPr>
      <t>• At least 50% of families; 801 women and 709 men in the localities of Las Delicias, Pasifueres, Tosnovan and La Gauripa (municipality of San Benito Abad).</t>
    </r>
    <r>
      <rPr>
        <sz val="10"/>
        <color rgb="FF0070C0"/>
        <rFont val="Times New Roman"/>
        <family val="1"/>
      </rPr>
      <t xml:space="preserve">
</t>
    </r>
  </si>
  <si>
    <t>Outcome 3: 
Introduction of climate change-resilient agroecological practices and building designs helps local communities to reduce their vulnerability to the impacts of climate change.</t>
  </si>
  <si>
    <t>An additional 250 have been established in agro-sylvopastoral systems in the rural area of ​​the project's target area (100 ha in the municipality of Ayapel, 75 ha in the municipality of San Marcos, and 75 ha in the municipality of San Benito Abad).</t>
  </si>
  <si>
    <t xml:space="preserve"> No changes are reported. 501 houses and 14 educational centers have been adapted with rainwater capure and storage facilities: 
3 Childcare centers in the Torno community
3 Childcare centers in the basin-based community
3 Childcare centers in the Pital community
1 Childcare centers in the Flores community
1 School in the Tosnovan community 
1 School in the Pasifueres community
1 School in the Pital community
1 School in the Chinchorro community
The adjustments are aimed at providing families and children with water in times of drought. 209 (109 girls and 100 boys) 
2,505 people benefit from the structural measures in their houses for the supply of drinking water in periods of drought (1,348 women and 1,157 men). Water storage structures have the appropriate risk management measures against flooding. These infrastructures are built above flooding levels. 
As a result of the community consultations about a house prototype that can be adapted to the climate conditions of the Mojana region, the project has presented a model of vernacular house adapted to climate conditions (temperature increase and flooding). The project will carry out dissemination and coordination work so that the house model may be undertaken by the national government and incorporated into the housing program of the government for population highly vulnerable to the climate conditions of the region. 
Additionally, a community center adapted to the climate conditions of the region was built, which benefits 150 families. 
</t>
  </si>
  <si>
    <r>
      <t>At the end of the project, structural measures have been implemented in at least seventy schools and homes, as follows:</t>
    </r>
    <r>
      <rPr>
        <sz val="10"/>
        <color rgb="FF000000"/>
        <rFont val="Times New Roman"/>
        <family val="1"/>
      </rPr>
      <t xml:space="preserve">
</t>
    </r>
    <r>
      <rPr>
        <sz val="10"/>
        <color rgb="FF000000"/>
        <rFont val="Times New Roman"/>
        <family val="1"/>
      </rPr>
      <t xml:space="preserve">
</t>
    </r>
    <r>
      <rPr>
        <sz val="10"/>
        <color rgb="FF000000"/>
        <rFont val="Times New Roman"/>
        <family val="1"/>
      </rPr>
      <t>• Fourteen (14) educational centers have adapted structural measures.</t>
    </r>
    <r>
      <rPr>
        <sz val="10"/>
        <color rgb="FF000000"/>
        <rFont val="Times New Roman"/>
        <family val="1"/>
      </rPr>
      <t xml:space="preserve"> </t>
    </r>
    <r>
      <rPr>
        <sz val="10"/>
        <color rgb="FF000000"/>
        <rFont val="Times New Roman"/>
        <family val="1"/>
      </rPr>
      <t>The adjustments are aimed at providing children with water in times of drought.</t>
    </r>
    <r>
      <rPr>
        <sz val="10"/>
        <color rgb="FF000000"/>
        <rFont val="Times New Roman"/>
        <family val="1"/>
      </rPr>
      <t xml:space="preserve"> </t>
    </r>
    <r>
      <rPr>
        <sz val="10"/>
        <color rgb="FF000000"/>
        <rFont val="Times New Roman"/>
        <family val="1"/>
      </rPr>
      <t>Benefiting (109 girls and 100 boys)</t>
    </r>
    <r>
      <rPr>
        <sz val="10"/>
        <color rgb="FF000000"/>
        <rFont val="Times New Roman"/>
        <family val="1"/>
      </rPr>
      <t xml:space="preserve">
</t>
    </r>
    <r>
      <rPr>
        <sz val="10"/>
        <color rgb="FF000000"/>
        <rFont val="Times New Roman"/>
        <family val="1"/>
      </rPr>
      <t xml:space="preserve">
</t>
    </r>
    <r>
      <rPr>
        <sz val="10"/>
        <color rgb="FF000000"/>
        <rFont val="Times New Roman"/>
        <family val="1"/>
      </rPr>
      <t>• Five hundred and one (501) homes have structural measures for adaptation (rainwater collection systems for drought seasons).</t>
    </r>
    <r>
      <rPr>
        <sz val="10"/>
        <color rgb="FF000000"/>
        <rFont val="Times New Roman"/>
        <family val="1"/>
      </rPr>
      <t xml:space="preserve"> </t>
    </r>
    <r>
      <rPr>
        <sz val="10"/>
        <color rgb="FF000000"/>
        <rFont val="Times New Roman"/>
        <family val="1"/>
      </rPr>
      <t>Benefiting 1,348 women and 1,157 men.</t>
    </r>
    <r>
      <rPr>
        <sz val="10"/>
        <color rgb="FF000000"/>
        <rFont val="Times New Roman"/>
        <family val="1"/>
      </rPr>
      <t xml:space="preserve"> </t>
    </r>
    <r>
      <rPr>
        <sz val="10"/>
        <color rgb="FF000000"/>
        <rFont val="Times New Roman"/>
        <family val="1"/>
      </rPr>
      <t>The structures for water storage have in place risk management measures against floods, and are built above flood levels.</t>
    </r>
    <r>
      <rPr>
        <sz val="10"/>
        <color rgb="FF000000"/>
        <rFont val="Times New Roman"/>
        <family val="1"/>
      </rPr>
      <t xml:space="preserve">
</t>
    </r>
    <r>
      <rPr>
        <sz val="10"/>
        <color rgb="FF000000"/>
        <rFont val="Times New Roman"/>
        <family val="1"/>
      </rPr>
      <t xml:space="preserve">
</t>
    </r>
    <r>
      <rPr>
        <sz val="10"/>
        <color rgb="FF000000"/>
        <rFont val="Times New Roman"/>
        <family val="1"/>
      </rPr>
      <t>• Eleven (11) constructed communal buildings and four (4) models of vernacular housing adapted to cope with flood risks.</t>
    </r>
  </si>
  <si>
    <t xml:space="preserve">Outcome 4: 
Relevant institutional and social structures strengthened for mainstreaming climate risk management and adaptation measures into planning and decision-making processes. </t>
  </si>
  <si>
    <r>
      <rPr>
        <sz val="10"/>
        <color rgb="FF0070C0"/>
        <rFont val="Times New Roman"/>
        <family val="1"/>
      </rPr>
      <t xml:space="preserve">6 lessons learned were socialized with officials from different projects of the Ministry of Environment and Sustainable Development,  and 23 officials participated in this socialization. The socialized lessons learned were about: intervention strategy, early warning systems, rehabilitation of wetlands, adapted production systems, adaptive architecture and community and institutional strengthening. They were able to share their experiences and make recommendations for the new MADS projects. 
Participation in the forum "The National Environmental System and Disaster Risk Management in the Regions", organized by the Ministry of Environment and Sustainable Development and the National Disaster Risk Management Unit, wher the valuable project experience in Disaster Risk Management was shared with the audience from an environmental perspective, contributing to the construction of sustainable and resilient territories in the face of disaster risks. </t>
    </r>
    <r>
      <rPr>
        <sz val="10"/>
        <color rgb="FF000000"/>
        <rFont val="Times New Roman"/>
        <family val="1"/>
      </rPr>
      <t xml:space="preserve">
</t>
    </r>
    <r>
      <rPr>
        <sz val="10"/>
        <color rgb="FF0070C0"/>
        <rFont val="Times New Roman"/>
        <family val="1"/>
      </rPr>
      <t xml:space="preserve">The experience of the project was shared, along with other initiatives carried out by the National Adaptation Fund. In that exchange, it was agreed to coordinate closely with The Nature Conservancy, who will be carrying out adaptation interventions based on ecosystems in the La Mojana region, </t>
    </r>
    <r>
      <rPr>
        <sz val="10"/>
        <color rgb="FF000000"/>
        <rFont val="Times New Roman"/>
        <family val="1"/>
      </rPr>
      <t xml:space="preserve">and who will take advantage of the lessons learned from the project around this issue during their field work. </t>
    </r>
    <r>
      <rPr>
        <sz val="10"/>
        <color rgb="FF0070C0"/>
        <rFont val="Times New Roman"/>
        <family val="1"/>
      </rPr>
      <t xml:space="preserve">
</t>
    </r>
    <r>
      <rPr>
        <sz val="10"/>
        <color rgb="FF000000"/>
        <rFont val="Times New Roman"/>
        <family val="1"/>
      </rPr>
      <t xml:space="preserve">Good practices and lessons learned have been captured in the following technical reports, documents, videos and articles:
Agro-meteorological Brochures for the Mojana Region                                                                                                                                                                                                                                    
workshop reports on community risk mapping and early warning system 
Design document of the 1st phase of wetland restoration
Good practices report on: water management and rice production practices for managing mercury contamination risk
Strategic plan for the adaptive management of agriculture production activities
Training plan and method for rural advocates (community contacts)
Implementation report on adaptation measures: for food security (Pastoral Social Montelibano) and for water supply (Fundación SAHED)
Guidelines for Departmental Zoning Plans
Guide to incorporating climate change issues into Land Zoning Plans
Methodological guidance notes for adaptation in:
• Forest restoration
• Agricultural productive activities
• Home gardens
• Seed banks 
• Agro-silvo-pastoral measures
• water capture and storage.
</t>
    </r>
    <r>
      <rPr>
        <sz val="10"/>
        <color rgb="FFFF0000"/>
        <rFont val="Times New Roman"/>
        <family val="1"/>
      </rPr>
      <t xml:space="preserve">Handbook about the application of Land-use Plans 
Handbook /Manual on self-construction of adapted houses 
Handbook on the functioning of Rice mills 
Calendar of good practices for climate change adaptation 
Poster about good practices to mitigate mercury contamination </t>
    </r>
    <r>
      <rPr>
        <sz val="10"/>
        <color rgb="FF0070C0"/>
        <rFont val="Times New Roman"/>
        <family val="1"/>
      </rPr>
      <t xml:space="preserve">
</t>
    </r>
    <r>
      <rPr>
        <sz val="10"/>
        <color rgb="FFFF0000"/>
        <rFont val="Times New Roman"/>
        <family val="1"/>
      </rPr>
      <t xml:space="preserve">Agenda including vulnerability analysis handed to local promoters and authorities    </t>
    </r>
    <r>
      <rPr>
        <sz val="10"/>
        <color rgb="FF0070C0"/>
        <rFont val="Times New Roman"/>
        <family val="1"/>
      </rPr>
      <t xml:space="preserve">                                                            Calendar ‘Life in an amphibian territory’ 
Methodology for the establishment of an early warning system 
Methodology for the recovery of water dynamics
</t>
    </r>
    <r>
      <rPr>
        <sz val="10"/>
        <color rgb="FF000000"/>
        <rFont val="Times New Roman"/>
        <family val="1"/>
      </rPr>
      <t xml:space="preserve">
Videos and articles: 
https://www.youtube.com/watch?v=K4G-223BM9g&amp;feature=youtu.be
https://twitter.com/infopresidencia/status/573988964912099328/photo/1
http://www.elmeridianodesucre.com.co/region/item/49777-buscan-comunidades-adaptables
http://elmeridianodecordoba.com.co/region/municipios/item/72060-buscan-comunidades-adaptables
https://www.youtube.com/watch?v=Lyg0eyok62M
http://www.bluradio.com/72375/la-mojana-region-que-dia-dia-afronta-problematica-ambiental
http://www.bluradio.com/72506/con-exito-avanza-el-proyecto-de-adaptacion-al-cambio-climatico-en-la-mojana
Currently these and other documentation is being organized and uploaded at the project page on the UNDP CC Adaptation portal:
http://www.undp-alm.org/projects/af-colombia
http://www.co.undp.org/content/colombia/es/home/ourwork/environmentandenergy/successstories/huertas-familiares-contra-el-cambio-climatico.html
http://elmeridiano.co/restauran-30-hectareas-de-bosques/49703
https://youtu.be/K4G-223BM9g
</t>
    </r>
    <r>
      <rPr>
        <sz val="10"/>
        <color rgb="FFFF0000"/>
        <rFont val="Times New Roman"/>
        <family val="1"/>
      </rPr>
      <t>http://elmeridiano.co/restauran-30-hectareas-de-bosques/49703
La memoria ambiental de La Mojana 
http://elmeridiano.co/modelo/50955
http://www.co.undp.org/content/colombia/es/home/operations/projects/environment_and_energy/reduccion-del-riesgo-y-de-la-vulnerabilidad-frente-al-cambio-cli.html</t>
    </r>
  </si>
  <si>
    <t xml:space="preserve">What implementation issues/ lessons, positive or negative, affected the project progress? </t>
  </si>
  <si>
    <t xml:space="preserve">Structural measures for rain water harvest are highly replicable since their construction is simple; costs are relatively low compared to the benefits, especially because they solve the problem of safe water supply. 
Community measures to monitor water levels in creeks are a highly replicable measure because communities can independently monitor possible floods or droughts.
Operating rice mills and rice grain dryers guarantees managing the post- harvest and conserving the product. This measure ensures food safety to families during severe climate seasons. 
Training actions carried out in component 4: the good acceptance among local stakeholders allows defining the ongoing training strategy carried out in partnership with local universities. The training process addresses issues about the project and other issues of community interest to strengthen and facilitate the appropriation processes for the adaptation to climate change.    </t>
  </si>
  <si>
    <t xml:space="preserve"> Family vegetable gardens are an effective adaptation measure against climatic variability and climate change which perfectly fits into the socio-economic conditions of La Mojana families. The project has promoted agrobiodiversity as a measure to meet the nutritional needs of the low-income population and of those who do not have access to large tracts of land to develop their crops. This measure provides short-term results and ownership from communities; thus, it is a strategy that guarantees livelihoods and increases the resilience of the populations exposed to climate risks. On the other hand, since women manage family vegetable gardens, it recognizes their contribution in the improvement of families’ livelihoods.
The implementation of rainwater harvesting measures is an easy-to-install and easy-to-maintain action; the cost-benefit is efficient and guarantees the quality of water for human consumption. In addition to this, this adaptation measure contributes to decrease the pressure in the aquifers and promotes their preservation. At the same time, it generates awareness of the importance of taking care of water resources.  
Community nursery gardens for the production of plant material promote the recovery of native species at risk, contribute to the preservation of biodiversity, and encourage collective work and appropriation of the territory. 
The recovery of native seeds is a low-cost measure, promotes the recovery of ancestral knowledge, guarantees food security and food quality in the face of severe weather events. 
</t>
  </si>
  <si>
    <t xml:space="preserve">The project reoriented the activity to provide the community with mechanisms for water catchment and basic treatment, through tanks (capacity of 1000 liters), and activated carbon and sand filters. This measure, that undoubtedly affects the quality of life of the population, reduces vulnerability and generates ownership of the project from the community. It also has a positive impact on the living conditions of women and children, who according to the culture in La Mojana, are in charge of supplying water for the family. This measure is preventing women from having to travel various hours to load 20 liters of water per day.
The project has developed activities to foster social and economic inclusion of the beneficiary population. This is demonstrated through activities in component 3, since they contribute to reduce vulnerability to Climate Change.
Management and approach with the community and teaching the importance of restoring ecosystems. To this end, the technical team has delivered workshops, and has created community-managed plant banks, which will be essential for the wetland rehabilitation process. </t>
  </si>
  <si>
    <t>The project has succeeded in including and articulating climate change issues within development plans at the regional, departmental and local levels, contributing to the strengthening of issue-related institutions and providing continuity to the activities towards the management of climate change.
Currently in Córdoba, the CVS - Regional Environmental Entity (in its 2016-2019 plan, "Cordoba Hídrica y Biodiversa") has the program "Risk Management, Adaptation and Mitigation against Climate Change" in order to reduce the vulnerability of the territory. The program includes the project to start the implementation of the Departmental Plan for Adaptation to Climate Change.  This action plan incorporates the State Inter-agency Panel on Climate Change (MICC). This group has been meeting periodically with a portfolio of projects aimed at complying with climate change measures.
Corpomojana has been implementing initiatives in the municipalities under its influence in order to apply the policies for Adaptation to Climate Change, revising the Territorial Plans of Land Use in each municipality; it intends to verify the inclusion of the Adaptation to Climate Change policies in these planning instruments.
At the community level, there has been specialized training on climate variability and change for 115 rural promoters to adapt to climate change. Then, they replicate their knowledge with families in their communities, thus ensuring the implementation of the adaptation measures.  
Strengthening base-line organizations and incorporating climate issues into their work agendas ensures that communities’ processes continue to implement adaptation measures, as these partnerships are strengthening their capacity in the management of economic resources to continue the implementation.</t>
  </si>
  <si>
    <t xml:space="preserve">Training for food processing, establishing food banks that can be preserved for times of both drought and flood. 
Water management for agricultural activities. This measure would contribute to reduce the impacts of drought on food production for self-consumption. 
Promotion of ecotourism as a measure that promotes the care of the environment and the conservation of biodiversity, through the exchange of local experiences and knowledge. </t>
  </si>
  <si>
    <t xml:space="preserve"> 
The project has developed analyzes and studies that have helped to define and adjust the intervention strategy, these analyzes are a participatory rural diagnosis, which aided to improve the project baseline. This diagnosis confirmed that droughts are a phenomenon that has a high negative impact on the livelihoods in La Mojana.
Vulnerability analysis. This analysis aided to determine the climatic phenomena that affected each community the most, and thus the appropriate adaptation measures to increase the resilience in each of the communities.
The hydrodynamic modeling, provided by the National Adaptation Fund, has allowed the technical improvement of adaptation measures, for example, for adapted housing, the flood risk scenarios were used to determine the flood levels. Likewise, this study helped define and select, in a more precise way, the creeks in which the works for the control of floods must be done.
The eco-regional analysis helped us determine the areas where the restoration actions will be carried out. </t>
  </si>
  <si>
    <t xml:space="preserve">The design of the technical data sheets for each of the adaptation measures has allowed structuring the methodologies for the implementation of each of the adaptation measures. These sheets also have information on the costs and profitability of each one of the measures. 
The climate variability analysis has provided a better knowledge on the behavior of the climate in the region. This information has been instrumental for the education of families on the actions that must develop in their communities to reduce vulnerability. </t>
  </si>
  <si>
    <t xml:space="preserve">The greatest difficulty was to interpret the information generated by the hydrodynamic modeling, since the technical complexity of this tool requires experts with the necessary knowledge to apply the information in each of the measures.   The project overcame this difficulty by hiring an expert advisor in hydronimetric modeling who performs the interpretation and analysis of this information to apply it in a practical way in each one of the measures.  
Another difficulty is the transfer of techno-scientific information to the inhabitants, due to their low level of education. Although communities have empirical knowledge and are able to recognize environmental cues from the impact of climate change on their day-to-day activities, the technicalities of the information sometimes limit their understanding, especially the information that can be applied to agricultural activities. Therefore, the project has been using teaching methodologies, theoretical-practical learnings and the exchange of experiences as a methodology for knowledge transfer. </t>
  </si>
  <si>
    <t xml:space="preserve">The technical and territory information generated by the project has contributed to the formulation of La Mojana action plan, which is led by the National Adaptation Fund.
Similarly, the information and lessons learned from the project have served as the basis for the formulation of an adaptation project to be presented to the Green Climate Fund, which is intended to benefit the 11 municipalities of La Mojana. 
</t>
  </si>
  <si>
    <r>
      <rPr>
        <sz val="10"/>
        <color rgb="FF000000"/>
        <rFont val="Times New Roman"/>
        <family val="1"/>
      </rPr>
      <t xml:space="preserve">The direct communication and commitment with associated government agencies (National Adaptation Fund, National Planning Department (DNP), Regional Environment Corporation (CAR), Mayor's offices and Governor's offices) has been maintained. 
Continuity of the meetings with the project advisory, technical and management committees.
The level of this risk has changed to low, since the project has strengthened the mechanisms for coordination with the different local entities. The advisory committee has strengthened the articulation of the institution, thus facilitating decision-making. Similarly, technical and directive committees are still being held. These are the main spaces to  decision making mechanisms about the project. </t>
    </r>
    <r>
      <rPr>
        <sz val="10"/>
        <color rgb="FF000000"/>
        <rFont val="Times New Roman"/>
        <family val="1"/>
      </rPr>
      <t xml:space="preserve">
</t>
    </r>
    <r>
      <rPr>
        <sz val="10"/>
        <color rgb="FF1F497D"/>
        <rFont val="Times New Roman"/>
        <family val="1"/>
      </rPr>
      <t>This risk remains low; the technical team of the project has transferred its base of operations to the municipality of San Marcos, and has a working space at the offices of the environmental authority, which seeks to ensure that the follow-up to the processes developed with this entity and local authorities is effective and facilitates the management of decisions in a timely manner.</t>
    </r>
  </si>
  <si>
    <r>
      <rPr>
        <sz val="10"/>
        <color rgb="FF000000"/>
        <rFont val="Times New Roman"/>
        <family val="1"/>
      </rPr>
      <t xml:space="preserve">This risk changes from medium to low since the project has been managed to improve the synergies with local entitities by means of coordination and interrelation actions. 
</t>
    </r>
    <r>
      <rPr>
        <sz val="10"/>
        <color rgb="FF0070C0"/>
        <rFont val="Times New Roman"/>
        <family val="1"/>
      </rPr>
      <t>This risk remains low. In this period, the project has sought to socialize the different measures in order to ensure a full understanding thereof and their implementation by the different actors participating in the project.</t>
    </r>
  </si>
  <si>
    <t xml:space="preserve">Rainwater collection systems were established both for households and communities to ensure water supply for the household.
* Assistance has been provided to families regarding adaptation measures that benefit crops. For example, agro-forestry and mixed farming techniques, shade planting and drip irrigation.
* A precipitation analysis is being carried out on the basis of the information provided by the Adaptation Fund in order to have information that allows us to give a precise guidance to communities on the measures that should be adopted.                                                                                                                                                                                                                                           
* Coordination with agro-climatic committees in Sucre and Córdoba for the dissemination of agro-climatic bulletins.
* Work in cooperation with local authorities to take into account regional forecasts.
In addition to the continuation of these measures, the project has concentrated its community work on farming techniques to help the recovery of degraded soils. Soil studies are being conducted to determine whether the soil requires any special treatment to avoid its degradation; and then promote the care and protection of water sources.
This risk goes from medium to high, due to the fact that the activities that are being executed in the project require that the meteorological conditions be neutral in order to be able to advance. Progress has been made in the planning of activities to take advantage of the dry seasons that are necessary in hydraulic works, as well as for the construction of community centers. In like manner, planning measures have been implemented so that the restoration actions correspond to the rainy seasons. Monthly participation continues in the agro-climatic roundtables, with the purpose of monitoring the weather conditions in the region. </t>
  </si>
  <si>
    <r>
      <t>27 Community-based Early Warning committees have been established and are operating with the monitoring of water bodies, 7 in the department of Córdoba, in the communities of Ayapel (Seheve, Cecilia, Sincelejito, Mata de Caña, Pañuelo, Alfonso Lopez, Rondón) and 20 in the department of Sucre, in San Marcos (Cuenca, Las Flores, El Torno, El Pital, La Mancha, Parcelas de Viloria, Parcelas de Gloria) and San Benito Abad,</t>
    </r>
    <r>
      <rPr>
        <sz val="10"/>
        <color rgb="FF1F497D"/>
        <rFont val="Times New Roman"/>
        <family val="1"/>
      </rPr>
      <t xml:space="preserve">
</t>
    </r>
    <r>
      <rPr>
        <sz val="10"/>
        <color rgb="FF1F497D"/>
        <rFont val="Times New Roman"/>
        <family val="1"/>
      </rPr>
      <t>Las Delicias, Chinchorro, Parcelas de Santa fe, Caño Cayman, La Plaza, Cuiva, Las Posas, Urbano in San Benito Abad, Las Chispas, Tosnovan, Pasifueres, El Chupo, Venezuela, a total of 262 people make up the committees, of which 121 are men and 141 are women.</t>
    </r>
    <r>
      <rPr>
        <sz val="10"/>
        <color rgb="FF1F497D"/>
        <rFont val="Times New Roman"/>
        <family val="1"/>
      </rPr>
      <t xml:space="preserve">  </t>
    </r>
    <r>
      <rPr>
        <sz val="10"/>
        <color rgb="FF1F497D"/>
        <rFont val="Times New Roman"/>
        <family val="1"/>
      </rPr>
      <t xml:space="preserve">
</t>
    </r>
    <r>
      <rPr>
        <sz val="10"/>
        <color rgb="FF1F497D"/>
        <rFont val="Times New Roman"/>
        <family val="1"/>
      </rPr>
      <t>The conformation and strengthening of these committees was achieved through training on basic concepts of the EWS, where the participants were explained what an Early Warning System is, what it is used for, how it works and how it is structured.</t>
    </r>
    <r>
      <rPr>
        <sz val="10"/>
        <color rgb="FF1F497D"/>
        <rFont val="Times New Roman"/>
        <family val="1"/>
      </rPr>
      <t xml:space="preserve"> </t>
    </r>
    <r>
      <rPr>
        <sz val="10"/>
        <color rgb="FF1F497D"/>
        <rFont val="Times New Roman"/>
        <family val="1"/>
      </rPr>
      <t>In this sense, 4 subgroups were created and divided into the Water and Hygiene Team, communication and information of the EWS, housing and temporary shelters.</t>
    </r>
    <r>
      <rPr>
        <sz val="10"/>
        <color rgb="FF1F497D"/>
        <rFont val="Times New Roman"/>
        <family val="1"/>
      </rPr>
      <t xml:space="preserve"> </t>
    </r>
    <r>
      <rPr>
        <sz val="10"/>
        <color rgb="FF1F497D"/>
        <rFont val="Times New Roman"/>
        <family val="1"/>
      </rPr>
      <t>Each of these sub-groups have specific functions, according to the topics in which they are trained.</t>
    </r>
    <r>
      <rPr>
        <sz val="10"/>
        <color rgb="FF1F497D"/>
        <rFont val="Times New Roman"/>
        <family val="1"/>
      </rPr>
      <t xml:space="preserve"> </t>
    </r>
    <r>
      <rPr>
        <sz val="10"/>
        <color rgb="FF1F497D"/>
        <rFont val="Times New Roman"/>
        <family val="1"/>
      </rPr>
      <t xml:space="preserve">
</t>
    </r>
    <r>
      <rPr>
        <sz val="10"/>
        <color rgb="FF1F497D"/>
        <rFont val="Times New Roman"/>
        <family val="1"/>
      </rPr>
      <t>Coordination was made between the communities and local institutions, improving access to hydroclimatic information through the participation of the communities in 4 departmental agroclimatic tables. The participation of the communities not only facilitated access to climatological information, but also helped in conveying their recommendations for the establishment of their crops.</t>
    </r>
    <r>
      <rPr>
        <sz val="10"/>
        <color rgb="FF1F497D"/>
        <rFont val="Times New Roman"/>
        <family val="1"/>
      </rPr>
      <t xml:space="preserve"> </t>
    </r>
    <r>
      <rPr>
        <sz val="10"/>
        <color rgb="FF1F497D"/>
        <rFont val="Times New Roman"/>
        <family val="1"/>
      </rPr>
      <t>In total, 20 communities have participated in the agroclimatic tables, for a total of 35 people, of which 19 are men and 16 are women.</t>
    </r>
    <r>
      <rPr>
        <sz val="10"/>
        <color rgb="FF1F497D"/>
        <rFont val="Times New Roman"/>
        <family val="1"/>
      </rPr>
      <t xml:space="preserve">                                                                                                                                                                        </t>
    </r>
    <r>
      <rPr>
        <sz val="10"/>
        <color rgb="FF1F497D"/>
        <rFont val="Times New Roman"/>
        <family val="1"/>
      </rPr>
      <t>The Steering Committee of the project defined that, in order to guarantee the sustainability to the Early Warning System, a Climate Services Center will be established, which will be operating in the facilities of the Corpomojana Environmental Authority, for which the contracting process for adaptation of the facilities has started, in those places where the Climate Services Center will operate, as well as the hiring of personnel that will be operating the Center.</t>
    </r>
    <r>
      <rPr>
        <sz val="10"/>
        <color rgb="FF1F497D"/>
        <rFont val="Times New Roman"/>
        <family val="1"/>
      </rPr>
      <t xml:space="preserve">
</t>
    </r>
  </si>
  <si>
    <r>
      <t>Output 2.2 - Ecosystems associated with the hydrodynamics of the target area are restored.</t>
    </r>
    <r>
      <rPr>
        <sz val="10"/>
        <color rgb="FF1F497D"/>
        <rFont val="Times New Roman"/>
        <family val="1"/>
      </rPr>
      <t xml:space="preserve">
</t>
    </r>
    <r>
      <rPr>
        <sz val="10"/>
        <color rgb="FF1F497D"/>
        <rFont val="Times New Roman"/>
        <family val="1"/>
      </rPr>
      <t>Within the framework of the letter of agreement with the Alexander Von Humboldt Institute, 5 meetings and 2 visits have been made in the areas under restoration, as well as 1 monitoring committee.</t>
    </r>
    <r>
      <rPr>
        <sz val="10"/>
        <color rgb="FF1F497D"/>
        <rFont val="Times New Roman"/>
        <family val="1"/>
      </rPr>
      <t xml:space="preserve"> </t>
    </r>
    <r>
      <rPr>
        <sz val="10"/>
        <color rgb="FF1F497D"/>
        <rFont val="Times New Roman"/>
        <family val="1"/>
      </rPr>
      <t>These meetings have obtained the following results:</t>
    </r>
    <r>
      <rPr>
        <sz val="10"/>
        <color rgb="FF1F497D"/>
        <rFont val="Times New Roman"/>
        <family val="1"/>
      </rPr>
      <t xml:space="preserve">
</t>
    </r>
    <r>
      <rPr>
        <sz val="10"/>
        <color rgb="FF1F497D"/>
        <rFont val="Times New Roman"/>
        <family val="1"/>
      </rPr>
      <t>Characterization of ecosystem services in three regions of La Mojana.</t>
    </r>
    <r>
      <rPr>
        <sz val="10"/>
        <color rgb="FF1F497D"/>
        <rFont val="Times New Roman"/>
        <family val="1"/>
      </rPr>
      <t xml:space="preserve"> </t>
    </r>
    <r>
      <rPr>
        <sz val="10"/>
        <color rgb="FF1F497D"/>
        <rFont val="Times New Roman"/>
        <family val="1"/>
      </rPr>
      <t>This analysis was developed in partnership with the University of Córdoba, where the indicators for monitoring were defined, and it highlights the importance of the use of drawings as monitoring tools, since a large part of the community does not know how to write.</t>
    </r>
    <r>
      <rPr>
        <sz val="10"/>
        <color rgb="FF1F497D"/>
        <rFont val="Times New Roman"/>
        <family val="1"/>
      </rPr>
      <t xml:space="preserve">
</t>
    </r>
    <r>
      <rPr>
        <sz val="10"/>
        <color rgb="FF1F497D"/>
        <rFont val="Times New Roman"/>
        <family val="1"/>
      </rPr>
      <t>Work was done on ensuring the understanding of the concepts of good living conditions, governance and resilience in accordance with the social and ecosystem dynamics of the wetlands.</t>
    </r>
    <r>
      <rPr>
        <sz val="10"/>
        <color rgb="FF1F497D"/>
        <rFont val="Times New Roman"/>
        <family val="1"/>
      </rPr>
      <t xml:space="preserve"> </t>
    </r>
    <r>
      <rPr>
        <sz val="10"/>
        <color rgb="FF1F497D"/>
        <rFont val="Times New Roman"/>
        <family val="1"/>
      </rPr>
      <t>The qualitative approach analyzes were constructed using tools such as social cartography, seasonal calendars and ethnographic tours.</t>
    </r>
    <r>
      <rPr>
        <sz val="10"/>
        <color rgb="FF1F497D"/>
        <rFont val="Times New Roman"/>
        <family val="1"/>
      </rPr>
      <t xml:space="preserve"> </t>
    </r>
    <r>
      <rPr>
        <sz val="10"/>
        <color rgb="FF1F497D"/>
        <rFont val="Times New Roman"/>
        <family val="1"/>
      </rPr>
      <t>Coverage map analyzes were carried out from the local perspective to identify macrohabitats, use of spaces and local practices. Maps were made from social cartography to identify threats, key species and macrohabitats.</t>
    </r>
    <r>
      <rPr>
        <sz val="10"/>
        <color rgb="FF1F497D"/>
        <rFont val="Times New Roman"/>
        <family val="1"/>
      </rPr>
      <t xml:space="preserve"> </t>
    </r>
    <r>
      <rPr>
        <sz val="10"/>
        <color rgb="FF1F497D"/>
        <rFont val="Times New Roman"/>
        <family val="1"/>
      </rPr>
      <t xml:space="preserve">
</t>
    </r>
    <r>
      <rPr>
        <sz val="10"/>
        <color rgb="FF1F497D"/>
        <rFont val="Times New Roman"/>
        <family val="1"/>
      </rPr>
      <t xml:space="preserve"> </t>
    </r>
    <r>
      <rPr>
        <sz val="10"/>
        <color rgb="FF1F497D"/>
        <rFont val="Times New Roman"/>
        <family val="1"/>
      </rPr>
      <t>Having carried out the aquatic ecology research, in partnership with the University of Cordoba, there is a methodology for characterizing the temporal and spatial variation that includes the results of high water and rising water levels.</t>
    </r>
    <r>
      <rPr>
        <sz val="10"/>
        <color rgb="FF1F497D"/>
        <rFont val="Times New Roman"/>
        <family val="1"/>
      </rPr>
      <t xml:space="preserve">  </t>
    </r>
    <r>
      <rPr>
        <sz val="10"/>
        <color rgb="FF1F497D"/>
        <rFont val="Times New Roman"/>
        <family val="1"/>
      </rPr>
      <t>For the ecological characterization, macro conserved and degraded habitats were taken as reference with the following configurations: zapal, zapal- ciénaga, rio- zapal, potrero- zapal, bufalera- zapal, arrozal- zapal.</t>
    </r>
    <r>
      <rPr>
        <sz val="10"/>
        <color rgb="FF1F497D"/>
        <rFont val="Times New Roman"/>
        <family val="1"/>
      </rPr>
      <t xml:space="preserve"> </t>
    </r>
    <r>
      <rPr>
        <sz val="10"/>
        <color rgb="FF1F497D"/>
        <rFont val="Times New Roman"/>
        <family val="1"/>
      </rPr>
      <t>Reference values for conservation: Zapal isolated conservation, Zapal - rio El Torno, Zapal - canal in Las Flores, Zapal - Ciénaga in Las Flores.</t>
    </r>
    <r>
      <rPr>
        <sz val="10"/>
        <color rgb="FF1F497D"/>
        <rFont val="Times New Roman"/>
        <family val="1"/>
      </rPr>
      <t xml:space="preserve"> </t>
    </r>
    <r>
      <rPr>
        <sz val="10"/>
        <color rgb="FF1F497D"/>
        <rFont val="Times New Roman"/>
        <family val="1"/>
      </rPr>
      <t>As results, analyses were obtained by macrohabitat of all the species.</t>
    </r>
    <r>
      <rPr>
        <sz val="10"/>
        <color rgb="FF1F497D"/>
        <rFont val="Times New Roman"/>
        <family val="1"/>
      </rPr>
      <t xml:space="preserve"> </t>
    </r>
    <r>
      <rPr>
        <sz val="10"/>
        <color rgb="FF1F497D"/>
        <rFont val="Times New Roman"/>
        <family val="1"/>
      </rPr>
      <t>The objective of this characterization of species serves to make decisions on the restoration. The healthy ecosystem (ideal scenario) will be taken as  reference towards where the degraded ecosystem is gradually to be taken.</t>
    </r>
    <r>
      <rPr>
        <sz val="10"/>
        <color rgb="FF1F497D"/>
        <rFont val="Times New Roman"/>
        <family val="1"/>
      </rPr>
      <t xml:space="preserve"> </t>
    </r>
    <r>
      <rPr>
        <sz val="10"/>
        <color rgb="FF1F497D"/>
        <rFont val="Times New Roman"/>
        <family val="1"/>
      </rPr>
      <t>A very important achievement of this phase is the acquisition of the bioacoustics and phototrapping equipment, which have already been installed in the area, after the training of a team of several institutions at the University of Córdoba.</t>
    </r>
    <r>
      <rPr>
        <sz val="10"/>
        <color rgb="FF1F497D"/>
        <rFont val="Times New Roman"/>
        <family val="1"/>
      </rPr>
      <t xml:space="preserve">
</t>
    </r>
    <r>
      <rPr>
        <sz val="10"/>
        <color rgb="FF1F497D"/>
        <rFont val="Times New Roman"/>
        <family val="1"/>
      </rPr>
      <t>Advances in the implementation of restoration activities. This activity is carried out in the field by the Rural Landscapes Corporation.</t>
    </r>
    <r>
      <rPr>
        <sz val="10"/>
        <color rgb="FF1F497D"/>
        <rFont val="Times New Roman"/>
        <family val="1"/>
      </rPr>
      <t xml:space="preserve"> </t>
    </r>
    <r>
      <rPr>
        <sz val="10"/>
        <color rgb="FF1F497D"/>
        <rFont val="Times New Roman"/>
        <family val="1"/>
      </rPr>
      <t>The communities of Pasifueres, El Torno, Pital, Sincelejito-Seheve and Cuenca were prioritized.</t>
    </r>
    <r>
      <rPr>
        <sz val="10"/>
        <color rgb="FF1F497D"/>
        <rFont val="Times New Roman"/>
        <family val="1"/>
      </rPr>
      <t xml:space="preserve"> </t>
    </r>
    <r>
      <rPr>
        <sz val="10"/>
        <color rgb="FF1F497D"/>
        <rFont val="Times New Roman"/>
        <family val="1"/>
      </rPr>
      <t>For each site, a land survey analysis was carried out in relation to flood gradients.</t>
    </r>
    <r>
      <rPr>
        <sz val="10"/>
        <color rgb="FF1F497D"/>
        <rFont val="Times New Roman"/>
        <family val="1"/>
      </rPr>
      <t xml:space="preserve"> </t>
    </r>
    <r>
      <rPr>
        <sz val="10"/>
        <color rgb="FF1F497D"/>
        <rFont val="Times New Roman"/>
        <family val="1"/>
      </rPr>
      <t>An important advance was made of 800 records of useful plants for  restoration of the different types of wetlands.</t>
    </r>
    <r>
      <rPr>
        <sz val="10"/>
        <color rgb="FF1F497D"/>
        <rFont val="Times New Roman"/>
        <family val="1"/>
      </rPr>
      <t xml:space="preserve"> </t>
    </r>
    <r>
      <rPr>
        <sz val="10"/>
        <color rgb="FF1F497D"/>
        <rFont val="Times New Roman"/>
        <family val="1"/>
      </rPr>
      <t>For each selected plot of land, an assessment of the property will be carried out, as well as of the sources of plant material, and then a specific design of the restoration strategy will be made with the owner, in accordance with the characteristics of the macrohabitats of each plot of land.</t>
    </r>
    <r>
      <rPr>
        <sz val="10"/>
        <color rgb="FF1F497D"/>
        <rFont val="Times New Roman"/>
        <family val="1"/>
      </rPr>
      <t xml:space="preserve"> </t>
    </r>
    <r>
      <rPr>
        <sz val="10"/>
        <color rgb="FF1F497D"/>
        <rFont val="Times New Roman"/>
        <family val="1"/>
      </rPr>
      <t>76 Hectares of vegetation cover and approximately 5000 m2 in productive paddocks have been recovered directly.</t>
    </r>
    <r>
      <rPr>
        <sz val="10"/>
        <color rgb="FF1F497D"/>
        <rFont val="Times New Roman"/>
        <family val="1"/>
      </rPr>
      <t xml:space="preserve">
</t>
    </r>
  </si>
  <si>
    <r>
      <t>162 family gardens adapted to the conditions of flood and drought have been implemented; the orchards have a diversity of vegetables such as; sweet pepper, eggplant, white cucumber, squash, chives, long beans and tomatoes. Likewise species of food crops such as yucca, plantain, yams and beans have been incorporated.</t>
    </r>
    <r>
      <rPr>
        <sz val="10"/>
        <color rgb="FF1F497D"/>
        <rFont val="Times New Roman"/>
        <family val="1"/>
      </rPr>
      <t xml:space="preserve">  </t>
    </r>
    <r>
      <rPr>
        <sz val="10"/>
        <color rgb="FF1F497D"/>
        <rFont val="Times New Roman"/>
        <family val="1"/>
      </rPr>
      <t>162 tool kits were delivered, including wire mesh, barbed wire, staples, pallets, shower heads, machetes and files.</t>
    </r>
    <r>
      <rPr>
        <sz val="10"/>
        <color rgb="FF1F497D"/>
        <rFont val="Times New Roman"/>
        <family val="1"/>
      </rPr>
      <t xml:space="preserve">                                                                                                                                                                                                                    </t>
    </r>
    <r>
      <rPr>
        <sz val="10"/>
        <color rgb="FF1F497D"/>
        <rFont val="Times New Roman"/>
        <family val="1"/>
      </rPr>
      <t xml:space="preserve">
</t>
    </r>
    <r>
      <rPr>
        <sz val="10"/>
        <color rgb="FF1F497D"/>
        <rFont val="Times New Roman"/>
        <family val="1"/>
      </rPr>
      <t>Twenty-two reinforcement workshops were developed on the planning and establishment of gardens adapted to climate change and climate variability, in which 4,340 families participated (1996 women, 2344 men). The topics were aimed at improving production systems and solving phytosanitary problems (diseases, pests, nutritional deficiencies), with the preparation and application of biopreparations.</t>
    </r>
    <r>
      <rPr>
        <sz val="10"/>
        <color rgb="FF1F497D"/>
        <rFont val="Times New Roman"/>
        <family val="1"/>
      </rPr>
      <t xml:space="preserve">  </t>
    </r>
    <r>
      <rPr>
        <sz val="10"/>
        <color rgb="FF1F497D"/>
        <rFont val="Times New Roman"/>
        <family val="1"/>
      </rPr>
      <t>As for planning, guidelines were given regarding the relocation of horticultural and medicinal species, according to the climatic conditions.</t>
    </r>
    <r>
      <rPr>
        <sz val="10"/>
        <color rgb="FF1F497D"/>
        <rFont val="Times New Roman"/>
        <family val="1"/>
      </rPr>
      <t xml:space="preserve">
</t>
    </r>
    <r>
      <rPr>
        <sz val="10"/>
        <color rgb="FF1F497D"/>
        <rFont val="Times New Roman"/>
        <family val="1"/>
      </rPr>
      <t>The community-based productive initiative for fish farming in ponds was strengthened, which has been a very positive response from the fishing community of Cecilia against  the drought that occurred in the first quarter of 2018 in the San Jorge River basin .</t>
    </r>
    <r>
      <rPr>
        <sz val="10"/>
        <color rgb="FF1F497D"/>
        <rFont val="Times New Roman"/>
        <family val="1"/>
      </rPr>
      <t xml:space="preserve"> </t>
    </r>
    <r>
      <rPr>
        <sz val="10"/>
        <color rgb="FF1F497D"/>
        <rFont val="Times New Roman"/>
        <family val="1"/>
      </rPr>
      <t>This activity has been complemented with the establishment of crops of legumes and essential food crops such as sweet pepper, tomato, squash, green beans and eggplant. 20% of this production is being used by families for self-consumption and the remaining 80% is taken to market within the community, generating surpluses for an amount of COP $460,000 (USD 184).</t>
    </r>
    <r>
      <rPr>
        <sz val="10"/>
        <color rgb="FF1F497D"/>
        <rFont val="Times New Roman"/>
        <family val="1"/>
      </rPr>
      <t xml:space="preserve"> </t>
    </r>
    <r>
      <rPr>
        <sz val="10"/>
        <color rgb="FF1F497D"/>
        <rFont val="Times New Roman"/>
        <family val="1"/>
      </rPr>
      <t>These actions are increasing the resilience capacity of families, since before the project, their only productive activity was fishing in the San Jorge River, which in times of drought is affected by low water levels, and families are left without sources of income .</t>
    </r>
    <r>
      <rPr>
        <sz val="10"/>
        <color rgb="FF1F497D"/>
        <rFont val="Times New Roman"/>
        <family val="1"/>
      </rPr>
      <t xml:space="preserve">  </t>
    </r>
    <r>
      <rPr>
        <sz val="10"/>
        <color rgb="FF1F497D"/>
        <rFont val="Times New Roman"/>
        <family val="1"/>
      </rPr>
      <t xml:space="preserve">
</t>
    </r>
    <r>
      <rPr>
        <sz val="10"/>
        <color rgb="FF1F497D"/>
        <rFont val="Times New Roman"/>
        <family val="1"/>
      </rPr>
      <t>Preparation of a methodological proposal for the development of the craftsmanship program with natural fibers, with groups of women identified in the municipalities of San Marcos and San Benito Abad in the department of Sucre.</t>
    </r>
    <r>
      <rPr>
        <sz val="10"/>
        <color rgb="FF1F497D"/>
        <rFont val="Times New Roman"/>
        <family val="1"/>
      </rPr>
      <t xml:space="preserve"> </t>
    </r>
    <r>
      <rPr>
        <sz val="10"/>
        <color rgb="FF1F497D"/>
        <rFont val="Times New Roman"/>
        <family val="1"/>
      </rPr>
      <t>This initiative is articulated with component 2, which will serve for macrophyte management in order to ensure that the water dynamics maintain their natural flow and that the flows of the recovered canals do not exceed their levels.</t>
    </r>
    <r>
      <rPr>
        <sz val="10"/>
        <color rgb="FF1F497D"/>
        <rFont val="Times New Roman"/>
        <family val="1"/>
      </rPr>
      <t xml:space="preserve"> </t>
    </r>
    <r>
      <rPr>
        <sz val="10"/>
        <color rgb="FF1F497D"/>
        <rFont val="Times New Roman"/>
        <family val="1"/>
      </rPr>
      <t>It is expected that this activity will benefit at least 120 women from the communities of Cuenca and El Torno.</t>
    </r>
    <r>
      <rPr>
        <sz val="10"/>
        <color rgb="FF1F497D"/>
        <rFont val="Times New Roman"/>
        <family val="1"/>
      </rPr>
      <t xml:space="preserve"> </t>
    </r>
    <r>
      <rPr>
        <sz val="10"/>
        <color rgb="FF1F497D"/>
        <rFont val="Times New Roman"/>
        <family val="1"/>
      </rPr>
      <t xml:space="preserve">
</t>
    </r>
  </si>
  <si>
    <r>
      <t>23 grassroots organizations have participated in processes to strengthen their capacities, of which 7 have received training from the National Learning Service (SENA) on basic accounting and administration issues, as well as technical training processes for the entrepreneurship of productive units with minor species.</t>
    </r>
    <r>
      <rPr>
        <sz val="10"/>
        <color rgb="FF1F497D"/>
        <rFont val="Times New Roman"/>
        <family val="1"/>
      </rPr>
      <t xml:space="preserve"> </t>
    </r>
    <r>
      <rPr>
        <sz val="10"/>
        <color rgb="FF1F497D"/>
        <rFont val="Times New Roman"/>
        <family val="1"/>
      </rPr>
      <t>These trainings strengthen associations in the management of programs and projects that facilitate the continuity of processes of adaptation to climate change. 317 people have participated in these trainings, of which 207 are women and 110 are men.</t>
    </r>
    <r>
      <rPr>
        <sz val="10"/>
        <color rgb="FF1F497D"/>
        <rFont val="Times New Roman"/>
        <family val="1"/>
      </rPr>
      <t xml:space="preserve">
</t>
    </r>
    <r>
      <rPr>
        <sz val="10"/>
        <color rgb="FF1F497D"/>
        <rFont val="Times New Roman"/>
        <family val="1"/>
      </rPr>
      <t>5 grassroots organizations (Association of Farmers, Fishermen and Restorers of the Sincelejito Corregimiento, Ayapel - ECOSINCELEJITO, San Matías Association of Producers and Farmers - ASOMATIAS, Association of Farmers from Vereda El Chinchorro, Association of Farmers, Livestock Producers, Fish Farmers and Environmentalists of Pasifueres - ASPASFU, Association of Women of Cuiva) have received support in the implementation of community assemblies for the election of their boards of directors, consolidation of statutes, and presentation of their legal obligations to the Colombian State.</t>
    </r>
    <r>
      <rPr>
        <sz val="10"/>
        <color rgb="FF1F497D"/>
        <rFont val="Times New Roman"/>
        <family val="1"/>
      </rPr>
      <t xml:space="preserve"> </t>
    </r>
    <r>
      <rPr>
        <sz val="10"/>
        <color rgb="FF1F497D"/>
        <rFont val="Times New Roman"/>
        <family val="1"/>
      </rPr>
      <t xml:space="preserve">
</t>
    </r>
    <r>
      <rPr>
        <sz val="10"/>
        <color rgb="FF1F497D"/>
        <rFont val="Times New Roman"/>
        <family val="1"/>
      </rPr>
      <t>As part of the strategy for sustainability of family production systems, the project, with the support of the National Learning Service (SENA), has been supporting, through producer associations, the commercialization of the surpluses through the farmer’s markets of biodiversity. This activity has supported 11 associations (Palo Alto, Cuiva, El Torno, La Mancha, Venecia, Chinchorro, Las Delicias, Tosnovan, El Pital, and Las Flores, who have marketed products such as sweet pepper, eggplant, long beans, plantain, apple trees and dry coconuts.</t>
    </r>
    <r>
      <rPr>
        <sz val="10"/>
        <color rgb="FF1F497D"/>
        <rFont val="Times New Roman"/>
        <family val="1"/>
      </rPr>
      <t xml:space="preserve"> </t>
    </r>
    <r>
      <rPr>
        <sz val="10"/>
        <color rgb="FF1F497D"/>
        <rFont val="Times New Roman"/>
        <family val="1"/>
      </rPr>
      <t>This activity had the support of SENA and the mayor’s office of San Marco, as well as Social Assistance from the catholic church (Pastoral Social).</t>
    </r>
    <r>
      <rPr>
        <sz val="10"/>
        <color rgb="FF1F497D"/>
        <rFont val="Times New Roman"/>
        <family val="1"/>
      </rPr>
      <t xml:space="preserve"> </t>
    </r>
    <r>
      <rPr>
        <sz val="10"/>
        <color rgb="FF1F497D"/>
        <rFont val="Times New Roman"/>
        <family val="1"/>
      </rPr>
      <t xml:space="preserve">
</t>
    </r>
    <r>
      <rPr>
        <sz val="10"/>
        <color rgb="FF1F497D"/>
        <rFont val="Times New Roman"/>
        <family val="1"/>
      </rPr>
      <t>Coordination was carried out, through the UNDP's products for peace program, with a well-known Colombian chef and an international Hotel Group, who are supporting small producers with the commercialization of their products, so that they can visit the productive initiatives of the families that are participating in the project and identify some agricultural products that could have an added value to complement their business offerings through these products.</t>
    </r>
    <r>
      <rPr>
        <sz val="10"/>
        <color rgb="FF1F497D"/>
        <rFont val="Times New Roman"/>
        <family val="1"/>
      </rPr>
      <t xml:space="preserve"> </t>
    </r>
    <r>
      <rPr>
        <sz val="10"/>
        <color rgb="FF1F497D"/>
        <rFont val="Times New Roman"/>
        <family val="1"/>
      </rPr>
      <t>During the visit, a gastronomic laboratory was carried out in the community of Pital, in San Marcos, where it was identified that 2 products had the potential to be commercialized in this type of market: sweet chili and manually processed creole rice.</t>
    </r>
    <r>
      <rPr>
        <sz val="10"/>
        <color rgb="FF1F497D"/>
        <rFont val="Times New Roman"/>
        <family val="1"/>
      </rPr>
      <t xml:space="preserve"> </t>
    </r>
    <r>
      <rPr>
        <sz val="10"/>
        <color rgb="FF1F497D"/>
        <rFont val="Times New Roman"/>
        <family val="1"/>
      </rPr>
      <t>Based on this experience, the project makes the decision to support the establishment of one hectare of sweet pepper in 2 communities in order to access the gastronomic and hotel market.</t>
    </r>
    <r>
      <rPr>
        <sz val="10"/>
        <color rgb="FF1F497D"/>
        <rFont val="Times New Roman"/>
        <family val="1"/>
      </rPr>
      <t xml:space="preserve"> </t>
    </r>
    <r>
      <rPr>
        <sz val="10"/>
        <color rgb="FF1F497D"/>
        <rFont val="Times New Roman"/>
        <family val="1"/>
      </rPr>
      <t xml:space="preserve">
</t>
    </r>
    <r>
      <rPr>
        <sz val="10"/>
        <color rgb="FF1F497D"/>
        <rFont val="Times New Roman"/>
        <family val="1"/>
      </rPr>
      <t>The Diploma course in "Actions of adaptation to climate change oriented to the productive component" was carried out in partnership with the University of Sucre; 26 public officials (14 men and 12 women) from 7 mayor’s offices, two environmental authorities and 2 governor’s offices participated in this course, which hada a duration of 3 months.</t>
    </r>
    <r>
      <rPr>
        <sz val="10"/>
        <color rgb="FF1F497D"/>
        <rFont val="Times New Roman"/>
        <family val="1"/>
      </rPr>
      <t xml:space="preserve"> </t>
    </r>
    <r>
      <rPr>
        <sz val="10"/>
        <color rgb="FF1F497D"/>
        <rFont val="Times New Roman"/>
        <family val="1"/>
      </rPr>
      <t>This course aimed to provide tools for officials to incorporate climate change issues in the formulation of productive projects.</t>
    </r>
    <r>
      <rPr>
        <sz val="10"/>
        <color rgb="FF1F497D"/>
        <rFont val="Times New Roman"/>
        <family val="1"/>
      </rPr>
      <t xml:space="preserve"> </t>
    </r>
  </si>
  <si>
    <r>
      <t>The revision of the Risk Management plan of the Municipality of San Marcos was supported, for which 2 work meetings were held during which the climatological information generated by the project was incorporated.</t>
    </r>
    <r>
      <rPr>
        <sz val="10"/>
        <color rgb="FF1F497D"/>
        <rFont val="Times New Roman"/>
        <family val="1"/>
      </rPr>
      <t xml:space="preserve"> </t>
    </r>
    <r>
      <rPr>
        <sz val="10"/>
        <color rgb="FF1F497D"/>
        <rFont val="Times New Roman"/>
        <family val="1"/>
      </rPr>
      <t>To this end, the scenarios of climate change and the vulnerability analysis were taken into account. Based on this information, the climatic profile of the municipality was defined, which was prepared by the project and was reviewed by the technical team on Risk Management of the Directorate of Climate Change of the Ministry of Environment and Sustainable Development.</t>
    </r>
    <r>
      <rPr>
        <sz val="10"/>
        <color rgb="FF1F497D"/>
        <rFont val="Times New Roman"/>
        <family val="1"/>
      </rPr>
      <t xml:space="preserve">                         </t>
    </r>
    <r>
      <rPr>
        <sz val="10"/>
        <color rgb="FF1F497D"/>
        <rFont val="Times New Roman"/>
        <family val="1"/>
      </rPr>
      <t>Additionally, within the framework of component 1, for the installation of the linimetric stations, the project had the participation of a technician from the risk management offices of the municipalities of San Marcos and San Benito.</t>
    </r>
    <r>
      <rPr>
        <sz val="10"/>
        <color rgb="FF1F497D"/>
        <rFont val="Times New Roman"/>
        <family val="1"/>
      </rPr>
      <t xml:space="preserve"> </t>
    </r>
  </si>
  <si>
    <r>
      <t>To achieve the consolidation of the SAT, in the reporting period, progress was made in 2 aspects:</t>
    </r>
    <r>
      <rPr>
        <sz val="10"/>
        <color rgb="FF1F497D"/>
        <rFont val="Times New Roman"/>
        <family val="1"/>
      </rPr>
      <t xml:space="preserve"> </t>
    </r>
    <r>
      <rPr>
        <sz val="10"/>
        <color rgb="FF1F497D"/>
        <rFont val="Times New Roman"/>
        <family val="1"/>
      </rPr>
      <t>1.</t>
    </r>
    <r>
      <rPr>
        <sz val="10"/>
        <color rgb="FF1F497D"/>
        <rFont val="Times New Roman"/>
        <family val="1"/>
      </rPr>
      <t xml:space="preserve"> </t>
    </r>
    <r>
      <rPr>
        <sz val="10"/>
        <color rgb="FF1F497D"/>
        <rFont val="Times New Roman"/>
        <family val="1"/>
      </rPr>
      <t>Definition of technical and personnel requirements for the establishment of a Regional Climate Services Center that will allow for collecting, processing and transmitting hydro-climatic warnings and forecasts at a regional scale in a timely manner and considering local specificities, for which a strategic alliance was made with CORPOMOJANA (Regional Environmental Authority), which will host the Climate Service Center in its facilities and will be responsible for providing sustainability once the project is completed. For this, it will have the technical advice of the IDEAM and the University of Cordoba.</t>
    </r>
    <r>
      <rPr>
        <sz val="10"/>
        <color rgb="FF1F497D"/>
        <rFont val="Times New Roman"/>
        <family val="1"/>
      </rPr>
      <t xml:space="preserve"> </t>
    </r>
    <r>
      <rPr>
        <sz val="10"/>
        <color rgb="FF1F497D"/>
        <rFont val="Times New Roman"/>
        <family val="1"/>
      </rPr>
      <t>2. The establishment of 13 new community committees for early warnings was achieved and the strengthening of the 14 existing committees was continued (7 in the Department of Córdoba and 20 in the department of Sucre), which have the goal of disseminating the hydroclimatological information collected  through the limnimetric stations and generated in the agroclimatic bulletins issued by the agroclimatic working tables in their respective communities.</t>
    </r>
    <r>
      <rPr>
        <sz val="10"/>
        <color rgb="FF1F497D"/>
        <rFont val="Times New Roman"/>
        <family val="1"/>
      </rPr>
      <t xml:space="preserve"> </t>
    </r>
    <r>
      <rPr>
        <sz val="10"/>
        <color rgb="FF1F497D"/>
        <rFont val="Times New Roman"/>
        <family val="1"/>
      </rPr>
      <t>Subsequently, the community committees will receive the information directly from the climate services center that is in the process of consolidation.</t>
    </r>
    <r>
      <rPr>
        <sz val="10"/>
        <color rgb="FF1F497D"/>
        <rFont val="Times New Roman"/>
        <family val="1"/>
      </rPr>
      <t xml:space="preserve">
</t>
    </r>
    <r>
      <rPr>
        <sz val="10"/>
        <color rgb="FF1F497D"/>
        <rFont val="Times New Roman"/>
        <family val="1"/>
      </rPr>
      <t>Additionally, the project continued to support the participation of the communities (35 participants for the reporting period) at the agroclimatic tables, allowing them to access information on climate phenomena and their potential impacts on crops.</t>
    </r>
  </si>
  <si>
    <r>
      <t>According to the hydrodynamic information, the climate change scenarios and the vulnerability of the communities, the recovery of the water dynamics of 5 canals was prioritized (1 San Marcos, 2 in San Benito Abad and 2 in Ayapel).</t>
    </r>
    <r>
      <rPr>
        <sz val="10"/>
        <color rgb="FF1F497D"/>
        <rFont val="Times New Roman"/>
        <family val="1"/>
      </rPr>
      <t xml:space="preserve"> </t>
    </r>
    <r>
      <rPr>
        <sz val="10"/>
        <color rgb="FF1F497D"/>
        <rFont val="Times New Roman"/>
        <family val="1"/>
      </rPr>
      <t>A methodological proposal was prepared for the physical and biological intervention of the canals, where all the activities will be implemented together with the communities, thus ensuring that they remain with the installed capacities both to maintain the intervened zones and to manage new interventions in conjunction with the environmental authorities who validated the methodology and granted the necessary permits to carry out such interventions.</t>
    </r>
    <r>
      <rPr>
        <sz val="10"/>
        <color rgb="FF1F497D"/>
        <rFont val="Times New Roman"/>
        <family val="1"/>
      </rPr>
      <t xml:space="preserve"> </t>
    </r>
    <r>
      <rPr>
        <sz val="10"/>
        <color rgb="FF1F497D"/>
        <rFont val="Times New Roman"/>
        <family val="1"/>
      </rPr>
      <t>To this end, micro-capital agreements have been signed with 3 associations in the area (Asoagripeschis, Asomatias and Asofasan) that have received technical assistance on matters of: baseline survey (bathymetry and orthophotomosaics), sediment removal and production of plant material.</t>
    </r>
    <r>
      <rPr>
        <sz val="10"/>
        <color rgb="FF1F497D"/>
        <rFont val="Times New Roman"/>
        <family val="1"/>
      </rPr>
      <t xml:space="preserve">
</t>
    </r>
    <r>
      <rPr>
        <sz val="10"/>
        <color rgb="FF1F497D"/>
        <rFont val="Times New Roman"/>
        <family val="1"/>
      </rPr>
      <t>Four workshops were developed with the communities of the area of ​​influence of the canals that will be intervened, seeking to socialize the methods of intervention in the canals (including training on techniques for the manual removal of macrophytes that can be applied directly in other canals of the region), in which 174 people participated.</t>
    </r>
  </si>
  <si>
    <r>
      <t>It is worth highlighting the platforms promoted by the project in partnership with the National Learning Service - SENA, referred to as Farmers’ Biodiversity Squares (Plazas Campesinas de la Biodiversidad) where 11 associations market the surplus production of the adapted productive systems established in their small plots, which contributes in giving sustainability to project interventions and generate income to nourish their diet with products that they do not produce locally.</t>
    </r>
    <r>
      <rPr>
        <sz val="10"/>
        <color rgb="FF1F497D"/>
        <rFont val="Times New Roman"/>
        <family val="1"/>
      </rPr>
      <t xml:space="preserve">
</t>
    </r>
    <r>
      <rPr>
        <sz val="10"/>
        <color rgb="FF1F497D"/>
        <rFont val="Times New Roman"/>
        <family val="1"/>
      </rPr>
      <t>During the reporting period, 12 community organizations were strengthened through different topics that include: training in administrative tools for the management of basic finances, training on organizational and legal aspects of associations according to Colombian legislation, and training for productive entrepreneurship .</t>
    </r>
    <r>
      <rPr>
        <sz val="10"/>
        <color rgb="FF1F497D"/>
        <rFont val="Times New Roman"/>
        <family val="1"/>
      </rPr>
      <t xml:space="preserve"> </t>
    </r>
    <r>
      <rPr>
        <sz val="10"/>
        <color rgb="FF1F497D"/>
        <rFont val="Times New Roman"/>
        <family val="1"/>
      </rPr>
      <t>The above, with the purpose of complementing training on climate change issues that strengthen the social and organizational fabric to face adverse events caused by climate (e.g.: formulate projects and manage resources).</t>
    </r>
  </si>
  <si>
    <r>
      <t>The project has spaces of continuous coordination with institutions of national, regional and local level in which decisions of technical and strategic orientation of the project are taken with the purpose of ensuring the sustainability of the actions implemented within the project.</t>
    </r>
    <r>
      <rPr>
        <sz val="10"/>
        <color rgb="FF1F497D"/>
        <rFont val="Times New Roman"/>
        <family val="1"/>
      </rPr>
      <t xml:space="preserve"> </t>
    </r>
    <r>
      <rPr>
        <sz val="10"/>
        <color rgb="FF1F497D"/>
        <rFont val="Times New Roman"/>
        <family val="1"/>
      </rPr>
      <t>To date, the following sustainability strategies have been agreed:</t>
    </r>
    <r>
      <rPr>
        <sz val="10"/>
        <color rgb="FF1F497D"/>
        <rFont val="Times New Roman"/>
        <family val="1"/>
      </rPr>
      <t xml:space="preserve"> </t>
    </r>
    <r>
      <rPr>
        <sz val="10"/>
        <color rgb="FF1F497D"/>
        <rFont val="Times New Roman"/>
        <family val="1"/>
      </rPr>
      <t>It has been managed with the CARs to give sustainability to the water rehabilitation actions and the recovered ecosystem areas.</t>
    </r>
    <r>
      <rPr>
        <sz val="10"/>
        <color rgb="FF1F497D"/>
        <rFont val="Times New Roman"/>
        <family val="1"/>
      </rPr>
      <t xml:space="preserve"> </t>
    </r>
    <r>
      <rPr>
        <sz val="10"/>
        <color rgb="FF1F497D"/>
        <rFont val="Times New Roman"/>
        <family val="1"/>
      </rPr>
      <t>The Corporation of the Valleys of Sinú and San Jorge has committed to technical support and monitoring.</t>
    </r>
    <r>
      <rPr>
        <sz val="10"/>
        <color rgb="FF1F497D"/>
        <rFont val="Times New Roman"/>
        <family val="1"/>
      </rPr>
      <t xml:space="preserve">  </t>
    </r>
    <r>
      <rPr>
        <sz val="10"/>
        <color rgb="FF1F497D"/>
        <rFont val="Times New Roman"/>
        <family val="1"/>
      </rPr>
      <t>Corpomojana, in turn, will host and ensure the sustainability of the forecast center. For this, it has already obtained resources from the national government for the financing of the technical equipment that will operate the Center.</t>
    </r>
    <r>
      <rPr>
        <sz val="10"/>
        <color rgb="FF1F497D"/>
        <rFont val="Times New Roman"/>
        <family val="1"/>
      </rPr>
      <t xml:space="preserve"> </t>
    </r>
    <r>
      <rPr>
        <sz val="10"/>
        <color rgb="FF1F497D"/>
        <rFont val="Times New Roman"/>
        <family val="1"/>
      </rPr>
      <t>With the Green Climate Fund project, which was managed thanks to the positive impacts of the project, it will give continuity to the issues of early warnings, ecosystem restoration and community training on matters related to adaptation to climate change</t>
    </r>
    <r>
      <rPr>
        <sz val="10"/>
        <color rgb="FF1F497D"/>
        <rFont val="Times New Roman"/>
        <family val="1"/>
      </rPr>
      <t xml:space="preserve"> </t>
    </r>
  </si>
  <si>
    <r>
      <t>The project has fulfilled the preparation of its planning instruments (annual operating plan, procurement plan and budget reviews) that have been reviewed and approved by the technical and management committee instances.</t>
    </r>
    <r>
      <rPr>
        <sz val="10"/>
        <color rgb="FF1F497D"/>
        <rFont val="Times New Roman"/>
        <family val="1"/>
      </rPr>
      <t xml:space="preserve"> </t>
    </r>
    <r>
      <rPr>
        <sz val="10"/>
        <color rgb="FF1F497D"/>
        <rFont val="Times New Roman"/>
        <family val="1"/>
      </rPr>
      <t>The project has carried out three technical committees and three management committees in the reporting period, showing the progress in the implementation of the project and receiving feedback and strategy guidance from participating institutions.</t>
    </r>
    <r>
      <rPr>
        <sz val="10"/>
        <color rgb="FF1F497D"/>
        <rFont val="Times New Roman"/>
        <family val="1"/>
      </rPr>
      <t xml:space="preserve"> </t>
    </r>
    <r>
      <rPr>
        <sz val="10"/>
        <color rgb="FF1F497D"/>
        <rFont val="Times New Roman"/>
        <family val="1"/>
      </rPr>
      <t>Based on the recommendations of the Mid Term Evaluation, the project managed the extension of the project before the Kyoto Protocol Adaptation Fund, after which the new end date is June 2019.</t>
    </r>
    <r>
      <rPr>
        <sz val="10"/>
        <color rgb="FF1F497D"/>
        <rFont val="Times New Roman"/>
        <family val="1"/>
      </rPr>
      <t xml:space="preserve">
</t>
    </r>
    <r>
      <rPr>
        <sz val="10"/>
        <color rgb="FF1F497D"/>
        <rFont val="Times New Roman"/>
        <family val="1"/>
      </rPr>
      <t>Finally, a follow-up visit was carried out to the actions implemented with the communities, with the participation of the  Kyoto Protocol Adaptation Fund, the Ministry of Environment and Sustainable Development and the UNDP.</t>
    </r>
  </si>
  <si>
    <r>
      <t>Through the rehabilitation activities of wetland ecosystems executed through the Alexander von Humboldt Institute and with the support of regional partners such as the University of Córdoba and Corporación Paisajes Rurales, knowledge has been generated, until now non-existent in the country, in relation to the processes of rehabilitation of wetland ecosystems.</t>
    </r>
    <r>
      <rPr>
        <sz val="10"/>
        <color rgb="FF000000"/>
        <rFont val="Times New Roman"/>
        <family val="1"/>
      </rPr>
      <t xml:space="preserve">  </t>
    </r>
    <r>
      <rPr>
        <sz val="10"/>
        <color rgb="FF000000"/>
        <rFont val="Times New Roman"/>
        <family val="1"/>
      </rPr>
      <t>In other words, within the framework of the activities carried out in this component, priority areas have been defined in the region of La Mojajana (11 municipalities) to carry out rehabilitation actions and the most appropriate measures have been defined to address the problem, including the generation of seedlings incident to this type of ecosystem.</t>
    </r>
    <r>
      <rPr>
        <sz val="10"/>
        <color rgb="FF000000"/>
        <rFont val="Times New Roman"/>
        <family val="1"/>
      </rPr>
      <t xml:space="preserve"> </t>
    </r>
    <r>
      <rPr>
        <sz val="10"/>
        <color rgb="FF000000"/>
        <rFont val="Times New Roman"/>
        <family val="1"/>
      </rPr>
      <t>All this work will undoubtedly serve so that different environmental entities of the region, and local public entities, have the necessary information to formulate better public investment projects that address the problems of the region in the face of the degradation of this type of ecosystem.</t>
    </r>
    <r>
      <rPr>
        <sz val="10"/>
        <color rgb="FF000000"/>
        <rFont val="Times New Roman"/>
        <family val="1"/>
      </rPr>
      <t xml:space="preserve"> </t>
    </r>
    <r>
      <rPr>
        <sz val="10"/>
        <color rgb="FF000000"/>
        <rFont val="Times New Roman"/>
        <family val="1"/>
      </rPr>
      <t>In support of the above, the following activities have been developed:</t>
    </r>
    <r>
      <rPr>
        <sz val="10"/>
        <color rgb="FF000000"/>
        <rFont val="Times New Roman"/>
        <family val="1"/>
      </rPr>
      <t xml:space="preserve">
</t>
    </r>
    <r>
      <rPr>
        <sz val="10"/>
        <color rgb="FF000000"/>
        <rFont val="Times New Roman"/>
        <family val="1"/>
      </rPr>
      <t>Characterization of ecosystem services in the region</t>
    </r>
    <r>
      <rPr>
        <sz val="10"/>
        <color rgb="FF000000"/>
        <rFont val="Times New Roman"/>
        <family val="1"/>
      </rPr>
      <t xml:space="preserve"> </t>
    </r>
    <r>
      <rPr>
        <sz val="10"/>
        <color rgb="FF000000"/>
        <rFont val="Times New Roman"/>
        <family val="1"/>
      </rPr>
      <t xml:space="preserve">
</t>
    </r>
    <r>
      <rPr>
        <sz val="10"/>
        <color rgb="FF000000"/>
        <rFont val="Times New Roman"/>
        <family val="1"/>
      </rPr>
      <t>Ecological research of aquatic ecosystems</t>
    </r>
    <r>
      <rPr>
        <sz val="10"/>
        <color rgb="FF000000"/>
        <rFont val="Times New Roman"/>
        <family val="1"/>
      </rPr>
      <t xml:space="preserve">
</t>
    </r>
    <r>
      <rPr>
        <sz val="10"/>
        <color rgb="FF000000"/>
        <rFont val="Times New Roman"/>
        <family val="1"/>
      </rPr>
      <t>3 pilots of aquatic habitat restoration exercises</t>
    </r>
    <r>
      <rPr>
        <sz val="10"/>
        <color rgb="FF000000"/>
        <rFont val="Times New Roman"/>
        <family val="1"/>
      </rPr>
      <t xml:space="preserve"> </t>
    </r>
    <r>
      <rPr>
        <sz val="10"/>
        <color rgb="FF000000"/>
        <rFont val="Times New Roman"/>
        <family val="1"/>
      </rPr>
      <t xml:space="preserve">
</t>
    </r>
    <r>
      <rPr>
        <sz val="10"/>
        <color rgb="FF000000"/>
        <rFont val="Times New Roman"/>
        <family val="1"/>
      </rPr>
      <t>Implementation of amphibian lifestyles in 10 families</t>
    </r>
    <r>
      <rPr>
        <sz val="10"/>
        <color rgb="FF000000"/>
        <rFont val="Times New Roman"/>
        <family val="1"/>
      </rPr>
      <t xml:space="preserve"> </t>
    </r>
    <r>
      <rPr>
        <sz val="10"/>
        <color rgb="FF000000"/>
        <rFont val="Times New Roman"/>
        <family val="1"/>
      </rPr>
      <t xml:space="preserve">
</t>
    </r>
    <r>
      <rPr>
        <sz val="10"/>
        <color rgb="FF000000"/>
        <rFont val="Times New Roman"/>
        <family val="1"/>
      </rPr>
      <t>Technical proposal for technical monitoring</t>
    </r>
    <r>
      <rPr>
        <sz val="10"/>
        <color rgb="FF000000"/>
        <rFont val="Times New Roman"/>
        <family val="1"/>
      </rPr>
      <t xml:space="preserve"> </t>
    </r>
    <r>
      <rPr>
        <sz val="10"/>
        <color rgb="FF000000"/>
        <rFont val="Times New Roman"/>
        <family val="1"/>
      </rPr>
      <t xml:space="preserve">
</t>
    </r>
    <r>
      <rPr>
        <sz val="10"/>
        <color rgb="FF000000"/>
        <rFont val="Times New Roman"/>
        <family val="1"/>
      </rPr>
      <t>Strategy and activities for outreach and community ownership</t>
    </r>
    <r>
      <rPr>
        <sz val="10"/>
        <color rgb="FF000000"/>
        <rFont val="Times New Roman"/>
        <family val="1"/>
      </rPr>
      <t xml:space="preserve">
</t>
    </r>
    <r>
      <rPr>
        <sz val="10"/>
        <color rgb="FF000000"/>
        <rFont val="Times New Roman"/>
        <family val="1"/>
      </rPr>
      <t>In the remainder of the project, all activities developed around this Output should be concentrated on the implementation of restored hectares to comply with the goals of the logical framework, which has been delayed as compared to what programmed, thus entailing a great challenge for the project and its implementation in the year that remains, also taking into account how difficult it can be to intervene a wetland ecosystem, given the changing climate conditions for the region and the characteristics of this type of ecosystems</t>
    </r>
  </si>
  <si>
    <r>
      <t>The activities to promote productive systems adapted to climate change have been developed since the beginning of the implementation of this project.</t>
    </r>
    <r>
      <rPr>
        <sz val="10"/>
        <color rgb="FF000000"/>
        <rFont val="Times New Roman"/>
        <family val="1"/>
      </rPr>
      <t xml:space="preserve">  </t>
    </r>
    <r>
      <rPr>
        <sz val="10"/>
        <color rgb="FF000000"/>
        <rFont val="Times New Roman"/>
        <family val="1"/>
      </rPr>
      <t>Taking into account the installed capacity and progress achieved with families linked to the project through the establishment of 1,333 family gardens and 1,217 organic family crops, 729 hectares of native rice sown, 3 community rice mills with storehouse area and an established community fish pond, the project team has made progress during the last period in continuing to provide accompaniment to families that continue to develop this type of activities.</t>
    </r>
    <r>
      <rPr>
        <sz val="10"/>
        <color rgb="FF000000"/>
        <rFont val="Times New Roman"/>
        <family val="1"/>
      </rPr>
      <t xml:space="preserve"> </t>
    </r>
    <r>
      <rPr>
        <sz val="10"/>
        <color rgb="FF000000"/>
        <rFont val="Times New Roman"/>
        <family val="1"/>
      </rPr>
      <t>Farmer’s markets have been promoted in the urban areas of the region, in which the communities bring the products grown in their family gardens to commercialize them.</t>
    </r>
    <r>
      <rPr>
        <sz val="10"/>
        <color rgb="FF000000"/>
        <rFont val="Times New Roman"/>
        <family val="1"/>
      </rPr>
      <t xml:space="preserve">  </t>
    </r>
    <r>
      <rPr>
        <sz val="10"/>
        <color rgb="FF000000"/>
        <rFont val="Times New Roman"/>
        <family val="1"/>
      </rPr>
      <t>This has been a great initiative that begins to open local markets, thus decreasing the vulnerability of families, as not only is it contributing to food security problems, but it is also generating additional income.</t>
    </r>
    <r>
      <rPr>
        <sz val="10"/>
        <color rgb="FF000000"/>
        <rFont val="Times New Roman"/>
        <family val="1"/>
      </rPr>
      <t xml:space="preserve">
</t>
    </r>
    <r>
      <rPr>
        <sz val="10"/>
        <color rgb="FF000000"/>
        <rFont val="Times New Roman"/>
        <family val="1"/>
      </rPr>
      <t>During the reporting period, progress was made in defining the strategy for the promotion of artisanal fibers with women from the region.</t>
    </r>
    <r>
      <rPr>
        <sz val="10"/>
        <color rgb="FF000000"/>
        <rFont val="Times New Roman"/>
        <family val="1"/>
      </rPr>
      <t xml:space="preserve">  </t>
    </r>
    <r>
      <rPr>
        <sz val="10"/>
        <color rgb="FF000000"/>
        <rFont val="Times New Roman"/>
        <family val="1"/>
      </rPr>
      <t>It is expected that in the coming year these activities will be implemented.</t>
    </r>
  </si>
  <si>
    <r>
      <t>Just as farmer associations have been included in the process of strengthening their capacities, this work has also been carried out with the public officials of the region through the development of the diploma course in "Actions for adaptation to climate change oriented to the productive component"; 26 public officials from 7 mayor’s offices, two environmental authorities and 2 governor’s offices participated in this diploma course, which had a duration of 3 months.</t>
    </r>
    <r>
      <rPr>
        <sz val="10"/>
        <color rgb="FF000000"/>
        <rFont val="Times New Roman"/>
        <family val="1"/>
      </rPr>
      <t xml:space="preserve">
</t>
    </r>
    <r>
      <rPr>
        <sz val="10"/>
        <color rgb="FF000000"/>
        <rFont val="Times New Roman"/>
        <family val="1"/>
      </rPr>
      <t>This diploma course allowed local actors to start participating in other instances of dialogue on issues of adaptation to climate change arising in the region, such as the agroclimatic working tables, convened by the productive associations of each department, in which, in addition to the participation of producers, municipalities and environmental corporations are also linked, since these entities also promote productive activities in the region.</t>
    </r>
    <r>
      <rPr>
        <sz val="10"/>
        <color rgb="FF000000"/>
        <rFont val="Times New Roman"/>
        <family val="1"/>
      </rPr>
      <t xml:space="preserve">
</t>
    </r>
    <r>
      <rPr>
        <sz val="10"/>
        <color rgb="FF000000"/>
        <rFont val="Times New Roman"/>
        <family val="1"/>
      </rPr>
      <t>In addition to the training processes, the participation of local public authorities in each of the adaptation measures has been fundamental, since they are linked to each of the activities that are carried out by the different components of the project, such as the Early Warnings System, the construction of community centers, the rehabilitation of canals and the inclusion of climate change issues in development planning instruments.</t>
    </r>
  </si>
  <si>
    <r>
      <t xml:space="preserve">Project implementation reports
*Inception Workshop Report
*Social and environmental safeguard document for the project
*Progress Report on activities by APAPI (Producer Association)     
*Minutes of the municipal revision of the Territorial Planning Scheme (EOT) for San Benito Abad
*Minutes of the Committee meetings.
*Quarterly Progress Reports </t>
    </r>
    <r>
      <rPr>
        <sz val="11"/>
        <color theme="4"/>
        <rFont val="Times New Roman"/>
        <family val="1"/>
      </rPr>
      <t xml:space="preserve">                                                                 
</t>
    </r>
    <r>
      <rPr>
        <sz val="11"/>
        <color rgb="FF0070C0"/>
        <rFont val="Times New Roman"/>
        <family val="1"/>
      </rPr>
      <t xml:space="preserve">• Minutes of the Advisory Committee meetings
• Minutes of meetings of the Technical Committee
• Minutes of meetings of the Steering Committee
• Quarterly reports 
• Bi-monthly reports to the territorial division
• Annual report
• Midterm Review
</t>
    </r>
    <r>
      <rPr>
        <b/>
        <sz val="11"/>
        <color rgb="FF000000"/>
        <rFont val="Times New Roman"/>
        <family val="1"/>
      </rPr>
      <t>Technical reports: 
*</t>
    </r>
    <r>
      <rPr>
        <sz val="11"/>
        <color rgb="FF000000"/>
        <rFont val="Times New Roman"/>
        <family val="1"/>
      </rPr>
      <t xml:space="preserve"> Agro-ecological practices resilient to the effects of climate change. Strengthening of pioneer experience already established, and design and implementation of 11 agro-ecological innovations. October 2013 - March 2014.
* Agro-ecological practices resilient to the effects of climate change. Creation of field schools. October 2013 - March 2014.
* Preliminary community plans for climate change adaptation of 11 participating communities for the project "Reducing climate change risk and vulnerability in the region of La Mojana, Colombia". October 2013 - March 2014.
* Implementation of production practices adaptable to climate change: Agriculture climatically adapted to climate change. October 2013 - March 2014.
* The journey taken in the implementation of production practices adapted to climate change. October 2013 - March 2014.
* Sharing experiences of the restoration, propagation and conservation of native seeds in community seedbeds. June - September 2014.
* Design and implementation of six community seedbeds for the restoration, propagation and conservation of native seeds. June -September 2014.
* Local community meetings for doing an inventory of native seeds. June -September 2014.
* Results of the follow-up on mercury tracking in the agro-ecological innovations implemented. June -September 2014.
* Follow-up and monitoring of the intervention process for the innovations implemented: final narrative document. June -September 2014.
* Local scenarios for climate change
* Proposal on early warning system design and establishment of a forecast center          
* Design document for the first phase of the restoration of wetlands             
* Technical and financial documents for the agriculture production initiatives
* Strategic plans of the associations
* Regulations for the functions of rice mills         
* Good practice documents to mitigate mercury contamination               
* Report on rainwater collection systems       
 *Proposal for training of “rural advocates on climate change” (“Promotores Rurales” - community coordinators)- Universidad de Córdoba
*Plans for training, adaptation measures and organizational strengthening
</t>
    </r>
    <r>
      <rPr>
        <sz val="11"/>
        <color rgb="FF0070C0"/>
        <rFont val="Times New Roman"/>
        <family val="1"/>
      </rPr>
      <t xml:space="preserve">• IDEAM technical report: Geo-Referencing, ground level surveys, overflow levels, liquid gauges, cross sections, installation of stretches of viewpoints in UNDP stations in the region of La Mojana. </t>
    </r>
    <r>
      <rPr>
        <sz val="11"/>
        <color rgb="FF000000"/>
        <rFont val="Times New Roman"/>
        <family val="1"/>
      </rPr>
      <t xml:space="preserve">
</t>
    </r>
    <r>
      <rPr>
        <sz val="11"/>
        <color rgb="FF0070C0"/>
        <rFont val="Times New Roman"/>
        <family val="1"/>
      </rPr>
      <t>• Report on preventive maintenance of hydrological stations for the Climate Change project COL83662. 2017
• Design of the strategy to implement a regional agro-meteorological forecasting center for the region of La Mojana with a community emphasis.  August 2017
• Design and implementation of a strategy for carrying out hydraulic works (infrastructure development, dredging and uncovering of water courses) for flood control and hydrological management in the project's target area. May 2017
• Reports (3) containing bathymetry of the Mosquito, Pasifueres and San Matías pipes. November 2017
• Water quality report for the Mosquito, Pasifueres and San Matías pipes. February 28, 2018
• First progress report on the characterization of ecosystem services in three regions of La Mojana.  2017
• Ecological research of aquatic ecosystems: (Conceptual and methodological framework for the study of the ecology of aquatic habitats in the La Mojana region) 2017
• Methodological proposal on the restoration of aquatic habitats in three pilots: (Set of restoration strategies and the area to be covered in the three municipalities as a result of field visits, work with the community and meetings with experts. This includes various techniques, revegetation, among others). 2017
• Methodological proposal for the rehabilitation of amphibian lifestyles in ten families of project COL83662-68537. 2017
• Report of the co-creation workshop: activities and results of the co-creation workshop led by the Alexander von Humboldt biological resources research institute with the support of the University of Córdoba. May 2017
• Final Report on the Characterization of Ecosystem Services in three municipalities of La Mojana. December 2017
• First progress report on aquatic habitat restoration exercises in three pilots (Advances in the implementation of restoration activities). 2017
• First progress report on rehabilitation of amphibian lifestyles in ten families. 2017
• Document containing technical monitoring proposal for the rehabilitation of wetlands in the La Mojana region. 2017
• Document summarizing outreach and community ownership activities. 2017
• Work proposal for the Farmers’ Biodiversity Squares. August 2017
• Methodological proposal for workshop of Rural Promoters for adaptation. September 2017
• Document for the establishment and maintenance of agrosylvopastoral systems as a measure for adaptation to climate change and climate variability
• Training plan for the implementation of agrosilvopastoral systems in the region of La Mojana.  September 2017
• Technical report on the definition of agrosilvopastoral system models and their establishment as a measure for adaptation to climate change and climate variability. February 12, 2018
• Technical report on participatory property planning for the establishment of the agrosylvopastoral systems.  September 2017
• Technical report on the definition of agrosilvopastoral system models, their establishment, management and technical monitoring as a measure of adaptation to climate variability and climate change. September 2017
• Technical report on soil analysis recommendations for agrosilvopastoral systems. February 2018 
• Collective knowledge methodology for La Mojana. July 2016
• Report of architectural designs adapted to the climatic conditions of La Mojana
• Design and socialization of architectural project. August 2016
• Work execution report of El Torno-La Mojana. September 2016
• Self-construction primer for housing adapted to the climatic conditions of La Mojana. February 2017
• Training module in adaptive architecture. February 2017
• Lessons learned and technical recommendations for applying the adaptive approach in La Mojana.  February 2017
• Technical document on the implementation of community-based adaptation in the region of La Mojana. November 2017
• Proposal to exchange experiences for the communities of Ayapel, San Marcos and San Benito Abad- in the region of La Mojana. April 2017
• Training plan for the diploma in "actions of adaptation to climate change oriented to the productive component" by the University of Sucre. August 2017
• Training plan for rural promoters to adapt to climate change in the La Mojana Region - Colombia, carried out by the University of Sucre. January 2017</t>
    </r>
    <r>
      <rPr>
        <sz val="11"/>
        <color rgb="FF000000"/>
        <rFont val="Times New Roman"/>
        <family val="1"/>
      </rPr>
      <t xml:space="preserve">
</t>
    </r>
    <r>
      <rPr>
        <sz val="11"/>
        <color rgb="FF0070C0"/>
        <rFont val="Times New Roman"/>
        <family val="1"/>
      </rPr>
      <t xml:space="preserve">• Basic training plan on accounting and administrative issues for community associations in the framework of the project "Reducing risk and vulnerability to climate change in the region of the Momposina lowlands in Colombia". September 2017
</t>
    </r>
    <r>
      <rPr>
        <b/>
        <sz val="11"/>
        <color rgb="FF000000"/>
        <rFont val="Times New Roman"/>
        <family val="1"/>
      </rPr>
      <t xml:space="preserve">Workshop reports: </t>
    </r>
    <r>
      <rPr>
        <sz val="11"/>
        <color rgb="FF000000"/>
        <rFont val="Times New Roman"/>
        <family val="1"/>
      </rPr>
      <t xml:space="preserve">
* Report on three workshops on adaptation to climate change carried out in La Mojana on November 25-27, 2013.
* Monitoring of mercury concentration in the La Mojana region.
* Report on expert workshop to know the current status of the presence of mercury in the La Mojana zone. 
• Training report for rural promoters in the planning and establishment of adapted family production systems 
• </t>
    </r>
    <r>
      <rPr>
        <sz val="11"/>
        <color rgb="FF0070C0"/>
        <rFont val="Times New Roman"/>
        <family val="1"/>
      </rPr>
      <t>Report of a gastronomic encounter and tour on the agricultural biodiversity in the community of El Pital, with a chef from Bogotá and a representative of GHL with the aim of bringing the gastronomic and hotel sector closer to the producers and envision possible articulations as a marketing channel and the development of gastronomic innovations, as a sustainability strategy for the project of adaptation to climate change</t>
    </r>
    <r>
      <rPr>
        <sz val="11"/>
        <color rgb="FF000000"/>
        <rFont val="Times New Roman"/>
        <family val="1"/>
      </rPr>
      <t xml:space="preserve">
• Work reports for the Farmers’ Biodiversity Squares.
• Reports of workshops on Early Warning Systems and creation of community committees.
• Report of participatory land-use planning workshops in coordination with sustainable Colombian livestock project, with the support of MADS and MADR.
• Report of a practical workshop on the management of substrates for greenhouses in the implementation of agrosilvopastoral systems.
</t>
    </r>
    <r>
      <rPr>
        <sz val="11"/>
        <color rgb="FF0070C0"/>
        <rFont val="Times New Roman"/>
        <family val="1"/>
      </rPr>
      <t xml:space="preserve">• Report of bird sighting activity "El Canto de la Mojana", as part of the celebration of World Wetlands Day in the community of Sincelejito.
</t>
    </r>
    <r>
      <rPr>
        <b/>
        <sz val="11"/>
        <rFont val="Times New Roman"/>
        <family val="1"/>
      </rPr>
      <t>Communication materials:</t>
    </r>
    <r>
      <rPr>
        <sz val="11"/>
        <color rgb="FF0070C0"/>
        <rFont val="Times New Roman"/>
        <family val="1"/>
      </rPr>
      <t xml:space="preserve">
</t>
    </r>
    <r>
      <rPr>
        <sz val="11"/>
        <rFont val="Times New Roman"/>
        <family val="1"/>
      </rPr>
      <t>* Institutional video of the project transmitted on Señal Institucional on July 27, 2014. Journalist: Alejandro Gonzalez.
* Publication of a news report done from a visit to communities of the project. August 28, 2014. Newspaper of national circulation 'El Espectador'. Journalist: Angelica Maria Cuevas.
* Program on the environmental problem of the La Mojana region and measures implemented with the project. Transmitted for one week on the radio station Blu Radio; program 'Blu Verde'. Journalist: Maria Lourdes Zimmerman.
* Publication of a news report done from a visit to communities benefiting from the project. Broadcast on Caracol television channel, September 6, 2014. Journalist: Mauricio "el Pato" Salcedo.
* Video "Building Future in La Mojana", February 2015. Communications Office of the Ministry of Environment and Sustainable Development.
* Brochure "Results of the Project up to December 31, 2014".         
* Bulletins on hydrometeorological alerts for</t>
    </r>
    <r>
      <rPr>
        <sz val="11"/>
        <color rgb="FF0070C0"/>
        <rFont val="Times New Roman"/>
        <family val="1"/>
      </rPr>
      <t xml:space="preserve"> the La Mojana region             
Calendario la Vida en un Territorio Anfibio 
https://twitter.com/infopresidencia/status/573988964912099328/photo/1
http://www.elmeridianodesucre.com.co/region/item/49777-buscan-comunidades-adaptables
http://elmeridianodecordoba.com.co/region/municipios/item/72060-buscan-comunidades-adaptables
https://www.youtube.com/watch?v=Lyg0eyok62M
http://www.bluradio.com/72375/la-mojana-region-que-dia-dia-afronta-problematica-ambiental
http://www.bluradio.com/72506/con-exito-avanza-el-proyecto-de-adaptacion-al-cambio-climatico-en-la-mojana                            https://twitter.com/uribegaviria/status/966784362565038081  22 de febrero 2018
https://twitter.com/PnudColombia/status/959177112635756544  01 de febrero 2018
https://twitter.com/uribegaviria/status/935130274752532486    27 de noviembre del 2017
https://twitter.com/ericortes/status/898268863950966785   17 de agosto del 2017
https://twitter.com/uribegaviria/status/892033880156491777  31 de julio del 2017
https://twitter.com/gpsxcmi/status/890702806000316422   27 de julio del 2017
https://twitter.com/RegionCaribeCO/status/874313725213278208   12 de junio 2017
https://twitter.com/RegionCaribeCO/status/874313725213278208   12 de junio del 2017
https://twitter.com/LaRazonCo/status/873892495771488256      11 de junio 2017 
https://twitter.com/OFrancoTorres/status/873640160075841537   10 de junio 2017
https://twitter.com/uribegaviria/status/873594757712416768   10 de junio del 2017
https://www.laflecha.co/a-fondo/cronica-el-canto-de-los-humedales-de-la-mojana/ 02/02/2018
http://www.eluniversal.com.co/regional/cordoba-y-sucre-se-unen-para-preservacion-de-humedales-en-la-mojana-271508 13 de abril 2018
https://youtu.be/fZ4MmFEMQD0   03/08/2017
https://youtu.be/ykckBrgAVpA        01/08/2017
https://youtu.be/29hG5zsHrm8  16/06/2017
https://www.youtube.com/watch?v=CSfqH4qqPgw&amp;feature=youtu.be 16/06/2017
http://larazon.co/2017/06/1-800-familias-de-la-mojana-en-cordoba-y-sucre-avanzan-en-adaptacion-al-cambio-climatico/  01/06/2017
http://larazon.co/2017/06/humedales-en-la-region-de-la-mojana-son-focalizados-para-su-restauracion/ 01/06/2017
http://larazon.co/2018/02/avistamiento-de-aves-en-la-mojana-en-conmemoracion-al-dia-mundial-de-los-humedales/ 02/02/2018
https://www.efe.com/efe/america/sociedad/el-torno-un-pueblo-modelo-del-blindaje-contra-cambio-climatico-en-colombia/20000013-3245702  23/04/2017
https://pnudcolombia.exposure.co/el-regreso-de-los-humedales-perdidos-de-la-mojana  22/05/2017
https://medium.com/@ColombiaPNUD/huertas-familiares-contra-el-cambio-clim%C3%A1tico-34bb8a86388#.57ccg3sak   11/03/2017
https://pnudcolombia.exposure.co/el-canto-de-los-humedales-de-la-mojana?embed=true
https://www.facebook.com/instituto.humboldt/posts/1680544698679746   05/02/2018
http://www.minambiente.gov.co/index.php/noticias-minambiente/3255-mas-de-400-000-personas-en-la-mojana-se-beneficiaran-con-us-38-millones-donados-por-el-fondo-verde-del-clima
03/10/2017</t>
    </r>
  </si>
  <si>
    <t>ToR to be defined</t>
  </si>
  <si>
    <t>Completed contract - The consultant Anibal Perez was selected via an open bid process. He was selected due to the development of technical studies on the adaptation to climate change in the region of La Mojana, with very extensive experience on the conditions of the area and the problem to intervene. Due to his technical skills, his profession, training and the extensive knowledge he has on the Mojana region, the correct completion of the required technical work was guaranteed.</t>
  </si>
  <si>
    <r>
      <rPr>
        <sz val="10"/>
        <color rgb="FF000000"/>
        <rFont val="Times New Roman"/>
        <family val="1"/>
      </rPr>
      <t xml:space="preserve">The project has strengthened its participation in the communities by recruiting more technical professionals who can provide more regular and closer technical assistance to families in the adaptation of measures. These measures have been effective to maintain motivation and promote the active participation of communities in the actions carried out by the project.  </t>
    </r>
    <r>
      <rPr>
        <sz val="10"/>
        <color rgb="FF1F497D"/>
        <rFont val="Times New Roman"/>
        <family val="1"/>
      </rPr>
      <t xml:space="preserve">                                                                                 However, it should be clarified that some displacement in the area does occur and is associated with violence and the presence of outlaw groups. Therefore, this risk remains high, and is associated with security conditions which have been present recently in the area, where threats have been issued and there has been an increased presence of armed actors, land dispossession, among others. To ensure that the security conditions do not jeopardize the development of activities, the project is participating in the departmental guarantee roundtables, in which regional authorities participate and where periodical analysis of context and preventive measures that help protect communities are carried out. In addition to this, the project continues to maintain a permanent presence in the communities and provide technical assistance to families. </t>
    </r>
  </si>
  <si>
    <r>
      <rPr>
        <sz val="10"/>
        <color rgb="FF000000"/>
        <rFont val="Times New Roman"/>
        <family val="1"/>
      </rPr>
      <t xml:space="preserve">This risk remains high despite the fact that the Peace agreement has been signed. The security in the area may be affected by the presence of dissident groups and criminal gangs that may come into conflict to dispute territorial control. To mitigate this risk, the project team has strengthened its knowledge on safety measures. Close communication with local communities and authorities is kept constant, so that any unsafe situation may be anticipated in advance. In two cases during this period of time, it was necessary to evacuate the personnel of the communities due to the presence of outlawed groups.                                                                                                                                                             </t>
    </r>
    <r>
      <rPr>
        <sz val="10"/>
        <color theme="4" tint="-0.249977111117893"/>
        <rFont val="Times New Roman"/>
        <family val="1"/>
      </rPr>
      <t xml:space="preserve">This risk remains high, due to the fact that the security conditions in the area have deteriorated and there is an increase in crime. The project continues with the application of security protocols established by the UN office in Colombia </t>
    </r>
    <r>
      <rPr>
        <sz val="10"/>
        <color rgb="FFFF0000"/>
        <rFont val="Times New Roman"/>
        <family val="1"/>
      </rPr>
      <t>and which follow UN security procedures based on national risk assessments, this includes the presence of a national security officer and training for UNDP and project staff</t>
    </r>
    <r>
      <rPr>
        <sz val="10"/>
        <color theme="4" tint="-0.249977111117893"/>
        <rFont val="Times New Roman"/>
        <family val="1"/>
      </rPr>
      <t xml:space="preserve">. In addition, departmental tables of guarantees are organized, where there is a constant monitoring of the security situation in the area. This monitoring allows to have the necessary information to implement the security measures in case they are required.    </t>
    </r>
    <r>
      <rPr>
        <sz val="10"/>
        <color theme="1"/>
        <rFont val="Times New Roman"/>
        <family val="1"/>
      </rPr>
      <t xml:space="preserve">                                                                                                                                               </t>
    </r>
  </si>
  <si>
    <r>
      <rPr>
        <sz val="10"/>
        <color rgb="FF1F497D"/>
        <rFont val="Times New Roman"/>
        <family val="1"/>
      </rPr>
      <t>During</t>
    </r>
    <r>
      <rPr>
        <sz val="10"/>
        <color rgb="FF0070C0"/>
        <rFont val="Times New Roman"/>
        <family val="1"/>
      </rPr>
      <t xml:space="preserve"> this period 11 local institutions, (27 people); of the following institutions, 7 mayor’s offices (Achí, Caimito, Guaranda, Majagual, Ayapel, San Marcos and San Benito Abad), 2 corporations, CVS and Corpomojana, 2 governor’s offices, Cordoba and Sucre, 2 NGOs, Paisajes Rurales and Asociación Agropecuaria, received the information of the scenarios of climate change prepared by the Third National Communication. These scenarios contain regional and municipal information that allows the authorities to make decisions for the planning of their municipalities.  In the same way, 20 communities, 35 people, among which 19 are men and 16 women, received the warning bulletins generated by the agroclimatic tables of Cordoba and Sucre, with which the small producers could access reliable information that allows them to plan the establishment of their crops according to the weather conditions of the region.                           </t>
    </r>
    <r>
      <rPr>
        <sz val="10"/>
        <color rgb="FF1F497D"/>
        <rFont val="Times New Roman"/>
        <family val="1"/>
      </rPr>
      <t xml:space="preserve">                                                </t>
    </r>
    <r>
      <rPr>
        <sz val="10"/>
        <color rgb="FF000000"/>
        <rFont val="Times New Roman"/>
        <family val="1"/>
      </rPr>
      <t>50 institutions and local stakeholders have access to information related to climate change that is generated by the project and can integrate it into their work. They are:</t>
    </r>
    <r>
      <rPr>
        <sz val="10"/>
        <color rgb="FF1F497D"/>
        <rFont val="Times New Roman"/>
        <family val="1"/>
      </rPr>
      <t xml:space="preserve">
</t>
    </r>
    <r>
      <rPr>
        <sz val="10"/>
        <rFont val="Times New Roman"/>
        <family val="1"/>
      </rPr>
      <t xml:space="preserve">1) Planning office and risk management committee at the mayoral office in Ayapel
2) Planning office and risk management committee at the mayoral office in San Marcos
3) Planning office and risk management committee at the mayoral office in San Benito Abad
4) Municipal Council of Ayapel
5) Municipal Council of San Marcos
6) Municipal Council of San Benito Abad
7) CORPOMOJANA (CARs)
8) CVS - The Regional Autonomous Corporation for the Sinú and San Jorge Valleys
9) Universidad Pontificia Bolivariana (Montería campus) 
10) Risk Council for the Department of Córdoba 
11) Risk Council for the Department of Sucre
12) National Adaptation Fund
13) Alexander Von Humboldt Institute                                                                                                                                                                                                                                                                                                        14) Sucre regional government     
15) National Planning Department                                                         </t>
    </r>
    <r>
      <rPr>
        <sz val="10"/>
        <color rgb="FF1F497D"/>
        <rFont val="Times New Roman"/>
        <family val="1"/>
      </rPr>
      <t xml:space="preserve">                                                                                                                                                                                                                                                                            
</t>
    </r>
    <r>
      <rPr>
        <sz val="10"/>
        <rFont val="Times New Roman"/>
        <family val="1"/>
      </rPr>
      <t>16) Seheve: Fishermen and Agricultural Producers Association ASOPESAGRO (Ayapel)
17) Cecilia:Fishing and Livestock Productive Association ASOPROPEGACE (Ayapel)
18) Sincelejito; Association of Farmers, Fishermen and Restorers ECOAYAPEL (Ayapel)
19) Rondón; Community Action Board of Rondón (Ayapel)
20) Los Negritos: Association of Men and Women Farmers (Ayapel)
21) Alfonso Lopez: Association of Producers for Development (Ayapel) 
22) Alfonso Lopez: Community Action Council (Ayapel)
23) Pañuelo: Community Action Council (Ayapel)
24) Alemania: Community Action Council (Ayapel)
25) Guartinaja: Community Action Council (Ayapel)
26) El Cuchillo: Community Action Council (Ayapel)
27) Corea: Community Action Council (Ayapel)
28) Mata de Caña:  Community Action Council (Ayapel)
29) 8Las Guaduas: Community Action Council (Ayapel)
30) Las Chispas:  Association of Farmers and Fishermen ASOAGRIPESCHIS (San Benito Abad)
31) Chinchorro: Association of Farmers (San Benito Abad)
32) Pasifueres:Association of Farmers, Livestock Producers, Fish Farmers and Environmentalists ASPASFU (San Benito Abad)
33) Tosnovan: Agricultural Association of Indigenous Peoples, Afro-descendants, Farmers and Displaced Persons ASOAGROCAMTOS (San Benito Abad)
34) Cuiva: Association of Women (San Benito Abad)
35) La Plaza: Community Action Council (San Benito Abad)
36) Las Pozas: Community Action Council (San Benito Abad)
37) Parcelas de Santa Fe: Community Action Council (San Benito Abad)
 38) Venezuela: Community Action Council Parcelas (San Benito Abad)
39) Las Delicias: Community Action Council (San Benito Abad)
40) Cauchal: Community Action Council (San Benito Abad)
41) Caño Caimán: Community Action Council (San Benito Abad)
42) La Costera: Community Action Council La Costera (San Marcos)
43) Cuenca: Community Action Council Cuenca (San Marcos)
44) La Costera: Association of Farmers and Fishermen of La Costera AGRIPEC (San Marcos)
45) El Pital: Association of Fishermen, Farmers and Protectors of Natural Resources APAPI (San Marcos)
46) Las Flores: Agricultural Association of Indigenous Peoples, Afro-descendants, Farmers and Displaced Persons of Las Flores, San Marcos, Sucre ASOAGROCAMLASFLORES. (San Marcos)
47) El Torno: Association of Women, Women Farmers and Fishermen - Farmers ASOCAMTOR (San Marcos)
48) Parcelas de Viloria:Association of Farmers of Viloria, La Mancha, Venecia Tres and Mancha Tres (San Marcos)
49) Palo Alto: Association of Agroecological Producers. 
50) La Mancha: Association of Agricultural and Fish Farming Families of San Jorge (San Marcos)
This information corresponds to: i) the results from the La Mojana hydrological and hydraulic modeling processes, performed by the National Adaptation Fund; ii) the results of the participatory rural appraisal about the vulnerability to climate change and climate variability, iii) eco-regional analysis for restoration, iv) methodology for the creation of development plans with the incorporation of Climate Change elements, data sheets about actions (gardens, silvopastoral systems, rainwater training, seed bank, rice mills), v) good practices calendar, vi) posters about good practices to mitigate mercury contamination in fish and rice seedin</t>
    </r>
    <r>
      <rPr>
        <sz val="10"/>
        <color rgb="FF1F497D"/>
        <rFont val="Times New Roman"/>
        <family val="1"/>
      </rPr>
      <t xml:space="preserve">g. 
</t>
    </r>
  </si>
  <si>
    <r>
      <rPr>
        <sz val="11"/>
        <color theme="4"/>
        <rFont val="Times New Roman"/>
        <family val="1"/>
      </rPr>
      <t xml:space="preserve">As part of the learning process in the implementation of the project, it was decided to locate the project management in an operational office in the municipality of San Marcos in the facilities of Corpomojana to generate greater synergy and ownership of the results of the project. </t>
    </r>
    <r>
      <rPr>
        <sz val="11"/>
        <color rgb="FF254061"/>
        <rFont val="Times New Roman"/>
        <family val="1"/>
      </rPr>
      <t xml:space="preserve">
</t>
    </r>
    <r>
      <rPr>
        <sz val="11"/>
        <color rgb="FF376092"/>
        <rFont val="Times New Roman"/>
        <family val="1"/>
      </rPr>
      <t>Through the training processes, the institutional approach, especially with the governor’s offices, has improved participation and the incorporation of climate change issues into the agendas of local governments. This has been evidenced through requests for support that local authorities, such as CVS and the Gobernment of Sucre have requested from the project, to support projects that incorporate elements of climate change. 
Although progress has been made in adapting to periods of drought, this continues to be a challenge for medium-scale production issues, given that communities give greater importance to flood conditions than drought conditions. For this, a wide dissemination scheme is being implemented for the appropriation of crop techniques for dry seasons.</t>
    </r>
  </si>
  <si>
    <t>17,074.71 (for year 2017)</t>
  </si>
  <si>
    <t>Financial information:  cumulative from project start to March 2018</t>
  </si>
  <si>
    <r>
      <rPr>
        <b/>
        <u/>
        <sz val="11"/>
        <color theme="1"/>
        <rFont val="Calibri"/>
        <family val="2"/>
        <scheme val="minor"/>
      </rPr>
      <t>Core Indicator</t>
    </r>
    <r>
      <rPr>
        <sz val="11"/>
        <color theme="1"/>
        <rFont val="Calibri"/>
        <family val="2"/>
        <scheme val="minor"/>
      </rPr>
      <t>: No. of beneficiaries</t>
    </r>
  </si>
  <si>
    <t>Indicator 3.1.1: Percentage of targeted population awareness of predicted adverse impacts of climate change, and of appropriate responses</t>
  </si>
  <si>
    <t>Output 5: Vulnerable ecosystem services and natural resource assets strengthned in response to climate change impacts, including variability</t>
  </si>
  <si>
    <t>increased adpative capacity</t>
  </si>
  <si>
    <t>3: Risk and vulnterability assessments completed or updated</t>
  </si>
  <si>
    <r>
      <t xml:space="preserve">2: Physical asset </t>
    </r>
    <r>
      <rPr>
        <i/>
        <sz val="11"/>
        <color theme="1"/>
        <rFont val="Calibri"/>
        <family val="2"/>
        <scheme val="minor"/>
      </rPr>
      <t>(produced/improved/strenghtened)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</si>
</sst>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dd\-mmm\-yyyy"/>
    <numFmt numFmtId="169" formatCode="[$-409]dd\-mmm\-yy;@"/>
    <numFmt numFmtId="170" formatCode="0.000"/>
    <numFmt numFmtId="171" formatCode="_-* #,##0_-;\-* #,##0_-;_-* &quot;-&quot;??_-;_-@_-"/>
    <numFmt numFmtId="172" formatCode="_(* #,##0_);_(* \(#,##0\);_(* &quot;-&quot;??_);_(@_)"/>
  </numFmts>
  <fonts count="100">
    <font>
      <sz val="11"/>
      <color theme="1"/>
      <name val="Calibri"/>
      <family val="2"/>
      <scheme val="minor"/>
    </font>
    <font>
      <sz val="10"/>
      <color theme="1"/>
      <name val="Arial"/>
      <family val="2"/>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theme="0"/>
      <name val="Times New Roman"/>
      <family val="1"/>
    </font>
    <font>
      <b/>
      <sz val="10"/>
      <color theme="1"/>
      <name val="Times New Roman"/>
      <family val="1"/>
    </font>
    <font>
      <b/>
      <sz val="10"/>
      <color indexed="8"/>
      <name val="Times New Roman"/>
      <family val="1"/>
    </font>
    <font>
      <sz val="10"/>
      <color indexed="8"/>
      <name val="Times New Roman"/>
      <family val="1"/>
    </font>
    <font>
      <sz val="10"/>
      <color theme="1"/>
      <name val="Times New Roman"/>
      <family val="1"/>
    </font>
    <font>
      <sz val="11"/>
      <name val="Calibri"/>
      <family val="2"/>
      <scheme val="minor"/>
    </font>
    <font>
      <sz val="10"/>
      <color theme="1"/>
      <name val="Calibri"/>
      <family val="2"/>
      <scheme val="minor"/>
    </font>
    <font>
      <sz val="11"/>
      <color rgb="FF000000"/>
      <name val="Calibri"/>
      <family val="2"/>
    </font>
    <font>
      <b/>
      <sz val="10"/>
      <name val="Times New Roman"/>
      <family val="1"/>
    </font>
    <font>
      <sz val="10"/>
      <color indexed="10"/>
      <name val="Times New Roman"/>
      <family val="1"/>
    </font>
    <font>
      <sz val="10"/>
      <color theme="1"/>
      <name val="Arial Narrow"/>
      <family val="2"/>
    </font>
    <font>
      <b/>
      <sz val="10"/>
      <color theme="1"/>
      <name val="Calibri"/>
      <family val="2"/>
      <scheme val="minor"/>
    </font>
    <font>
      <b/>
      <sz val="10"/>
      <color theme="1"/>
      <name val="Arial Narrow"/>
      <family val="2"/>
    </font>
    <font>
      <b/>
      <i/>
      <sz val="11"/>
      <name val="Times New Roman"/>
      <family val="1"/>
    </font>
    <font>
      <sz val="10"/>
      <color theme="3"/>
      <name val="Times New Roman"/>
      <family val="1"/>
    </font>
    <font>
      <sz val="9"/>
      <color indexed="8"/>
      <name val="Times New Roman"/>
      <family val="1"/>
    </font>
    <font>
      <sz val="9"/>
      <name val="Times New Roman"/>
      <family val="1"/>
    </font>
    <font>
      <b/>
      <sz val="9"/>
      <name val="Times New Roman"/>
      <family val="1"/>
    </font>
    <font>
      <sz val="9"/>
      <color theme="1"/>
      <name val="Calibri"/>
      <family val="2"/>
      <scheme val="minor"/>
    </font>
    <font>
      <sz val="10"/>
      <color rgb="FFFF0000"/>
      <name val="Times New Roman"/>
      <family val="1"/>
    </font>
    <font>
      <b/>
      <sz val="11"/>
      <color rgb="FFFF0000"/>
      <name val="Times New Roman"/>
      <family val="1"/>
    </font>
    <font>
      <sz val="11"/>
      <color theme="3"/>
      <name val="Times New Roman"/>
      <family val="1"/>
    </font>
    <font>
      <sz val="11"/>
      <color theme="4" tint="-0.24994659260841701"/>
      <name val="Times New Roman"/>
      <family val="1"/>
    </font>
    <font>
      <b/>
      <sz val="10.5"/>
      <color theme="1"/>
      <name val="Corbel"/>
      <family val="2"/>
    </font>
    <font>
      <sz val="10"/>
      <color rgb="FF000000"/>
      <name val="Calibri"/>
      <family val="2"/>
      <scheme val="minor"/>
    </font>
    <font>
      <sz val="11"/>
      <color rgb="FF000000"/>
      <name val="Calibri"/>
      <family val="2"/>
      <scheme val="minor"/>
    </font>
    <font>
      <sz val="10"/>
      <color theme="4" tint="-0.24994659260841701"/>
      <name val="Times New Roman"/>
      <family val="1"/>
    </font>
    <font>
      <sz val="11"/>
      <color rgb="FFFF0000"/>
      <name val="Times New Roman"/>
      <family val="1"/>
    </font>
    <font>
      <sz val="11"/>
      <color theme="4" tint="-0.49995422223578601"/>
      <name val="Times New Roman"/>
      <family val="1"/>
    </font>
    <font>
      <sz val="10"/>
      <color theme="3" tint="0.39997558519241921"/>
      <name val="Times New Roman"/>
      <family val="1"/>
    </font>
    <font>
      <sz val="11"/>
      <color rgb="FF0070C0"/>
      <name val="Times New Roman"/>
      <family val="1"/>
    </font>
    <font>
      <sz val="10"/>
      <color rgb="FF0070C0"/>
      <name val="Times New Roman"/>
      <family val="1"/>
    </font>
    <font>
      <i/>
      <sz val="11"/>
      <color rgb="FF0070C0"/>
      <name val="Times New Roman"/>
      <family val="1"/>
    </font>
    <font>
      <b/>
      <sz val="10"/>
      <name val="Calibri"/>
      <family val="2"/>
    </font>
    <font>
      <sz val="11"/>
      <color rgb="FFFF0000"/>
      <name val="Calibri (Body)"/>
      <family val="2"/>
    </font>
    <font>
      <sz val="11"/>
      <color rgb="FFFF0000"/>
      <name val="Calibri"/>
      <family val="2"/>
      <scheme val="minor"/>
    </font>
    <font>
      <sz val="11"/>
      <color theme="1"/>
      <name val="Calibri (Body)"/>
      <family val="2"/>
    </font>
    <font>
      <sz val="11"/>
      <color rgb="FF254061"/>
      <name val="Times New Roman"/>
      <family val="1"/>
    </font>
    <font>
      <sz val="11"/>
      <color rgb="FF376092"/>
      <name val="Times New Roman"/>
      <family val="1"/>
    </font>
    <font>
      <sz val="11"/>
      <color rgb="FF1F497D"/>
      <name val="Times New Roman"/>
      <family val="1"/>
    </font>
    <font>
      <sz val="10"/>
      <color rgb="FF000000"/>
      <name val="Times New Roman"/>
      <family val="1"/>
    </font>
    <font>
      <sz val="10"/>
      <color rgb="FF1F497D"/>
      <name val="Times New Roman"/>
      <family val="1"/>
    </font>
    <font>
      <sz val="10"/>
      <color rgb="FF376092"/>
      <name val="Times New Roman"/>
      <family val="1"/>
    </font>
    <font>
      <sz val="10"/>
      <color rgb="FF254061"/>
      <name val="Times New Roman"/>
      <family val="1"/>
    </font>
    <font>
      <sz val="11"/>
      <color rgb="FF000000"/>
      <name val="Calibri (Body)"/>
      <family val="2"/>
    </font>
    <font>
      <sz val="11"/>
      <color theme="1"/>
      <name val="Calibri"/>
      <family val="2"/>
      <scheme val="minor"/>
    </font>
    <font>
      <sz val="10"/>
      <color theme="4" tint="-0.249977111117893"/>
      <name val="Times New Roman"/>
      <family val="1"/>
    </font>
    <font>
      <sz val="11"/>
      <color theme="4"/>
      <name val="Times New Roman"/>
      <family val="1"/>
    </font>
    <font>
      <u/>
      <sz val="11"/>
      <color theme="10"/>
      <name val="Calibri"/>
      <family val="2"/>
      <scheme val="minor"/>
    </font>
  </fonts>
  <fills count="21">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0"/>
        <bgColor indexed="64"/>
      </patternFill>
    </fill>
    <fill>
      <patternFill patternType="solid">
        <fgColor theme="6" tint="-0.24994659260841701"/>
        <bgColor indexed="64"/>
      </patternFill>
    </fill>
    <fill>
      <patternFill patternType="solid">
        <fgColor theme="6" tint="0.59996337778862885"/>
        <bgColor indexed="64"/>
      </patternFill>
    </fill>
    <fill>
      <patternFill patternType="solid">
        <fgColor theme="8" tint="0.79995117038483843"/>
        <bgColor indexed="64"/>
      </patternFill>
    </fill>
    <fill>
      <patternFill patternType="solid">
        <fgColor rgb="FFFFF4C5"/>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theme="0" tint="-4.9958800012207406E-2"/>
        <bgColor indexed="64"/>
      </patternFill>
    </fill>
    <fill>
      <patternFill patternType="solid">
        <fgColor rgb="FF92D050"/>
        <bgColor indexed="64"/>
      </patternFill>
    </fill>
    <fill>
      <patternFill patternType="solid">
        <fgColor rgb="FFFFFFFF"/>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79998168889431442"/>
        <bgColor indexed="64"/>
      </patternFill>
    </fill>
  </fills>
  <borders count="74">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style="medium">
        <color auto="1"/>
      </left>
      <right/>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style="medium">
        <color auto="1"/>
      </top>
      <bottom style="medium">
        <color auto="1"/>
      </bottom>
      <diagonal/>
    </border>
    <border>
      <left style="medium">
        <color auto="1"/>
      </left>
      <right style="medium">
        <color auto="1"/>
      </right>
      <top style="thin">
        <color auto="1"/>
      </top>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medium">
        <color auto="1"/>
      </left>
      <right style="medium">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medium">
        <color auto="1"/>
      </right>
      <top style="medium">
        <color auto="1"/>
      </top>
      <bottom/>
      <diagonal/>
    </border>
    <border>
      <left/>
      <right style="thin">
        <color auto="1"/>
      </right>
      <top/>
      <bottom style="thin">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diagonal/>
    </border>
    <border>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top style="medium">
        <color auto="1"/>
      </top>
      <bottom/>
      <diagonal/>
    </border>
    <border>
      <left style="thin">
        <color auto="1"/>
      </left>
      <right/>
      <top style="thin">
        <color auto="1"/>
      </top>
      <bottom style="medium">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medium">
        <color auto="1"/>
      </left>
      <right/>
      <top style="medium">
        <color auto="1"/>
      </top>
      <bottom style="thin">
        <color auto="1"/>
      </bottom>
      <diagonal/>
    </border>
    <border>
      <left style="medium">
        <color auto="1"/>
      </left>
      <right/>
      <top style="medium">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top style="medium">
        <color auto="1"/>
      </top>
      <bottom style="thin">
        <color auto="1"/>
      </bottom>
      <diagonal/>
    </border>
    <border>
      <left style="medium">
        <color auto="1"/>
      </left>
      <right style="thin">
        <color auto="1"/>
      </right>
      <top style="medium">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medium">
        <color auto="1"/>
      </top>
      <bottom style="thin">
        <color auto="1"/>
      </bottom>
      <diagonal/>
    </border>
    <border>
      <left/>
      <right style="medium">
        <color rgb="FF000000"/>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s>
  <cellStyleXfs count="14">
    <xf numFmtId="0" fontId="0"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0" fontId="25" fillId="0" borderId="0" applyNumberFormat="0" applyFill="0" applyBorder="0">
      <protection locked="0"/>
    </xf>
    <xf numFmtId="0" fontId="39" fillId="2" borderId="0" applyNumberFormat="0" applyBorder="0" applyAlignment="0" applyProtection="0"/>
    <xf numFmtId="0" fontId="40" fillId="3" borderId="0" applyNumberFormat="0" applyBorder="0" applyAlignment="0" applyProtection="0"/>
    <xf numFmtId="0" fontId="41" fillId="4" borderId="0" applyNumberFormat="0" applyBorder="0" applyAlignment="0" applyProtection="0"/>
    <xf numFmtId="167" fontId="96" fillId="0" borderId="0" applyFont="0" applyFill="0" applyBorder="0" applyAlignment="0" applyProtection="0"/>
    <xf numFmtId="0" fontId="99" fillId="0" borderId="0" applyNumberFormat="0" applyFill="0" applyBorder="0" applyAlignment="0" applyProtection="0"/>
    <xf numFmtId="0" fontId="39" fillId="16" borderId="0" applyNumberFormat="0" applyBorder="0" applyAlignment="0" applyProtection="0"/>
    <xf numFmtId="0" fontId="40" fillId="17" borderId="0" applyNumberFormat="0" applyBorder="0" applyAlignment="0" applyProtection="0"/>
  </cellStyleXfs>
  <cellXfs count="821">
    <xf numFmtId="0" fontId="0" fillId="0" borderId="0" xfId="0"/>
    <xf numFmtId="0" fontId="26" fillId="0" borderId="0" xfId="0" applyFont="1" applyFill="1" applyProtection="1"/>
    <xf numFmtId="0" fontId="26" fillId="0" borderId="0" xfId="0" applyFont="1" applyProtection="1"/>
    <xf numFmtId="0" fontId="2" fillId="0" borderId="0" xfId="0" applyFont="1" applyFill="1" applyProtection="1"/>
    <xf numFmtId="0" fontId="4" fillId="0" borderId="0" xfId="0" applyFont="1" applyProtection="1"/>
    <xf numFmtId="0" fontId="7" fillId="0" borderId="0" xfId="0" applyFont="1" applyFill="1" applyProtection="1"/>
    <xf numFmtId="0" fontId="9"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8" fillId="0" borderId="0" xfId="0" applyFont="1" applyFill="1" applyBorder="1" applyAlignment="1" applyProtection="1"/>
    <xf numFmtId="0" fontId="8" fillId="0" borderId="0" xfId="0" applyFont="1" applyFill="1" applyBorder="1" applyProtection="1"/>
    <xf numFmtId="0" fontId="2" fillId="0" borderId="0" xfId="0" applyFont="1" applyFill="1" applyBorder="1" applyAlignment="1" applyProtection="1">
      <alignment vertical="top" wrapText="1"/>
    </xf>
    <xf numFmtId="0" fontId="2" fillId="5" borderId="1" xfId="0" applyFont="1" applyFill="1" applyBorder="1" applyAlignment="1" applyProtection="1">
      <alignment horizontal="left" vertical="top" wrapText="1"/>
      <protection locked="0"/>
    </xf>
    <xf numFmtId="1" fontId="2" fillId="5" borderId="2" xfId="0" applyNumberFormat="1" applyFont="1" applyFill="1" applyBorder="1" applyAlignment="1" applyProtection="1">
      <alignment horizontal="left"/>
      <protection locked="0"/>
    </xf>
    <xf numFmtId="1" fontId="2" fillId="5" borderId="3" xfId="0" applyNumberFormat="1" applyFont="1" applyFill="1" applyBorder="1" applyAlignment="1" applyProtection="1">
      <alignment horizontal="left"/>
      <protection locked="0"/>
    </xf>
    <xf numFmtId="0" fontId="2" fillId="5" borderId="3" xfId="0" applyFont="1" applyFill="1" applyBorder="1" applyProtection="1">
      <protection locked="0"/>
    </xf>
    <xf numFmtId="0" fontId="2" fillId="5" borderId="2" xfId="0" applyFont="1" applyFill="1" applyBorder="1" applyProtection="1">
      <protection locked="0"/>
    </xf>
    <xf numFmtId="168" fontId="2" fillId="5" borderId="4" xfId="0" applyNumberFormat="1" applyFont="1" applyFill="1" applyBorder="1" applyAlignment="1" applyProtection="1">
      <alignment horizontal="left"/>
      <protection locked="0"/>
    </xf>
    <xf numFmtId="0" fontId="3" fillId="0" borderId="0" xfId="0" applyFont="1" applyFill="1" applyBorder="1" applyAlignment="1" applyProtection="1">
      <alignment vertical="top" wrapText="1"/>
    </xf>
    <xf numFmtId="0" fontId="17" fillId="5" borderId="5" xfId="0" applyFont="1" applyFill="1" applyBorder="1" applyAlignment="1" applyProtection="1">
      <alignment horizontal="left" vertical="top" wrapText="1"/>
    </xf>
    <xf numFmtId="0" fontId="17" fillId="5" borderId="6" xfId="0" applyFont="1" applyFill="1" applyBorder="1" applyAlignment="1" applyProtection="1">
      <alignment horizontal="left" vertical="top" wrapText="1"/>
    </xf>
    <xf numFmtId="0" fontId="17" fillId="5" borderId="7" xfId="0" applyFont="1" applyFill="1" applyBorder="1" applyAlignment="1" applyProtection="1">
      <alignment horizontal="left" vertical="top" wrapText="1"/>
    </xf>
    <xf numFmtId="0" fontId="17" fillId="5" borderId="1" xfId="0" applyFont="1" applyFill="1" applyBorder="1" applyAlignment="1" applyProtection="1">
      <alignment vertical="top" wrapText="1"/>
    </xf>
    <xf numFmtId="0" fontId="17" fillId="5" borderId="1" xfId="0" applyFont="1" applyFill="1" applyBorder="1" applyAlignment="1" applyProtection="1">
      <alignment horizontal="center" vertical="top" wrapText="1"/>
    </xf>
    <xf numFmtId="0" fontId="29" fillId="6" borderId="8" xfId="0" applyFont="1" applyFill="1" applyBorder="1" applyAlignment="1">
      <alignment horizontal="center" vertical="center" wrapText="1"/>
    </xf>
    <xf numFmtId="0" fontId="18" fillId="7" borderId="9" xfId="0" applyFont="1" applyFill="1" applyBorder="1" applyAlignment="1" applyProtection="1">
      <alignment horizontal="left" vertical="top" wrapText="1"/>
    </xf>
    <xf numFmtId="0" fontId="28" fillId="7" borderId="10" xfId="0" applyFont="1" applyFill="1" applyBorder="1" applyAlignment="1" applyProtection="1">
      <alignment vertical="top" wrapText="1"/>
    </xf>
    <xf numFmtId="0" fontId="2" fillId="7" borderId="11" xfId="0" applyFont="1" applyFill="1" applyBorder="1" applyProtection="1"/>
    <xf numFmtId="0" fontId="2" fillId="7" borderId="0" xfId="0" applyFont="1" applyFill="1" applyBorder="1" applyProtection="1"/>
    <xf numFmtId="0" fontId="3" fillId="7" borderId="0" xfId="0" applyFont="1" applyFill="1" applyBorder="1" applyAlignment="1" applyProtection="1">
      <alignment vertical="top" wrapText="1"/>
    </xf>
    <xf numFmtId="0" fontId="2" fillId="7" borderId="12" xfId="0" applyFont="1" applyFill="1" applyBorder="1" applyAlignment="1" applyProtection="1">
      <alignment vertical="top" wrapText="1"/>
    </xf>
    <xf numFmtId="0" fontId="2" fillId="7" borderId="13" xfId="0" applyFont="1" applyFill="1" applyBorder="1" applyProtection="1"/>
    <xf numFmtId="0" fontId="16" fillId="7" borderId="11" xfId="0" applyFont="1" applyFill="1" applyBorder="1" applyAlignment="1" applyProtection="1">
      <alignment vertical="top" wrapText="1"/>
    </xf>
    <xf numFmtId="0" fontId="16" fillId="7" borderId="14" xfId="0" applyFont="1" applyFill="1" applyBorder="1" applyAlignment="1" applyProtection="1">
      <alignment vertical="top" wrapText="1"/>
    </xf>
    <xf numFmtId="0" fontId="16" fillId="7" borderId="0" xfId="0" applyFont="1" applyFill="1" applyBorder="1" applyProtection="1"/>
    <xf numFmtId="0" fontId="16" fillId="7" borderId="0" xfId="0" applyFont="1" applyFill="1" applyBorder="1" applyAlignment="1" applyProtection="1">
      <alignment vertical="top" wrapText="1"/>
    </xf>
    <xf numFmtId="0" fontId="17" fillId="7" borderId="0" xfId="0" applyFont="1" applyFill="1" applyBorder="1" applyAlignment="1" applyProtection="1">
      <alignment vertical="top" wrapText="1"/>
    </xf>
    <xf numFmtId="0" fontId="8" fillId="7" borderId="15" xfId="0" applyFont="1" applyFill="1" applyBorder="1" applyAlignment="1" applyProtection="1">
      <alignment vertical="top" wrapText="1"/>
    </xf>
    <xf numFmtId="0" fontId="8" fillId="7" borderId="12" xfId="0" applyFont="1" applyFill="1" applyBorder="1" applyAlignment="1" applyProtection="1">
      <alignment vertical="top" wrapText="1"/>
    </xf>
    <xf numFmtId="0" fontId="8" fillId="7" borderId="13" xfId="0" applyFont="1" applyFill="1" applyBorder="1" applyAlignment="1" applyProtection="1">
      <alignment vertical="top" wrapText="1"/>
    </xf>
    <xf numFmtId="0" fontId="26" fillId="7" borderId="16" xfId="0" applyFont="1" applyFill="1" applyBorder="1"/>
    <xf numFmtId="0" fontId="26" fillId="7" borderId="17" xfId="0" applyFont="1" applyFill="1" applyBorder="1"/>
    <xf numFmtId="0" fontId="2" fillId="7" borderId="11" xfId="0" applyFont="1" applyFill="1" applyBorder="1" applyAlignment="1" applyProtection="1">
      <alignment vertical="top" wrapText="1"/>
    </xf>
    <xf numFmtId="0" fontId="2" fillId="7" borderId="0" xfId="0" applyFont="1" applyFill="1" applyBorder="1" applyAlignment="1" applyProtection="1">
      <alignment vertical="top" wrapText="1"/>
    </xf>
    <xf numFmtId="0" fontId="2" fillId="7" borderId="13" xfId="0" applyFont="1" applyFill="1" applyBorder="1" applyAlignment="1" applyProtection="1">
      <alignment vertical="top" wrapText="1"/>
    </xf>
    <xf numFmtId="0" fontId="26" fillId="7" borderId="16" xfId="0" applyFont="1" applyFill="1" applyBorder="1" applyProtection="1"/>
    <xf numFmtId="0" fontId="26" fillId="7" borderId="17" xfId="0" applyFont="1" applyFill="1" applyBorder="1" applyProtection="1"/>
    <xf numFmtId="0" fontId="26" fillId="7" borderId="0" xfId="0" applyFont="1" applyFill="1" applyBorder="1" applyProtection="1"/>
    <xf numFmtId="0" fontId="26" fillId="7" borderId="11" xfId="0" applyFont="1" applyFill="1" applyBorder="1" applyProtection="1"/>
    <xf numFmtId="0" fontId="3" fillId="7" borderId="0" xfId="0" applyFont="1" applyFill="1" applyBorder="1" applyAlignment="1" applyProtection="1">
      <alignment horizontal="right" vertical="center"/>
    </xf>
    <xf numFmtId="0" fontId="3" fillId="7" borderId="0" xfId="0" applyFont="1" applyFill="1" applyBorder="1" applyAlignment="1" applyProtection="1">
      <alignment horizontal="right" vertical="top"/>
    </xf>
    <xf numFmtId="0" fontId="3" fillId="7" borderId="0" xfId="0" applyFont="1" applyFill="1" applyBorder="1" applyAlignment="1" applyProtection="1">
      <alignment horizontal="right"/>
    </xf>
    <xf numFmtId="0" fontId="7" fillId="7" borderId="11" xfId="0" applyFont="1" applyFill="1" applyBorder="1" applyProtection="1"/>
    <xf numFmtId="0" fontId="2" fillId="7" borderId="0" xfId="0" applyFont="1" applyFill="1" applyBorder="1" applyAlignment="1" applyProtection="1">
      <alignment horizontal="center"/>
    </xf>
    <xf numFmtId="0" fontId="3" fillId="7" borderId="0" xfId="0" applyFont="1" applyFill="1" applyBorder="1" applyProtection="1"/>
    <xf numFmtId="0" fontId="2" fillId="7" borderId="0" xfId="0" applyFont="1" applyFill="1" applyBorder="1" applyAlignment="1" applyProtection="1">
      <alignment horizontal="right"/>
    </xf>
    <xf numFmtId="0" fontId="2" fillId="7" borderId="12" xfId="0" applyFont="1" applyFill="1" applyBorder="1" applyProtection="1"/>
    <xf numFmtId="0" fontId="30" fillId="0" borderId="1" xfId="0" applyFont="1" applyBorder="1" applyAlignment="1">
      <alignment horizontal="center" readingOrder="1"/>
    </xf>
    <xf numFmtId="0" fontId="0" fillId="7" borderId="18" xfId="0" applyFill="1" applyBorder="1"/>
    <xf numFmtId="0" fontId="0" fillId="7" borderId="16" xfId="0" applyFill="1" applyBorder="1"/>
    <xf numFmtId="0" fontId="0" fillId="7" borderId="17" xfId="0" applyFill="1" applyBorder="1"/>
    <xf numFmtId="0" fontId="0" fillId="7" borderId="14" xfId="0" applyFill="1" applyBorder="1"/>
    <xf numFmtId="0" fontId="0" fillId="7" borderId="0" xfId="0" applyFill="1" applyBorder="1"/>
    <xf numFmtId="0" fontId="0" fillId="7" borderId="11" xfId="0" applyFill="1" applyBorder="1"/>
    <xf numFmtId="0" fontId="31" fillId="7" borderId="18" xfId="0" applyFont="1" applyFill="1" applyBorder="1" applyAlignment="1">
      <alignment vertical="center"/>
    </xf>
    <xf numFmtId="0" fontId="31" fillId="7" borderId="14" xfId="0" applyFont="1" applyFill="1" applyBorder="1" applyAlignment="1">
      <alignment vertical="center"/>
    </xf>
    <xf numFmtId="0" fontId="31" fillId="7" borderId="0" xfId="0" applyFont="1" applyFill="1" applyBorder="1" applyAlignment="1">
      <alignment vertical="center"/>
    </xf>
    <xf numFmtId="0" fontId="26" fillId="7" borderId="18" xfId="0" applyFont="1" applyFill="1" applyBorder="1"/>
    <xf numFmtId="0" fontId="26" fillId="7" borderId="14" xfId="0" applyFont="1" applyFill="1" applyBorder="1"/>
    <xf numFmtId="0" fontId="26" fillId="7" borderId="11" xfId="0" applyFont="1" applyFill="1" applyBorder="1"/>
    <xf numFmtId="0" fontId="32" fillId="7" borderId="0" xfId="0" applyFont="1" applyFill="1" applyBorder="1"/>
    <xf numFmtId="0" fontId="33" fillId="7" borderId="0" xfId="0" applyFont="1" applyFill="1" applyBorder="1"/>
    <xf numFmtId="0" fontId="32" fillId="0" borderId="19" xfId="0" applyFont="1" applyFill="1" applyBorder="1" applyAlignment="1">
      <alignment vertical="top" wrapText="1"/>
    </xf>
    <xf numFmtId="0" fontId="32" fillId="0" borderId="20" xfId="0" applyFont="1" applyFill="1" applyBorder="1" applyAlignment="1">
      <alignment vertical="top" wrapText="1"/>
    </xf>
    <xf numFmtId="0" fontId="32" fillId="0" borderId="1" xfId="0" applyFont="1" applyFill="1" applyBorder="1" applyAlignment="1">
      <alignment vertical="top" wrapText="1"/>
    </xf>
    <xf numFmtId="0" fontId="26" fillId="0" borderId="1" xfId="0" applyFont="1" applyFill="1" applyBorder="1" applyAlignment="1">
      <alignment vertical="top" wrapText="1"/>
    </xf>
    <xf numFmtId="0" fontId="26" fillId="7" borderId="12" xfId="0" applyFont="1" applyFill="1" applyBorder="1"/>
    <xf numFmtId="0" fontId="34" fillId="0" borderId="1" xfId="0" applyFont="1" applyFill="1" applyBorder="1" applyAlignment="1">
      <alignment horizontal="center" vertical="top" wrapText="1"/>
    </xf>
    <xf numFmtId="0" fontId="34" fillId="0" borderId="21" xfId="0" applyFont="1" applyFill="1" applyBorder="1" applyAlignment="1">
      <alignment horizontal="center" vertical="top" wrapText="1"/>
    </xf>
    <xf numFmtId="0" fontId="34" fillId="0" borderId="1" xfId="0" applyFont="1" applyFill="1" applyBorder="1" applyAlignment="1">
      <alignment horizontal="center" vertical="top"/>
    </xf>
    <xf numFmtId="1" fontId="2" fillId="5" borderId="22" xfId="0" applyNumberFormat="1" applyFont="1" applyFill="1" applyBorder="1" applyAlignment="1" applyProtection="1">
      <alignment horizontal="left"/>
      <protection locked="0"/>
    </xf>
    <xf numFmtId="0" fontId="26" fillId="0" borderId="0" xfId="0" applyFont="1" applyFill="1" applyAlignment="1" applyProtection="1">
      <alignment horizontal="right"/>
    </xf>
    <xf numFmtId="0" fontId="26" fillId="7" borderId="18" xfId="0" applyFont="1" applyFill="1" applyBorder="1" applyAlignment="1" applyProtection="1">
      <alignment horizontal="right"/>
    </xf>
    <xf numFmtId="0" fontId="26" fillId="7" borderId="16" xfId="0" applyFont="1" applyFill="1" applyBorder="1" applyAlignment="1" applyProtection="1">
      <alignment horizontal="right"/>
    </xf>
    <xf numFmtId="0" fontId="26" fillId="7" borderId="14" xfId="0" applyFont="1" applyFill="1" applyBorder="1" applyAlignment="1" applyProtection="1">
      <alignment horizontal="right"/>
    </xf>
    <xf numFmtId="0" fontId="26" fillId="7" borderId="0" xfId="0" applyFont="1" applyFill="1" applyBorder="1" applyAlignment="1" applyProtection="1">
      <alignment horizontal="right"/>
    </xf>
    <xf numFmtId="0" fontId="2" fillId="7" borderId="14" xfId="0" applyFont="1" applyFill="1" applyBorder="1" applyAlignment="1" applyProtection="1">
      <alignment horizontal="right"/>
    </xf>
    <xf numFmtId="0" fontId="2" fillId="7" borderId="14" xfId="0" applyFont="1" applyFill="1" applyBorder="1" applyAlignment="1" applyProtection="1">
      <alignment horizontal="right" vertical="top" wrapText="1"/>
    </xf>
    <xf numFmtId="0" fontId="35" fillId="7" borderId="0" xfId="0" applyFont="1" applyFill="1" applyBorder="1" applyAlignment="1" applyProtection="1">
      <alignment horizontal="right"/>
    </xf>
    <xf numFmtId="0" fontId="5" fillId="7" borderId="0" xfId="0" applyFont="1" applyFill="1" applyBorder="1" applyAlignment="1" applyProtection="1">
      <alignment horizontal="right"/>
    </xf>
    <xf numFmtId="0" fontId="6" fillId="7" borderId="0" xfId="0" applyFont="1" applyFill="1" applyBorder="1" applyAlignment="1" applyProtection="1">
      <alignment horizontal="right"/>
    </xf>
    <xf numFmtId="0" fontId="2" fillId="7" borderId="15" xfId="0" applyFont="1" applyFill="1" applyBorder="1" applyAlignment="1" applyProtection="1">
      <alignment horizontal="right"/>
    </xf>
    <xf numFmtId="0" fontId="2" fillId="7" borderId="12" xfId="0" applyFont="1" applyFill="1" applyBorder="1" applyAlignment="1" applyProtection="1">
      <alignment horizontal="right"/>
    </xf>
    <xf numFmtId="0" fontId="17" fillId="5" borderId="23" xfId="0" applyFont="1" applyFill="1" applyBorder="1" applyAlignment="1" applyProtection="1">
      <alignment horizontal="left" vertical="top" wrapText="1"/>
    </xf>
    <xf numFmtId="0" fontId="2" fillId="7" borderId="0" xfId="0" applyFont="1" applyFill="1" applyBorder="1" applyAlignment="1" applyProtection="1">
      <alignment horizontal="left" vertical="top" wrapText="1"/>
    </xf>
    <xf numFmtId="0" fontId="26" fillId="7" borderId="15" xfId="0" applyFont="1" applyFill="1" applyBorder="1"/>
    <xf numFmtId="0" fontId="26" fillId="7" borderId="13" xfId="0" applyFont="1" applyFill="1" applyBorder="1"/>
    <xf numFmtId="0" fontId="0" fillId="0" borderId="0" xfId="0" applyProtection="1"/>
    <xf numFmtId="0" fontId="0" fillId="4" borderId="1" xfId="0" applyFill="1" applyBorder="1" applyProtection="1">
      <protection locked="0"/>
    </xf>
    <xf numFmtId="0" fontId="0" fillId="0" borderId="10" xfId="0" applyBorder="1" applyProtection="1"/>
    <xf numFmtId="0" fontId="44" fillId="8" borderId="24" xfId="0" applyFont="1" applyFill="1" applyBorder="1" applyAlignment="1" applyProtection="1">
      <alignment horizontal="left" vertical="center" wrapText="1"/>
    </xf>
    <xf numFmtId="0" fontId="44" fillId="8" borderId="7" xfId="0" applyFont="1" applyFill="1" applyBorder="1" applyAlignment="1" applyProtection="1">
      <alignment horizontal="left" vertical="center" wrapText="1"/>
    </xf>
    <xf numFmtId="0" fontId="44" fillId="8" borderId="25" xfId="0" applyFont="1" applyFill="1" applyBorder="1" applyAlignment="1" applyProtection="1">
      <alignment horizontal="left" vertical="center" wrapText="1"/>
    </xf>
    <xf numFmtId="0" fontId="45" fillId="0" borderId="6" xfId="0" applyFont="1" applyBorder="1" applyAlignment="1" applyProtection="1">
      <alignment horizontal="left" vertical="center"/>
    </xf>
    <xf numFmtId="0" fontId="45" fillId="0" borderId="26" xfId="0" applyFont="1" applyBorder="1" applyAlignment="1" applyProtection="1">
      <alignment horizontal="left" vertical="center"/>
    </xf>
    <xf numFmtId="0" fontId="41" fillId="9" borderId="7" xfId="9" applyFont="1" applyFill="1" applyBorder="1" applyAlignment="1" applyProtection="1">
      <alignment horizontal="center" vertical="center"/>
      <protection locked="0"/>
    </xf>
    <xf numFmtId="0" fontId="46" fillId="9" borderId="7" xfId="9" applyFont="1" applyFill="1" applyBorder="1" applyAlignment="1" applyProtection="1">
      <alignment horizontal="center" vertical="center"/>
      <protection locked="0"/>
    </xf>
    <xf numFmtId="0" fontId="46" fillId="9" borderId="27" xfId="9" applyFont="1" applyFill="1" applyBorder="1" applyAlignment="1" applyProtection="1">
      <alignment horizontal="center" vertical="center"/>
      <protection locked="0"/>
    </xf>
    <xf numFmtId="0" fontId="47" fillId="0" borderId="7" xfId="0" applyFont="1" applyBorder="1" applyAlignment="1" applyProtection="1">
      <alignment horizontal="left" vertical="center"/>
    </xf>
    <xf numFmtId="10" fontId="46" fillId="4" borderId="7" xfId="9" applyNumberFormat="1" applyFont="1" applyBorder="1" applyAlignment="1" applyProtection="1">
      <alignment horizontal="center" vertical="center"/>
      <protection locked="0"/>
    </xf>
    <xf numFmtId="10" fontId="46" fillId="4" borderId="27" xfId="9" applyNumberFormat="1" applyFont="1" applyBorder="1" applyAlignment="1" applyProtection="1">
      <alignment horizontal="center" vertical="center"/>
      <protection locked="0"/>
    </xf>
    <xf numFmtId="0" fontId="47" fillId="0" borderId="24" xfId="0" applyFont="1" applyBorder="1" applyAlignment="1" applyProtection="1">
      <alignment horizontal="left" vertical="center"/>
    </xf>
    <xf numFmtId="10" fontId="46" fillId="9" borderId="7" xfId="9" applyNumberFormat="1" applyFont="1" applyFill="1" applyBorder="1" applyAlignment="1" applyProtection="1">
      <alignment horizontal="center" vertical="center"/>
      <protection locked="0"/>
    </xf>
    <xf numFmtId="10" fontId="46" fillId="9" borderId="27" xfId="9"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4" fillId="8" borderId="28" xfId="0" applyFont="1" applyFill="1" applyBorder="1" applyAlignment="1" applyProtection="1">
      <alignment horizontal="center" vertical="center" wrapText="1"/>
    </xf>
    <xf numFmtId="0" fontId="44" fillId="8" borderId="29" xfId="0" applyFont="1" applyFill="1" applyBorder="1" applyAlignment="1" applyProtection="1">
      <alignment horizontal="center" vertical="center" wrapText="1"/>
    </xf>
    <xf numFmtId="0" fontId="45" fillId="0" borderId="7" xfId="0" applyFont="1" applyFill="1" applyBorder="1" applyAlignment="1" applyProtection="1">
      <alignment vertical="center" wrapText="1"/>
    </xf>
    <xf numFmtId="0" fontId="41" fillId="4" borderId="7" xfId="9" applyBorder="1" applyAlignment="1" applyProtection="1">
      <alignment wrapText="1"/>
      <protection locked="0"/>
    </xf>
    <xf numFmtId="0" fontId="41" fillId="9" borderId="7" xfId="9" applyFill="1" applyBorder="1" applyAlignment="1" applyProtection="1">
      <alignment wrapText="1"/>
      <protection locked="0"/>
    </xf>
    <xf numFmtId="0" fontId="48" fillId="5" borderId="7" xfId="0" applyFont="1" applyFill="1" applyBorder="1" applyAlignment="1" applyProtection="1">
      <alignment vertical="center" wrapText="1"/>
    </xf>
    <xf numFmtId="10" fontId="41" fillId="4" borderId="7" xfId="9" applyNumberFormat="1" applyBorder="1" applyAlignment="1" applyProtection="1">
      <alignment horizontal="center" vertical="center" wrapText="1"/>
      <protection locked="0"/>
    </xf>
    <xf numFmtId="10" fontId="41" fillId="9" borderId="7" xfId="9" applyNumberFormat="1" applyFill="1" applyBorder="1" applyAlignment="1" applyProtection="1">
      <alignment horizontal="center" vertical="center" wrapText="1"/>
      <protection locked="0"/>
    </xf>
    <xf numFmtId="0" fontId="44" fillId="8" borderId="30" xfId="0" applyFont="1" applyFill="1" applyBorder="1" applyAlignment="1" applyProtection="1">
      <alignment horizontal="center" vertical="center" wrapText="1"/>
    </xf>
    <xf numFmtId="0" fontId="44" fillId="8" borderId="7" xfId="0" applyFont="1" applyFill="1" applyBorder="1" applyAlignment="1" applyProtection="1">
      <alignment horizontal="center" vertical="center" wrapText="1"/>
    </xf>
    <xf numFmtId="0" fontId="44" fillId="8" borderId="27" xfId="0" applyFont="1" applyFill="1" applyBorder="1" applyAlignment="1" applyProtection="1">
      <alignment horizontal="center" vertical="center" wrapText="1"/>
    </xf>
    <xf numFmtId="0" fontId="49" fillId="4" borderId="30" xfId="9" applyFont="1" applyBorder="1" applyAlignment="1" applyProtection="1">
      <alignment vertical="center" wrapText="1"/>
      <protection locked="0"/>
    </xf>
    <xf numFmtId="0" fontId="49" fillId="4" borderId="7" xfId="9" applyFont="1" applyBorder="1" applyAlignment="1" applyProtection="1">
      <alignment horizontal="center" vertical="center"/>
      <protection locked="0"/>
    </xf>
    <xf numFmtId="0" fontId="49" fillId="4" borderId="27" xfId="9" applyFont="1" applyBorder="1" applyAlignment="1" applyProtection="1">
      <alignment horizontal="center" vertical="center"/>
      <protection locked="0"/>
    </xf>
    <xf numFmtId="0" fontId="49" fillId="9" borderId="7" xfId="9" applyFont="1" applyFill="1" applyBorder="1" applyAlignment="1" applyProtection="1">
      <alignment horizontal="center" vertical="center"/>
      <protection locked="0"/>
    </xf>
    <xf numFmtId="0" fontId="49" fillId="9" borderId="30" xfId="9" applyFont="1" applyFill="1" applyBorder="1" applyAlignment="1" applyProtection="1">
      <alignment vertical="center" wrapText="1"/>
      <protection locked="0"/>
    </xf>
    <xf numFmtId="0" fontId="49" fillId="9" borderId="27" xfId="9" applyFont="1" applyFill="1" applyBorder="1" applyAlignment="1" applyProtection="1">
      <alignment horizontal="center" vertical="center"/>
      <protection locked="0"/>
    </xf>
    <xf numFmtId="0" fontId="49" fillId="4" borderId="27" xfId="9" applyFont="1" applyBorder="1" applyAlignment="1" applyProtection="1">
      <alignment vertical="center"/>
      <protection locked="0"/>
    </xf>
    <xf numFmtId="0" fontId="49" fillId="9" borderId="27" xfId="9" applyFont="1" applyFill="1" applyBorder="1" applyAlignment="1" applyProtection="1">
      <alignment vertical="center"/>
      <protection locked="0"/>
    </xf>
    <xf numFmtId="0" fontId="49" fillId="4" borderId="31" xfId="9" applyFont="1" applyBorder="1" applyAlignment="1" applyProtection="1">
      <alignment vertical="center"/>
      <protection locked="0"/>
    </xf>
    <xf numFmtId="0" fontId="49" fillId="9" borderId="31" xfId="9"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4" fillId="8" borderId="28" xfId="0" applyFont="1" applyFill="1" applyBorder="1" applyAlignment="1" applyProtection="1">
      <alignment horizontal="center" vertical="center"/>
    </xf>
    <xf numFmtId="0" fontId="44" fillId="8" borderId="25" xfId="0" applyFont="1" applyFill="1" applyBorder="1" applyAlignment="1" applyProtection="1">
      <alignment horizontal="center" vertical="center"/>
    </xf>
    <xf numFmtId="0" fontId="44" fillId="8" borderId="24" xfId="0" applyFont="1" applyFill="1" applyBorder="1" applyAlignment="1" applyProtection="1">
      <alignment horizontal="center" vertical="center" wrapText="1"/>
    </xf>
    <xf numFmtId="0" fontId="41" fillId="4" borderId="7" xfId="9" applyBorder="1" applyAlignment="1" applyProtection="1">
      <alignment horizontal="center" vertical="center"/>
      <protection locked="0"/>
    </xf>
    <xf numFmtId="10" fontId="41" fillId="4" borderId="7" xfId="9" applyNumberFormat="1" applyBorder="1" applyAlignment="1" applyProtection="1">
      <alignment horizontal="center" vertical="center"/>
      <protection locked="0"/>
    </xf>
    <xf numFmtId="0" fontId="41" fillId="9" borderId="7" xfId="9" applyFill="1" applyBorder="1" applyAlignment="1" applyProtection="1">
      <alignment horizontal="center" vertical="center"/>
      <protection locked="0"/>
    </xf>
    <xf numFmtId="10" fontId="41" fillId="9" borderId="7" xfId="9" applyNumberFormat="1" applyFill="1" applyBorder="1" applyAlignment="1" applyProtection="1">
      <alignment horizontal="center" vertical="center"/>
      <protection locked="0"/>
    </xf>
    <xf numFmtId="0" fontId="44" fillId="8" borderId="32" xfId="0" applyFont="1" applyFill="1" applyBorder="1" applyAlignment="1" applyProtection="1">
      <alignment horizontal="center" vertical="center" wrapText="1"/>
    </xf>
    <xf numFmtId="0" fontId="44" fillId="8" borderId="33" xfId="0" applyFont="1" applyFill="1" applyBorder="1" applyAlignment="1" applyProtection="1">
      <alignment horizontal="center" vertical="center" wrapText="1"/>
    </xf>
    <xf numFmtId="0" fontId="44" fillId="8" borderId="34" xfId="0" applyFont="1" applyFill="1" applyBorder="1" applyAlignment="1" applyProtection="1">
      <alignment horizontal="center" vertical="center" wrapText="1"/>
    </xf>
    <xf numFmtId="0" fontId="41" fillId="4" borderId="7" xfId="9" applyBorder="1" applyProtection="1">
      <protection locked="0"/>
    </xf>
    <xf numFmtId="0" fontId="49" fillId="4" borderId="33" xfId="9" applyFont="1" applyBorder="1" applyAlignment="1" applyProtection="1">
      <alignment vertical="center" wrapText="1"/>
      <protection locked="0"/>
    </xf>
    <xf numFmtId="0" fontId="49" fillId="4" borderId="34" xfId="9" applyFont="1" applyBorder="1" applyAlignment="1" applyProtection="1">
      <alignment horizontal="center" vertical="center"/>
      <protection locked="0"/>
    </xf>
    <xf numFmtId="0" fontId="41" fillId="9" borderId="7" xfId="9" applyFill="1" applyBorder="1" applyProtection="1">
      <protection locked="0"/>
    </xf>
    <xf numFmtId="0" fontId="49" fillId="9" borderId="33" xfId="9" applyFont="1" applyFill="1" applyBorder="1" applyAlignment="1" applyProtection="1">
      <alignment vertical="center" wrapText="1"/>
      <protection locked="0"/>
    </xf>
    <xf numFmtId="0" fontId="49" fillId="9" borderId="34" xfId="9"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4" fillId="8" borderId="35" xfId="0" applyFont="1" applyFill="1" applyBorder="1" applyAlignment="1" applyProtection="1">
      <alignment horizontal="center" vertical="center" wrapText="1"/>
    </xf>
    <xf numFmtId="0" fontId="44" fillId="8" borderId="36" xfId="0" applyFont="1" applyFill="1" applyBorder="1" applyAlignment="1" applyProtection="1">
      <alignment horizontal="center" vertical="center"/>
    </xf>
    <xf numFmtId="0" fontId="41" fillId="4" borderId="7" xfId="9" applyBorder="1" applyAlignment="1" applyProtection="1">
      <alignment vertical="center" wrapText="1"/>
      <protection locked="0"/>
    </xf>
    <xf numFmtId="0" fontId="41" fillId="4" borderId="30" xfId="9" applyBorder="1" applyAlignment="1" applyProtection="1">
      <alignment vertical="center" wrapText="1"/>
      <protection locked="0"/>
    </xf>
    <xf numFmtId="0" fontId="41" fillId="9" borderId="7" xfId="9" applyFill="1" applyBorder="1" applyAlignment="1" applyProtection="1">
      <alignment vertical="center" wrapText="1"/>
      <protection locked="0"/>
    </xf>
    <xf numFmtId="0" fontId="41" fillId="9" borderId="30" xfId="9" applyFill="1" applyBorder="1" applyAlignment="1" applyProtection="1">
      <alignment vertical="center" wrapText="1"/>
      <protection locked="0"/>
    </xf>
    <xf numFmtId="0" fontId="41" fillId="4" borderId="24" xfId="9" applyBorder="1" applyAlignment="1" applyProtection="1">
      <alignment horizontal="center" vertical="center"/>
      <protection locked="0"/>
    </xf>
    <xf numFmtId="0" fontId="41" fillId="4" borderId="27" xfId="9" applyBorder="1" applyAlignment="1" applyProtection="1">
      <alignment horizontal="center" vertical="center"/>
      <protection locked="0"/>
    </xf>
    <xf numFmtId="0" fontId="41" fillId="9" borderId="24" xfId="9" applyFill="1" applyBorder="1" applyAlignment="1" applyProtection="1">
      <alignment horizontal="center" vertical="center"/>
      <protection locked="0"/>
    </xf>
    <xf numFmtId="0" fontId="41" fillId="9" borderId="27" xfId="9"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4" fillId="8" borderId="29" xfId="0" applyFont="1" applyFill="1" applyBorder="1" applyAlignment="1" applyProtection="1">
      <alignment horizontal="center" vertical="center"/>
    </xf>
    <xf numFmtId="0" fontId="41" fillId="4" borderId="27" xfId="9" applyBorder="1" applyAlignment="1" applyProtection="1">
      <alignment vertical="center" wrapText="1"/>
      <protection locked="0"/>
    </xf>
    <xf numFmtId="0" fontId="41" fillId="9" borderId="33" xfId="9" applyFill="1" applyBorder="1" applyAlignment="1" applyProtection="1">
      <alignment horizontal="center" vertical="center" wrapText="1"/>
      <protection locked="0"/>
    </xf>
    <xf numFmtId="0" fontId="41" fillId="9" borderId="24" xfId="9" applyFill="1" applyBorder="1" applyAlignment="1" applyProtection="1">
      <alignment horizontal="center" vertical="center" wrapText="1"/>
      <protection locked="0"/>
    </xf>
    <xf numFmtId="0" fontId="41" fillId="9" borderId="27" xfId="9" applyFill="1" applyBorder="1" applyAlignment="1" applyProtection="1">
      <alignment vertical="center" wrapText="1"/>
      <protection locked="0"/>
    </xf>
    <xf numFmtId="0" fontId="44" fillId="8" borderId="23" xfId="0" applyFont="1" applyFill="1" applyBorder="1" applyAlignment="1" applyProtection="1">
      <alignment horizontal="center" vertical="center"/>
    </xf>
    <xf numFmtId="0" fontId="44" fillId="8" borderId="6" xfId="0" applyFont="1" applyFill="1" applyBorder="1" applyAlignment="1" applyProtection="1">
      <alignment horizontal="center" vertical="center" wrapText="1"/>
    </xf>
    <xf numFmtId="0" fontId="41" fillId="4" borderId="37" xfId="9" applyBorder="1" applyAlignment="1" applyProtection="1">
      <protection locked="0"/>
    </xf>
    <xf numFmtId="10" fontId="41" fillId="4" borderId="32" xfId="9" applyNumberFormat="1" applyBorder="1" applyAlignment="1" applyProtection="1">
      <alignment horizontal="center" vertical="center"/>
      <protection locked="0"/>
    </xf>
    <xf numFmtId="0" fontId="41" fillId="9" borderId="37" xfId="9" applyFill="1" applyBorder="1" applyAlignment="1" applyProtection="1">
      <protection locked="0"/>
    </xf>
    <xf numFmtId="10" fontId="41" fillId="9" borderId="32" xfId="9" applyNumberFormat="1" applyFill="1" applyBorder="1" applyAlignment="1" applyProtection="1">
      <alignment horizontal="center" vertical="center"/>
      <protection locked="0"/>
    </xf>
    <xf numFmtId="0" fontId="44" fillId="8" borderId="33" xfId="0" applyFont="1" applyFill="1" applyBorder="1" applyAlignment="1" applyProtection="1">
      <alignment horizontal="center" vertical="center"/>
    </xf>
    <xf numFmtId="0" fontId="44" fillId="8" borderId="7" xfId="0" applyFont="1" applyFill="1" applyBorder="1" applyAlignment="1" applyProtection="1">
      <alignment horizontal="center" wrapText="1"/>
    </xf>
    <xf numFmtId="0" fontId="44" fillId="8" borderId="27" xfId="0" applyFont="1" applyFill="1" applyBorder="1" applyAlignment="1" applyProtection="1">
      <alignment horizontal="center" wrapText="1"/>
    </xf>
    <xf numFmtId="0" fontId="44" fillId="8" borderId="24" xfId="0" applyFont="1" applyFill="1" applyBorder="1" applyAlignment="1" applyProtection="1">
      <alignment horizontal="center" wrapText="1"/>
    </xf>
    <xf numFmtId="0" fontId="49" fillId="4" borderId="7" xfId="9" applyFont="1" applyBorder="1" applyAlignment="1" applyProtection="1">
      <alignment horizontal="center" vertical="center" wrapText="1"/>
      <protection locked="0"/>
    </xf>
    <xf numFmtId="0" fontId="49" fillId="9" borderId="7" xfId="9" applyFont="1" applyFill="1" applyBorder="1" applyAlignment="1" applyProtection="1">
      <alignment horizontal="center" vertical="center" wrapText="1"/>
      <protection locked="0"/>
    </xf>
    <xf numFmtId="0" fontId="41" fillId="4" borderId="33" xfId="9" applyBorder="1" applyAlignment="1" applyProtection="1">
      <alignment vertical="center"/>
      <protection locked="0"/>
    </xf>
    <xf numFmtId="0" fontId="41" fillId="4" borderId="0" xfId="9" applyProtection="1"/>
    <xf numFmtId="0" fontId="39" fillId="2" borderId="0" xfId="7" applyProtection="1"/>
    <xf numFmtId="0" fontId="40" fillId="3" borderId="0" xfId="8" applyProtection="1"/>
    <xf numFmtId="0" fontId="0" fillId="0" borderId="0" xfId="0" applyAlignment="1" applyProtection="1">
      <alignment wrapText="1"/>
    </xf>
    <xf numFmtId="0" fontId="27" fillId="7" borderId="16" xfId="0" applyFont="1" applyFill="1" applyBorder="1" applyAlignment="1">
      <alignment vertical="top" wrapText="1"/>
    </xf>
    <xf numFmtId="0" fontId="27" fillId="7" borderId="17" xfId="0" applyFont="1" applyFill="1" applyBorder="1" applyAlignment="1">
      <alignment vertical="top" wrapText="1"/>
    </xf>
    <xf numFmtId="0" fontId="25" fillId="7" borderId="12" xfId="6" applyFill="1" applyBorder="1" applyAlignment="1" applyProtection="1">
      <alignment vertical="top" wrapText="1"/>
    </xf>
    <xf numFmtId="0" fontId="25" fillId="7" borderId="13" xfId="6" applyFill="1" applyBorder="1" applyAlignment="1" applyProtection="1">
      <alignment vertical="top" wrapText="1"/>
    </xf>
    <xf numFmtId="0" fontId="44" fillId="8" borderId="33" xfId="0" applyFont="1" applyFill="1" applyBorder="1" applyAlignment="1" applyProtection="1">
      <alignment horizontal="center" vertical="center" wrapText="1"/>
    </xf>
    <xf numFmtId="0" fontId="41" fillId="9" borderId="34" xfId="9" applyFill="1" applyBorder="1" applyAlignment="1" applyProtection="1">
      <alignment horizontal="center" vertical="center"/>
      <protection locked="0"/>
    </xf>
    <xf numFmtId="0" fontId="0" fillId="10" borderId="1" xfId="0" applyFill="1" applyBorder="1" applyProtection="1"/>
    <xf numFmtId="0" fontId="41" fillId="9" borderId="24" xfId="9" applyFill="1" applyBorder="1" applyAlignment="1" applyProtection="1">
      <alignment vertical="center"/>
      <protection locked="0"/>
    </xf>
    <xf numFmtId="0" fontId="0" fillId="0" borderId="0" xfId="0" applyAlignment="1">
      <alignment vertical="center" wrapText="1"/>
    </xf>
    <xf numFmtId="0" fontId="17" fillId="5" borderId="1" xfId="0" applyFont="1" applyFill="1" applyBorder="1" applyAlignment="1" applyProtection="1">
      <alignment horizontal="center"/>
    </xf>
    <xf numFmtId="1" fontId="2" fillId="5" borderId="1" xfId="0" applyNumberFormat="1" applyFont="1" applyFill="1" applyBorder="1" applyAlignment="1" applyProtection="1">
      <alignment vertical="top" wrapText="1"/>
      <protection locked="0"/>
    </xf>
    <xf numFmtId="15" fontId="2" fillId="5" borderId="3" xfId="0" applyNumberFormat="1" applyFont="1" applyFill="1" applyBorder="1" applyAlignment="1" applyProtection="1">
      <alignment horizontal="left"/>
    </xf>
    <xf numFmtId="0" fontId="2" fillId="5" borderId="3" xfId="0" applyFont="1" applyFill="1" applyBorder="1" applyAlignment="1" applyProtection="1">
      <alignment horizontal="left"/>
    </xf>
    <xf numFmtId="17" fontId="2" fillId="5" borderId="3" xfId="0" applyNumberFormat="1" applyFont="1" applyFill="1" applyBorder="1" applyAlignment="1" applyProtection="1">
      <alignment horizontal="left"/>
    </xf>
    <xf numFmtId="0" fontId="25" fillId="5" borderId="3" xfId="6" applyFill="1" applyBorder="1" applyAlignment="1" applyProtection="1">
      <protection locked="0"/>
    </xf>
    <xf numFmtId="0" fontId="51" fillId="7" borderId="0" xfId="0" applyFont="1" applyFill="1" applyBorder="1" applyProtection="1"/>
    <xf numFmtId="3" fontId="41" fillId="4" borderId="7" xfId="9" applyNumberFormat="1" applyFont="1" applyBorder="1" applyAlignment="1" applyProtection="1">
      <alignment horizontal="center" vertical="center"/>
      <protection locked="0"/>
    </xf>
    <xf numFmtId="3" fontId="46" fillId="4" borderId="7" xfId="9" applyNumberFormat="1" applyFont="1" applyBorder="1" applyAlignment="1" applyProtection="1">
      <alignment horizontal="center" vertical="center"/>
      <protection locked="0"/>
    </xf>
    <xf numFmtId="0" fontId="54" fillId="7" borderId="1" xfId="0" applyFont="1" applyFill="1" applyBorder="1" applyAlignment="1" applyProtection="1">
      <alignment vertical="top" wrapText="1"/>
    </xf>
    <xf numFmtId="0" fontId="4" fillId="5" borderId="7" xfId="0" applyFont="1" applyFill="1" applyBorder="1" applyAlignment="1" applyProtection="1">
      <alignment vertical="top" wrapText="1"/>
    </xf>
    <xf numFmtId="0" fontId="54" fillId="7" borderId="20" xfId="0" applyFont="1" applyFill="1" applyBorder="1" applyAlignment="1" applyProtection="1">
      <alignment vertical="top" wrapText="1"/>
    </xf>
    <xf numFmtId="0" fontId="0" fillId="0" borderId="0" xfId="0" applyAlignment="1">
      <alignment vertical="top" wrapText="1"/>
    </xf>
    <xf numFmtId="0" fontId="2" fillId="7" borderId="18" xfId="0" applyFont="1" applyFill="1" applyBorder="1" applyAlignment="1" applyProtection="1">
      <alignment vertical="top" wrapText="1"/>
    </xf>
    <xf numFmtId="0" fontId="2" fillId="7" borderId="16" xfId="0" applyFont="1" applyFill="1" applyBorder="1" applyAlignment="1" applyProtection="1">
      <alignment vertical="top" wrapText="1"/>
    </xf>
    <xf numFmtId="0" fontId="2" fillId="7" borderId="17" xfId="0" applyFont="1" applyFill="1" applyBorder="1" applyAlignment="1" applyProtection="1">
      <alignment vertical="top" wrapText="1"/>
    </xf>
    <xf numFmtId="0" fontId="0" fillId="7" borderId="14" xfId="0" applyFill="1" applyBorder="1" applyAlignment="1">
      <alignment vertical="top" wrapText="1"/>
    </xf>
    <xf numFmtId="0" fontId="15" fillId="7" borderId="11" xfId="0" applyFont="1" applyFill="1" applyBorder="1" applyAlignment="1" applyProtection="1">
      <alignment vertical="top" wrapText="1"/>
    </xf>
    <xf numFmtId="0" fontId="2" fillId="7" borderId="14" xfId="0" applyFont="1" applyFill="1" applyBorder="1" applyAlignment="1" applyProtection="1">
      <alignment vertical="top" wrapText="1"/>
    </xf>
    <xf numFmtId="0" fontId="52" fillId="7" borderId="1" xfId="0" applyFont="1" applyFill="1" applyBorder="1" applyAlignment="1">
      <alignment vertical="top" wrapText="1"/>
    </xf>
    <xf numFmtId="0" fontId="53" fillId="5" borderId="1" xfId="0" applyFont="1" applyFill="1" applyBorder="1" applyAlignment="1" applyProtection="1">
      <alignment vertical="top" wrapText="1"/>
    </xf>
    <xf numFmtId="0" fontId="53" fillId="5" borderId="8" xfId="0" applyFont="1" applyFill="1" applyBorder="1" applyAlignment="1" applyProtection="1">
      <alignment vertical="top" wrapText="1"/>
    </xf>
    <xf numFmtId="0" fontId="54" fillId="5" borderId="1" xfId="0" applyFont="1" applyFill="1" applyBorder="1" applyAlignment="1" applyProtection="1">
      <alignment vertical="top" wrapText="1"/>
    </xf>
    <xf numFmtId="0" fontId="54" fillId="5" borderId="38" xfId="0" applyFont="1" applyFill="1" applyBorder="1" applyAlignment="1" applyProtection="1">
      <alignment vertical="top" wrapText="1"/>
    </xf>
    <xf numFmtId="0" fontId="54" fillId="0" borderId="38" xfId="0" applyFont="1" applyFill="1" applyBorder="1" applyAlignment="1" applyProtection="1">
      <alignment vertical="top" wrapText="1"/>
    </xf>
    <xf numFmtId="0" fontId="54" fillId="5" borderId="3" xfId="0" applyFont="1" applyFill="1" applyBorder="1" applyAlignment="1" applyProtection="1">
      <alignment vertical="top" wrapText="1"/>
    </xf>
    <xf numFmtId="0" fontId="54" fillId="0" borderId="3" xfId="0" applyFont="1" applyFill="1" applyBorder="1" applyAlignment="1" applyProtection="1">
      <alignment vertical="top" wrapText="1"/>
    </xf>
    <xf numFmtId="0" fontId="54" fillId="5" borderId="4" xfId="0" applyFont="1" applyFill="1" applyBorder="1" applyAlignment="1" applyProtection="1">
      <alignment vertical="top" wrapText="1"/>
    </xf>
    <xf numFmtId="0" fontId="54" fillId="0" borderId="4" xfId="0" applyFont="1" applyFill="1" applyBorder="1" applyAlignment="1" applyProtection="1">
      <alignment vertical="top" wrapText="1"/>
    </xf>
    <xf numFmtId="0" fontId="54" fillId="5" borderId="2" xfId="0" applyFont="1" applyFill="1" applyBorder="1" applyAlignment="1" applyProtection="1">
      <alignment vertical="top" wrapText="1"/>
    </xf>
    <xf numFmtId="0" fontId="54" fillId="5" borderId="39" xfId="0" applyFont="1" applyFill="1" applyBorder="1" applyAlignment="1" applyProtection="1">
      <alignment vertical="top" wrapText="1"/>
    </xf>
    <xf numFmtId="0" fontId="53" fillId="7" borderId="20" xfId="0" applyFont="1" applyFill="1" applyBorder="1" applyAlignment="1" applyProtection="1">
      <alignment vertical="top" wrapText="1"/>
    </xf>
    <xf numFmtId="0" fontId="53" fillId="7" borderId="19" xfId="0" applyFont="1" applyFill="1" applyBorder="1" applyAlignment="1" applyProtection="1">
      <alignment vertical="top" wrapText="1"/>
    </xf>
    <xf numFmtId="0" fontId="54" fillId="5" borderId="41" xfId="0" applyFont="1" applyFill="1" applyBorder="1" applyAlignment="1" applyProtection="1">
      <alignment vertical="top" wrapText="1"/>
    </xf>
    <xf numFmtId="0" fontId="54" fillId="5" borderId="43" xfId="0" applyFont="1" applyFill="1" applyBorder="1" applyAlignment="1" applyProtection="1">
      <alignment vertical="top" wrapText="1"/>
    </xf>
    <xf numFmtId="0" fontId="54" fillId="0" borderId="34" xfId="0" applyFont="1" applyFill="1" applyBorder="1" applyAlignment="1" applyProtection="1">
      <alignment vertical="top" wrapText="1"/>
    </xf>
    <xf numFmtId="0" fontId="54" fillId="5" borderId="44" xfId="0" applyFont="1" applyFill="1" applyBorder="1" applyAlignment="1" applyProtection="1">
      <alignment vertical="top" wrapText="1"/>
    </xf>
    <xf numFmtId="0" fontId="54" fillId="0" borderId="45" xfId="0" applyFont="1" applyFill="1" applyBorder="1" applyAlignment="1" applyProtection="1">
      <alignment vertical="top" wrapText="1"/>
    </xf>
    <xf numFmtId="0" fontId="2" fillId="7" borderId="15" xfId="0" applyFont="1" applyFill="1" applyBorder="1" applyAlignment="1" applyProtection="1">
      <alignment vertical="top" wrapText="1"/>
    </xf>
    <xf numFmtId="0" fontId="57" fillId="0" borderId="7" xfId="0" applyFont="1" applyBorder="1" applyAlignment="1">
      <alignment vertical="top" wrapText="1"/>
    </xf>
    <xf numFmtId="167" fontId="3" fillId="5" borderId="34" xfId="0" applyNumberFormat="1" applyFont="1" applyFill="1" applyBorder="1" applyAlignment="1" applyProtection="1">
      <alignment vertical="top" wrapText="1"/>
    </xf>
    <xf numFmtId="0" fontId="3" fillId="5" borderId="43" xfId="0" applyFont="1" applyFill="1" applyBorder="1" applyAlignment="1" applyProtection="1">
      <alignment vertical="top" wrapText="1"/>
    </xf>
    <xf numFmtId="15" fontId="55" fillId="5" borderId="7" xfId="0" applyNumberFormat="1" applyFont="1" applyFill="1" applyBorder="1" applyAlignment="1" applyProtection="1">
      <alignment vertical="top" wrapText="1"/>
    </xf>
    <xf numFmtId="0" fontId="57" fillId="0" borderId="24" xfId="0" applyFont="1" applyBorder="1" applyAlignment="1">
      <alignment vertical="top" wrapText="1"/>
    </xf>
    <xf numFmtId="4" fontId="57" fillId="5" borderId="7" xfId="0" applyNumberFormat="1" applyFont="1" applyFill="1" applyBorder="1" applyAlignment="1" applyProtection="1">
      <alignment vertical="top" wrapText="1"/>
    </xf>
    <xf numFmtId="0" fontId="4" fillId="5" borderId="33" xfId="0" applyFont="1" applyFill="1" applyBorder="1" applyAlignment="1" applyProtection="1">
      <alignment vertical="top" wrapText="1"/>
    </xf>
    <xf numFmtId="0" fontId="59" fillId="11" borderId="2" xfId="0" applyFont="1" applyFill="1" applyBorder="1" applyAlignment="1">
      <alignment horizontal="center" vertical="center" wrapText="1"/>
    </xf>
    <xf numFmtId="0" fontId="59" fillId="11" borderId="3" xfId="0" applyFont="1" applyFill="1" applyBorder="1" applyAlignment="1">
      <alignment horizontal="center" vertical="center"/>
    </xf>
    <xf numFmtId="0" fontId="55" fillId="5" borderId="7" xfId="0" applyFont="1" applyFill="1" applyBorder="1" applyAlignment="1">
      <alignment vertical="top" wrapText="1"/>
    </xf>
    <xf numFmtId="0" fontId="59" fillId="11" borderId="1" xfId="0" applyFont="1" applyFill="1" applyBorder="1" applyAlignment="1">
      <alignment horizontal="center" vertical="center" wrapText="1"/>
    </xf>
    <xf numFmtId="0" fontId="55" fillId="0" borderId="7" xfId="0" applyFont="1" applyFill="1" applyBorder="1" applyAlignment="1">
      <alignment vertical="top" wrapText="1"/>
    </xf>
    <xf numFmtId="0" fontId="17" fillId="5" borderId="46" xfId="0" applyFont="1" applyFill="1" applyBorder="1" applyAlignment="1" applyProtection="1">
      <alignment vertical="top" wrapText="1"/>
    </xf>
    <xf numFmtId="0" fontId="17" fillId="5" borderId="46" xfId="0" applyFont="1" applyFill="1" applyBorder="1" applyAlignment="1" applyProtection="1">
      <alignment horizontal="center" vertical="top" wrapText="1"/>
    </xf>
    <xf numFmtId="0" fontId="59" fillId="11" borderId="7" xfId="0" applyFont="1" applyFill="1" applyBorder="1" applyAlignment="1" applyProtection="1">
      <alignment horizontal="center" vertical="center" wrapText="1"/>
    </xf>
    <xf numFmtId="0" fontId="55" fillId="5" borderId="7" xfId="0" applyFont="1" applyFill="1" applyBorder="1" applyAlignment="1" applyProtection="1">
      <alignment vertical="top" wrapText="1"/>
    </xf>
    <xf numFmtId="0" fontId="26" fillId="0" borderId="0" xfId="0" applyFont="1" applyAlignment="1">
      <alignment vertical="top" wrapText="1"/>
    </xf>
    <xf numFmtId="3" fontId="41" fillId="9" borderId="7" xfId="9" applyNumberFormat="1" applyFont="1" applyFill="1" applyBorder="1" applyAlignment="1" applyProtection="1">
      <alignment horizontal="center" vertical="center"/>
      <protection locked="0"/>
    </xf>
    <xf numFmtId="3" fontId="46" fillId="9" borderId="7" xfId="9" applyNumberFormat="1" applyFont="1" applyFill="1" applyBorder="1" applyAlignment="1" applyProtection="1">
      <alignment horizontal="center" vertical="center"/>
      <protection locked="0"/>
    </xf>
    <xf numFmtId="3" fontId="41" fillId="9" borderId="37" xfId="9" applyNumberFormat="1" applyFill="1" applyBorder="1" applyAlignment="1" applyProtection="1">
      <protection locked="0"/>
    </xf>
    <xf numFmtId="0" fontId="57" fillId="0" borderId="47" xfId="0" applyFont="1" applyBorder="1" applyAlignment="1">
      <alignment vertical="top" wrapText="1"/>
    </xf>
    <xf numFmtId="4" fontId="62" fillId="5" borderId="48" xfId="0" applyNumberFormat="1" applyFont="1" applyFill="1" applyBorder="1" applyAlignment="1" applyProtection="1">
      <alignment vertical="top" wrapText="1"/>
    </xf>
    <xf numFmtId="0" fontId="2" fillId="5" borderId="11" xfId="0" applyFont="1" applyFill="1" applyBorder="1" applyAlignment="1" applyProtection="1">
      <alignment vertical="top" wrapText="1"/>
    </xf>
    <xf numFmtId="4" fontId="57" fillId="5" borderId="36" xfId="0" applyNumberFormat="1" applyFont="1" applyFill="1" applyBorder="1" applyAlignment="1" applyProtection="1">
      <alignment vertical="top" wrapText="1"/>
    </xf>
    <xf numFmtId="4" fontId="62" fillId="5" borderId="33" xfId="0" applyNumberFormat="1" applyFont="1" applyFill="1" applyBorder="1" applyAlignment="1" applyProtection="1">
      <alignment vertical="top" wrapText="1"/>
    </xf>
    <xf numFmtId="4" fontId="57" fillId="5" borderId="33" xfId="0" applyNumberFormat="1" applyFont="1" applyFill="1" applyBorder="1" applyAlignment="1" applyProtection="1">
      <alignment vertical="top" wrapText="1"/>
    </xf>
    <xf numFmtId="15" fontId="52" fillId="5" borderId="7" xfId="0" applyNumberFormat="1" applyFont="1" applyFill="1" applyBorder="1" applyAlignment="1" applyProtection="1">
      <alignment vertical="top" wrapText="1"/>
    </xf>
    <xf numFmtId="167" fontId="3" fillId="5" borderId="49" xfId="0" applyNumberFormat="1" applyFont="1" applyFill="1" applyBorder="1" applyAlignment="1" applyProtection="1">
      <alignment vertical="top" wrapText="1"/>
    </xf>
    <xf numFmtId="0" fontId="2" fillId="12" borderId="7" xfId="0" applyFont="1" applyFill="1" applyBorder="1" applyAlignment="1" applyProtection="1">
      <alignment horizontal="right" vertical="top" wrapText="1"/>
    </xf>
    <xf numFmtId="0" fontId="26" fillId="0" borderId="0" xfId="0" applyFont="1" applyAlignment="1">
      <alignment vertical="top"/>
    </xf>
    <xf numFmtId="0" fontId="16" fillId="5" borderId="1" xfId="0" applyFont="1" applyFill="1" applyBorder="1" applyAlignment="1" applyProtection="1">
      <alignment vertical="top" wrapText="1"/>
      <protection locked="0"/>
    </xf>
    <xf numFmtId="0" fontId="65" fillId="5" borderId="38" xfId="0" applyFont="1" applyFill="1" applyBorder="1" applyAlignment="1" applyProtection="1">
      <alignment vertical="top" wrapText="1"/>
    </xf>
    <xf numFmtId="167" fontId="71" fillId="5" borderId="34" xfId="0" applyNumberFormat="1" applyFont="1" applyFill="1" applyBorder="1" applyAlignment="1" applyProtection="1">
      <alignment horizontal="right" vertical="top" wrapText="1"/>
    </xf>
    <xf numFmtId="0" fontId="72" fillId="0" borderId="1" xfId="0" applyFont="1" applyFill="1" applyBorder="1" applyAlignment="1">
      <alignment vertical="top" wrapText="1"/>
    </xf>
    <xf numFmtId="15" fontId="55" fillId="5" borderId="7" xfId="0" applyNumberFormat="1" applyFont="1" applyFill="1" applyBorder="1" applyAlignment="1" applyProtection="1">
      <alignment horizontal="left" vertical="top" wrapText="1"/>
    </xf>
    <xf numFmtId="0" fontId="73" fillId="0" borderId="13" xfId="0" applyFont="1" applyFill="1" applyBorder="1" applyAlignment="1">
      <alignment horizontal="justify" wrapText="1"/>
    </xf>
    <xf numFmtId="3" fontId="41" fillId="9" borderId="7" xfId="9" applyNumberFormat="1" applyFill="1" applyBorder="1" applyAlignment="1" applyProtection="1">
      <alignment wrapText="1"/>
      <protection locked="0"/>
    </xf>
    <xf numFmtId="3" fontId="41" fillId="9" borderId="7" xfId="9" applyNumberFormat="1" applyFill="1" applyBorder="1" applyAlignment="1" applyProtection="1">
      <alignment horizontal="center" vertical="center"/>
      <protection locked="0"/>
    </xf>
    <xf numFmtId="3" fontId="41" fillId="9" borderId="24" xfId="9" applyNumberFormat="1" applyFill="1" applyBorder="1" applyAlignment="1" applyProtection="1">
      <alignment horizontal="center" vertical="center"/>
      <protection locked="0"/>
    </xf>
    <xf numFmtId="0" fontId="3" fillId="5" borderId="7" xfId="0" applyFont="1" applyFill="1" applyBorder="1" applyAlignment="1" applyProtection="1">
      <alignment vertical="top" wrapText="1"/>
    </xf>
    <xf numFmtId="49" fontId="16" fillId="7" borderId="50" xfId="0" applyNumberFormat="1" applyFont="1" applyFill="1" applyBorder="1" applyAlignment="1">
      <alignment horizontal="left" vertical="top" wrapText="1"/>
    </xf>
    <xf numFmtId="0" fontId="26" fillId="0" borderId="0" xfId="0" applyFont="1" applyAlignment="1">
      <alignment horizontal="left" vertical="top"/>
    </xf>
    <xf numFmtId="0" fontId="26" fillId="7" borderId="18" xfId="0" applyFont="1" applyFill="1" applyBorder="1" applyAlignment="1">
      <alignment horizontal="left" vertical="top"/>
    </xf>
    <xf numFmtId="0" fontId="26" fillId="7" borderId="16" xfId="0" applyFont="1" applyFill="1" applyBorder="1" applyAlignment="1">
      <alignment horizontal="left" vertical="top"/>
    </xf>
    <xf numFmtId="0" fontId="26" fillId="7" borderId="16" xfId="0" applyFont="1" applyFill="1" applyBorder="1" applyAlignment="1">
      <alignment vertical="top"/>
    </xf>
    <xf numFmtId="0" fontId="26" fillId="7" borderId="14" xfId="0" applyFont="1" applyFill="1" applyBorder="1" applyAlignment="1">
      <alignment horizontal="left" vertical="top"/>
    </xf>
    <xf numFmtId="0" fontId="2" fillId="7" borderId="14" xfId="0" applyFont="1" applyFill="1" applyBorder="1" applyAlignment="1" applyProtection="1">
      <alignment horizontal="left" vertical="top" wrapText="1"/>
    </xf>
    <xf numFmtId="0" fontId="2" fillId="7" borderId="0" xfId="0" applyFont="1" applyFill="1" applyBorder="1" applyAlignment="1" applyProtection="1">
      <alignment horizontal="left" vertical="top"/>
    </xf>
    <xf numFmtId="0" fontId="2" fillId="7" borderId="0" xfId="0" applyFont="1" applyFill="1" applyBorder="1" applyAlignment="1" applyProtection="1">
      <alignment vertical="top"/>
    </xf>
    <xf numFmtId="0" fontId="26" fillId="0" borderId="0" xfId="0" applyFont="1" applyFill="1" applyAlignment="1">
      <alignment vertical="top"/>
    </xf>
    <xf numFmtId="0" fontId="5" fillId="7" borderId="0" xfId="0" applyFont="1" applyFill="1" applyBorder="1" applyAlignment="1" applyProtection="1">
      <alignment horizontal="center" vertical="top" wrapText="1"/>
    </xf>
    <xf numFmtId="0" fontId="3" fillId="5" borderId="51" xfId="0" applyFont="1" applyFill="1" applyBorder="1" applyAlignment="1" applyProtection="1">
      <alignment horizontal="center" vertical="top" wrapText="1"/>
    </xf>
    <xf numFmtId="0" fontId="3" fillId="5" borderId="49" xfId="0" applyFont="1" applyFill="1" applyBorder="1" applyAlignment="1" applyProtection="1">
      <alignment horizontal="center" vertical="top" wrapText="1"/>
    </xf>
    <xf numFmtId="167" fontId="0" fillId="13" borderId="7" xfId="10" applyFont="1" applyFill="1" applyBorder="1" applyAlignment="1">
      <alignment horizontal="center" vertical="top"/>
    </xf>
    <xf numFmtId="0" fontId="3" fillId="5" borderId="52" xfId="0" applyFont="1" applyFill="1" applyBorder="1" applyAlignment="1" applyProtection="1">
      <alignment horizontal="right" vertical="top" wrapText="1"/>
    </xf>
    <xf numFmtId="0" fontId="53" fillId="5" borderId="53" xfId="0" applyFont="1" applyFill="1" applyBorder="1" applyAlignment="1" applyProtection="1">
      <alignment horizontal="center" vertical="top" wrapText="1"/>
    </xf>
    <xf numFmtId="0" fontId="3" fillId="5" borderId="7" xfId="0" applyFont="1" applyFill="1" applyBorder="1" applyAlignment="1" applyProtection="1">
      <alignment horizontal="center" vertical="top" wrapText="1"/>
    </xf>
    <xf numFmtId="0" fontId="57" fillId="0" borderId="26" xfId="0" applyFont="1" applyBorder="1" applyAlignment="1">
      <alignment vertical="top" wrapText="1"/>
    </xf>
    <xf numFmtId="167" fontId="61" fillId="5" borderId="23" xfId="10" applyFont="1" applyFill="1" applyBorder="1" applyAlignment="1">
      <alignment vertical="top" wrapText="1"/>
    </xf>
    <xf numFmtId="0" fontId="26" fillId="0" borderId="7" xfId="0" applyFont="1" applyBorder="1" applyAlignment="1">
      <alignment vertical="top"/>
    </xf>
    <xf numFmtId="0" fontId="26" fillId="0" borderId="7" xfId="0" applyFont="1" applyBorder="1" applyAlignment="1">
      <alignment vertical="top" wrapText="1"/>
    </xf>
    <xf numFmtId="172" fontId="63" fillId="0" borderId="54" xfId="10" applyNumberFormat="1" applyFont="1" applyFill="1" applyBorder="1" applyAlignment="1">
      <alignment vertical="top" wrapText="1"/>
    </xf>
    <xf numFmtId="0" fontId="57" fillId="0" borderId="7" xfId="0" applyFont="1" applyBorder="1" applyAlignment="1">
      <alignment horizontal="left" vertical="top" wrapText="1"/>
    </xf>
    <xf numFmtId="0" fontId="57" fillId="5" borderId="7" xfId="0" applyFont="1" applyFill="1" applyBorder="1" applyAlignment="1">
      <alignment vertical="top" wrapText="1"/>
    </xf>
    <xf numFmtId="0" fontId="57" fillId="0" borderId="7" xfId="0" applyFont="1" applyBorder="1" applyAlignment="1">
      <alignment horizontal="left" vertical="top"/>
    </xf>
    <xf numFmtId="4" fontId="35" fillId="0" borderId="0" xfId="0" applyNumberFormat="1" applyFont="1" applyAlignment="1">
      <alignment vertical="top"/>
    </xf>
    <xf numFmtId="0" fontId="2" fillId="7" borderId="15" xfId="0" applyFont="1" applyFill="1" applyBorder="1" applyAlignment="1" applyProtection="1">
      <alignment horizontal="left" vertical="top" wrapText="1"/>
    </xf>
    <xf numFmtId="0" fontId="2" fillId="0" borderId="0" xfId="0" applyFont="1" applyFill="1" applyBorder="1" applyAlignment="1" applyProtection="1">
      <alignment horizontal="left" vertical="top"/>
    </xf>
    <xf numFmtId="0" fontId="2" fillId="0" borderId="0" xfId="0" applyFont="1" applyFill="1" applyBorder="1" applyAlignment="1" applyProtection="1">
      <alignment vertical="top"/>
    </xf>
    <xf numFmtId="15" fontId="52" fillId="5" borderId="7" xfId="0" applyNumberFormat="1" applyFont="1" applyFill="1" applyBorder="1" applyAlignment="1" applyProtection="1">
      <alignment horizontal="center" vertical="top" wrapText="1"/>
    </xf>
    <xf numFmtId="3" fontId="26" fillId="0" borderId="0" xfId="0" applyNumberFormat="1" applyFont="1" applyAlignment="1">
      <alignment vertical="top"/>
    </xf>
    <xf numFmtId="4" fontId="74" fillId="0" borderId="0" xfId="0" applyNumberFormat="1" applyFont="1"/>
    <xf numFmtId="0" fontId="70" fillId="5" borderId="38" xfId="0" applyFont="1" applyFill="1" applyBorder="1" applyAlignment="1" applyProtection="1">
      <alignment vertical="top" wrapText="1"/>
    </xf>
    <xf numFmtId="0" fontId="3" fillId="0" borderId="0" xfId="0" applyFont="1" applyFill="1" applyBorder="1" applyAlignment="1" applyProtection="1">
      <alignment horizontal="left" vertical="top" wrapText="1"/>
    </xf>
    <xf numFmtId="0" fontId="3" fillId="0" borderId="0" xfId="0" applyFont="1" applyFill="1" applyBorder="1" applyAlignment="1" applyProtection="1">
      <alignment horizontal="center" vertical="top" wrapText="1"/>
    </xf>
    <xf numFmtId="0" fontId="2" fillId="0" borderId="0" xfId="0" applyFont="1" applyFill="1" applyBorder="1" applyAlignment="1" applyProtection="1">
      <alignment horizontal="left" vertical="top" wrapText="1"/>
    </xf>
    <xf numFmtId="0" fontId="3" fillId="7" borderId="12" xfId="0" applyFont="1" applyFill="1" applyBorder="1" applyAlignment="1" applyProtection="1">
      <alignment vertical="top" wrapText="1"/>
    </xf>
    <xf numFmtId="167" fontId="3" fillId="0" borderId="0" xfId="0" applyNumberFormat="1" applyFont="1" applyFill="1" applyBorder="1" applyAlignment="1" applyProtection="1">
      <alignment vertical="top" wrapText="1"/>
    </xf>
    <xf numFmtId="0" fontId="26" fillId="5" borderId="7" xfId="0" applyFont="1" applyFill="1" applyBorder="1" applyAlignment="1">
      <alignment vertical="top" wrapText="1"/>
    </xf>
    <xf numFmtId="0" fontId="75" fillId="0" borderId="19" xfId="0" applyFont="1" applyBorder="1" applyAlignment="1">
      <alignment vertical="center" wrapText="1"/>
    </xf>
    <xf numFmtId="0" fontId="76" fillId="0" borderId="19" xfId="0" applyFont="1" applyBorder="1" applyAlignment="1">
      <alignment vertical="center" wrapText="1"/>
    </xf>
    <xf numFmtId="4" fontId="26" fillId="0" borderId="0" xfId="0" applyNumberFormat="1" applyFont="1" applyAlignment="1">
      <alignment vertical="top"/>
    </xf>
    <xf numFmtId="0" fontId="78" fillId="0" borderId="0" xfId="0" applyFont="1" applyAlignment="1">
      <alignment vertical="top"/>
    </xf>
    <xf numFmtId="0" fontId="65" fillId="0" borderId="7" xfId="0" applyFont="1" applyFill="1" applyBorder="1" applyAlignment="1">
      <alignment horizontal="justify" vertical="top" wrapText="1"/>
    </xf>
    <xf numFmtId="17" fontId="79" fillId="5" borderId="3" xfId="0" applyNumberFormat="1" applyFont="1" applyFill="1" applyBorder="1" applyAlignment="1" applyProtection="1">
      <alignment horizontal="left"/>
    </xf>
    <xf numFmtId="168" fontId="78" fillId="5" borderId="4" xfId="0" applyNumberFormat="1" applyFont="1" applyFill="1" applyBorder="1" applyAlignment="1" applyProtection="1">
      <alignment horizontal="left"/>
      <protection locked="0"/>
    </xf>
    <xf numFmtId="167" fontId="0" fillId="13" borderId="7" xfId="10" applyFont="1" applyFill="1" applyBorder="1" applyAlignment="1">
      <alignment horizontal="center" vertical="center"/>
    </xf>
    <xf numFmtId="167" fontId="0" fillId="13" borderId="7" xfId="0" applyNumberFormat="1" applyFill="1" applyBorder="1" applyAlignment="1">
      <alignment horizontal="center" vertical="center"/>
    </xf>
    <xf numFmtId="0" fontId="17" fillId="7" borderId="0" xfId="0" applyFont="1" applyFill="1" applyBorder="1" applyAlignment="1" applyProtection="1">
      <alignment horizontal="left" vertical="top" wrapText="1"/>
    </xf>
    <xf numFmtId="0" fontId="12" fillId="7" borderId="0" xfId="0" applyFont="1" applyFill="1" applyBorder="1" applyAlignment="1" applyProtection="1">
      <alignment horizontal="left" vertical="top" wrapText="1"/>
    </xf>
    <xf numFmtId="0" fontId="16" fillId="7" borderId="0" xfId="0" applyFont="1" applyFill="1" applyBorder="1" applyAlignment="1" applyProtection="1">
      <alignment horizontal="left" vertical="top" wrapText="1"/>
    </xf>
    <xf numFmtId="0" fontId="0" fillId="0" borderId="0" xfId="0" applyAlignment="1">
      <alignment horizontal="left" vertical="top"/>
    </xf>
    <xf numFmtId="0" fontId="0" fillId="7" borderId="18" xfId="0" applyFill="1" applyBorder="1" applyAlignment="1">
      <alignment horizontal="left" vertical="top"/>
    </xf>
    <xf numFmtId="0" fontId="0" fillId="7" borderId="16" xfId="0" applyFill="1" applyBorder="1" applyAlignment="1">
      <alignment horizontal="left" vertical="top"/>
    </xf>
    <xf numFmtId="0" fontId="0" fillId="7" borderId="17" xfId="0" applyFill="1" applyBorder="1" applyAlignment="1">
      <alignment horizontal="left" vertical="top"/>
    </xf>
    <xf numFmtId="0" fontId="0" fillId="7" borderId="14" xfId="0" applyFill="1" applyBorder="1" applyAlignment="1">
      <alignment horizontal="left" vertical="top"/>
    </xf>
    <xf numFmtId="0" fontId="15" fillId="5" borderId="11" xfId="0" applyFont="1" applyFill="1" applyBorder="1" applyAlignment="1" applyProtection="1">
      <alignment horizontal="left" vertical="top"/>
    </xf>
    <xf numFmtId="0" fontId="16" fillId="7" borderId="11" xfId="0" applyFont="1" applyFill="1" applyBorder="1" applyAlignment="1" applyProtection="1">
      <alignment horizontal="left" vertical="top" wrapText="1"/>
    </xf>
    <xf numFmtId="0" fontId="16" fillId="7" borderId="14" xfId="0" applyFont="1" applyFill="1" applyBorder="1" applyAlignment="1" applyProtection="1">
      <alignment horizontal="left" vertical="top" wrapText="1"/>
    </xf>
    <xf numFmtId="0" fontId="24" fillId="7" borderId="0" xfId="0" applyFont="1" applyFill="1" applyBorder="1" applyAlignment="1" applyProtection="1">
      <alignment horizontal="left" vertical="top"/>
    </xf>
    <xf numFmtId="0" fontId="16" fillId="0" borderId="1" xfId="0" applyFont="1" applyFill="1" applyBorder="1" applyAlignment="1" applyProtection="1">
      <alignment horizontal="left" vertical="top"/>
    </xf>
    <xf numFmtId="0" fontId="16" fillId="7" borderId="0" xfId="0" applyFont="1" applyFill="1" applyBorder="1" applyAlignment="1" applyProtection="1">
      <alignment horizontal="left" vertical="top"/>
    </xf>
    <xf numFmtId="0" fontId="0" fillId="0" borderId="7" xfId="0" applyFill="1" applyBorder="1" applyAlignment="1">
      <alignment horizontal="left" vertical="top"/>
    </xf>
    <xf numFmtId="167" fontId="0" fillId="0" borderId="7" xfId="10" applyFont="1" applyBorder="1" applyAlignment="1">
      <alignment horizontal="left" vertical="top"/>
    </xf>
    <xf numFmtId="169" fontId="0" fillId="0" borderId="33" xfId="0" applyNumberFormat="1" applyBorder="1" applyAlignment="1">
      <alignment horizontal="left" vertical="top"/>
    </xf>
    <xf numFmtId="167" fontId="56" fillId="5" borderId="7" xfId="10" applyFont="1" applyFill="1" applyBorder="1" applyAlignment="1">
      <alignment horizontal="left" vertical="top"/>
    </xf>
    <xf numFmtId="170" fontId="0" fillId="0" borderId="7" xfId="0" applyNumberFormat="1" applyBorder="1" applyAlignment="1">
      <alignment horizontal="left" vertical="top"/>
    </xf>
    <xf numFmtId="167" fontId="0" fillId="0" borderId="7" xfId="10" applyFont="1" applyFill="1" applyBorder="1" applyAlignment="1">
      <alignment horizontal="left" vertical="top"/>
    </xf>
    <xf numFmtId="169" fontId="0" fillId="0" borderId="7" xfId="0" applyNumberFormat="1" applyBorder="1" applyAlignment="1">
      <alignment horizontal="left" vertical="top"/>
    </xf>
    <xf numFmtId="167" fontId="0" fillId="0" borderId="0" xfId="10" applyFont="1" applyAlignment="1">
      <alignment horizontal="left" vertical="top"/>
    </xf>
    <xf numFmtId="0" fontId="56" fillId="0" borderId="7" xfId="0" applyFont="1" applyFill="1" applyBorder="1" applyAlignment="1">
      <alignment horizontal="left" vertical="top"/>
    </xf>
    <xf numFmtId="167" fontId="56" fillId="0" borderId="7" xfId="10" applyFont="1" applyFill="1" applyBorder="1" applyAlignment="1">
      <alignment horizontal="left" vertical="top"/>
    </xf>
    <xf numFmtId="0" fontId="0" fillId="0" borderId="7" xfId="0" applyBorder="1" applyAlignment="1">
      <alignment horizontal="left" vertical="top"/>
    </xf>
    <xf numFmtId="0" fontId="56" fillId="0" borderId="7" xfId="0" applyFont="1" applyFill="1" applyBorder="1" applyAlignment="1">
      <alignment horizontal="left" vertical="top" wrapText="1"/>
    </xf>
    <xf numFmtId="0" fontId="0" fillId="0" borderId="7" xfId="0" applyBorder="1" applyAlignment="1">
      <alignment horizontal="left" vertical="top" wrapText="1"/>
    </xf>
    <xf numFmtId="0" fontId="56" fillId="5" borderId="7" xfId="0" applyFont="1" applyFill="1" applyBorder="1" applyAlignment="1">
      <alignment horizontal="left" vertical="top" wrapText="1"/>
    </xf>
    <xf numFmtId="0" fontId="16" fillId="7" borderId="55" xfId="0" applyFont="1" applyFill="1" applyBorder="1" applyAlignment="1" applyProtection="1">
      <alignment horizontal="left" vertical="top" wrapText="1"/>
    </xf>
    <xf numFmtId="0" fontId="16" fillId="7" borderId="56" xfId="0" applyFont="1" applyFill="1" applyBorder="1" applyAlignment="1" applyProtection="1">
      <alignment horizontal="left" vertical="top" wrapText="1"/>
    </xf>
    <xf numFmtId="0" fontId="17" fillId="5" borderId="18" xfId="0" applyFont="1" applyFill="1" applyBorder="1" applyAlignment="1" applyProtection="1">
      <alignment horizontal="left" vertical="top" wrapText="1"/>
    </xf>
    <xf numFmtId="0" fontId="17" fillId="5" borderId="32" xfId="0" applyFont="1" applyFill="1" applyBorder="1" applyAlignment="1" applyProtection="1">
      <alignment horizontal="left" vertical="top" wrapText="1"/>
    </xf>
    <xf numFmtId="0" fontId="17" fillId="7" borderId="57" xfId="0" applyFont="1" applyFill="1" applyBorder="1" applyAlignment="1" applyProtection="1">
      <alignment horizontal="left" vertical="top" wrapText="1"/>
    </xf>
    <xf numFmtId="0" fontId="17" fillId="7" borderId="56" xfId="0" applyFont="1" applyFill="1" applyBorder="1" applyAlignment="1">
      <alignment horizontal="left" vertical="top"/>
    </xf>
    <xf numFmtId="0" fontId="4" fillId="5" borderId="7" xfId="0" applyFont="1" applyFill="1" applyBorder="1" applyAlignment="1" applyProtection="1">
      <alignment horizontal="left" vertical="top" wrapText="1"/>
    </xf>
    <xf numFmtId="167" fontId="58" fillId="14" borderId="7" xfId="10" applyNumberFormat="1" applyFont="1" applyFill="1" applyBorder="1" applyAlignment="1">
      <alignment horizontal="left" vertical="top"/>
    </xf>
    <xf numFmtId="0" fontId="4" fillId="5" borderId="28" xfId="0" applyFont="1" applyFill="1" applyBorder="1" applyAlignment="1" applyProtection="1">
      <alignment horizontal="left" vertical="top" wrapText="1"/>
    </xf>
    <xf numFmtId="171" fontId="58" fillId="14" borderId="7" xfId="10" applyNumberFormat="1" applyFont="1" applyFill="1" applyBorder="1" applyAlignment="1">
      <alignment horizontal="left" vertical="top"/>
    </xf>
    <xf numFmtId="0" fontId="58" fillId="14" borderId="7" xfId="0" applyFont="1" applyFill="1" applyBorder="1" applyAlignment="1">
      <alignment horizontal="left" vertical="top"/>
    </xf>
    <xf numFmtId="0" fontId="16" fillId="7" borderId="12" xfId="0" applyFont="1"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0" fontId="0" fillId="0" borderId="0" xfId="0" applyFill="1" applyBorder="1" applyAlignment="1">
      <alignment horizontal="left" vertical="top"/>
    </xf>
    <xf numFmtId="0" fontId="9" fillId="0" borderId="0" xfId="0" applyFont="1" applyFill="1" applyBorder="1" applyAlignment="1" applyProtection="1">
      <alignment horizontal="left" vertical="top" wrapText="1"/>
    </xf>
    <xf numFmtId="3" fontId="8" fillId="0" borderId="0" xfId="0" applyNumberFormat="1" applyFont="1" applyFill="1" applyBorder="1" applyAlignment="1" applyProtection="1">
      <alignment horizontal="left" vertical="top" wrapText="1"/>
      <protection locked="0"/>
    </xf>
    <xf numFmtId="0" fontId="10" fillId="0" borderId="0" xfId="0" applyFont="1" applyFill="1" applyBorder="1" applyAlignment="1" applyProtection="1">
      <alignment horizontal="left" vertical="top" wrapText="1"/>
    </xf>
    <xf numFmtId="0" fontId="8" fillId="0" borderId="0"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xf>
    <xf numFmtId="0" fontId="26" fillId="0" borderId="0" xfId="0" applyFont="1" applyAlignment="1">
      <alignment horizontal="justify" vertical="top" wrapText="1"/>
    </xf>
    <xf numFmtId="0" fontId="0" fillId="0" borderId="0" xfId="0" applyAlignment="1">
      <alignment horizontal="justify" vertical="top" wrapText="1"/>
    </xf>
    <xf numFmtId="0" fontId="2" fillId="7" borderId="18" xfId="0" applyFont="1" applyFill="1" applyBorder="1" applyAlignment="1" applyProtection="1">
      <alignment horizontal="justify" vertical="top" wrapText="1"/>
    </xf>
    <xf numFmtId="0" fontId="2" fillId="7" borderId="16" xfId="0" applyFont="1" applyFill="1" applyBorder="1" applyAlignment="1" applyProtection="1">
      <alignment horizontal="justify" vertical="top" wrapText="1"/>
    </xf>
    <xf numFmtId="0" fontId="0" fillId="7" borderId="16" xfId="0" applyFill="1" applyBorder="1" applyAlignment="1">
      <alignment horizontal="justify" vertical="top" wrapText="1"/>
    </xf>
    <xf numFmtId="0" fontId="2" fillId="7" borderId="17" xfId="0" applyFont="1" applyFill="1" applyBorder="1" applyAlignment="1" applyProtection="1">
      <alignment horizontal="justify" vertical="top" wrapText="1"/>
    </xf>
    <xf numFmtId="0" fontId="0" fillId="7" borderId="14" xfId="0" applyFill="1" applyBorder="1" applyAlignment="1">
      <alignment horizontal="justify" vertical="top" wrapText="1"/>
    </xf>
    <xf numFmtId="0" fontId="15" fillId="7" borderId="11" xfId="0" applyFont="1" applyFill="1" applyBorder="1" applyAlignment="1" applyProtection="1">
      <alignment horizontal="justify" vertical="top" wrapText="1"/>
    </xf>
    <xf numFmtId="0" fontId="2" fillId="7" borderId="14" xfId="0" applyFont="1" applyFill="1" applyBorder="1" applyAlignment="1" applyProtection="1">
      <alignment horizontal="justify" vertical="top" wrapText="1"/>
    </xf>
    <xf numFmtId="0" fontId="2" fillId="7" borderId="11" xfId="0" applyFont="1" applyFill="1" applyBorder="1" applyAlignment="1" applyProtection="1">
      <alignment horizontal="justify" vertical="top" wrapText="1"/>
    </xf>
    <xf numFmtId="0" fontId="12" fillId="7" borderId="0" xfId="0" applyFont="1" applyFill="1" applyBorder="1" applyAlignment="1" applyProtection="1">
      <alignment horizontal="justify" vertical="top" wrapText="1"/>
    </xf>
    <xf numFmtId="0" fontId="2" fillId="7" borderId="0" xfId="0" applyFont="1" applyFill="1" applyBorder="1" applyAlignment="1" applyProtection="1">
      <alignment horizontal="justify" vertical="top" wrapText="1"/>
    </xf>
    <xf numFmtId="0" fontId="0" fillId="7" borderId="0" xfId="0" applyFill="1" applyBorder="1" applyAlignment="1">
      <alignment horizontal="justify" vertical="top" wrapText="1"/>
    </xf>
    <xf numFmtId="0" fontId="3" fillId="7" borderId="0" xfId="0" applyFont="1" applyFill="1" applyBorder="1" applyAlignment="1" applyProtection="1">
      <alignment horizontal="justify" vertical="top" wrapText="1"/>
    </xf>
    <xf numFmtId="0" fontId="3" fillId="7" borderId="11" xfId="0" applyFont="1" applyFill="1" applyBorder="1" applyAlignment="1" applyProtection="1">
      <alignment horizontal="justify" vertical="top" wrapText="1"/>
    </xf>
    <xf numFmtId="0" fontId="0" fillId="0" borderId="0" xfId="0" applyFill="1" applyAlignment="1">
      <alignment horizontal="justify" vertical="top" wrapText="1"/>
    </xf>
    <xf numFmtId="0" fontId="65" fillId="0" borderId="33" xfId="0" applyFont="1" applyFill="1" applyBorder="1" applyAlignment="1">
      <alignment horizontal="justify" vertical="top" wrapText="1"/>
    </xf>
    <xf numFmtId="0" fontId="2" fillId="15" borderId="0" xfId="0" applyFont="1" applyFill="1" applyBorder="1" applyAlignment="1" applyProtection="1">
      <alignment horizontal="justify" vertical="top" wrapText="1"/>
    </xf>
    <xf numFmtId="0" fontId="2" fillId="15" borderId="1" xfId="0" applyFont="1" applyFill="1" applyBorder="1" applyAlignment="1" applyProtection="1">
      <alignment horizontal="justify" vertical="top" wrapText="1"/>
    </xf>
    <xf numFmtId="0" fontId="14" fillId="7" borderId="0" xfId="0" applyFont="1" applyFill="1" applyBorder="1" applyAlignment="1" applyProtection="1">
      <alignment horizontal="justify" vertical="top" wrapText="1"/>
    </xf>
    <xf numFmtId="0" fontId="55" fillId="0" borderId="25" xfId="0" applyFont="1" applyFill="1" applyBorder="1" applyAlignment="1">
      <alignment horizontal="justify" vertical="top" wrapText="1"/>
    </xf>
    <xf numFmtId="0" fontId="55" fillId="0" borderId="27" xfId="0" applyFont="1" applyFill="1" applyBorder="1" applyAlignment="1">
      <alignment horizontal="justify" vertical="top" wrapText="1"/>
    </xf>
    <xf numFmtId="0" fontId="5" fillId="7" borderId="0" xfId="0" applyFont="1" applyFill="1" applyBorder="1" applyAlignment="1" applyProtection="1">
      <alignment horizontal="justify" vertical="top" wrapText="1"/>
    </xf>
    <xf numFmtId="0" fontId="0" fillId="7" borderId="0" xfId="0" applyFill="1" applyAlignment="1">
      <alignment horizontal="justify" vertical="top" wrapText="1"/>
    </xf>
    <xf numFmtId="0" fontId="55" fillId="0" borderId="6" xfId="0" applyFont="1" applyFill="1" applyBorder="1" applyAlignment="1">
      <alignment horizontal="justify" vertical="top" wrapText="1"/>
    </xf>
    <xf numFmtId="0" fontId="55" fillId="0" borderId="7" xfId="0" applyFont="1" applyFill="1" applyBorder="1" applyAlignment="1">
      <alignment horizontal="justify" vertical="top" wrapText="1"/>
    </xf>
    <xf numFmtId="0" fontId="11" fillId="7" borderId="0" xfId="0" applyFont="1" applyFill="1" applyBorder="1" applyAlignment="1" applyProtection="1">
      <alignment horizontal="justify" vertical="top" wrapText="1"/>
    </xf>
    <xf numFmtId="0" fontId="2" fillId="5" borderId="4" xfId="0" applyFont="1" applyFill="1" applyBorder="1" applyAlignment="1" applyProtection="1">
      <alignment horizontal="justify" vertical="top" wrapText="1"/>
    </xf>
    <xf numFmtId="0" fontId="2" fillId="7" borderId="15" xfId="0" applyFont="1" applyFill="1" applyBorder="1" applyAlignment="1" applyProtection="1">
      <alignment horizontal="justify" vertical="top" wrapText="1"/>
    </xf>
    <xf numFmtId="0" fontId="2" fillId="7" borderId="12" xfId="0" applyFont="1" applyFill="1" applyBorder="1" applyAlignment="1" applyProtection="1">
      <alignment horizontal="justify" vertical="top" wrapText="1"/>
    </xf>
    <xf numFmtId="0" fontId="0" fillId="7" borderId="12" xfId="0" applyFill="1" applyBorder="1" applyAlignment="1">
      <alignment horizontal="justify" vertical="top" wrapText="1"/>
    </xf>
    <xf numFmtId="0" fontId="2" fillId="7" borderId="13" xfId="0" applyFont="1" applyFill="1" applyBorder="1" applyAlignment="1" applyProtection="1">
      <alignment horizontal="justify" vertical="top" wrapText="1"/>
    </xf>
    <xf numFmtId="0" fontId="66" fillId="5" borderId="58" xfId="0" applyFont="1" applyFill="1" applyBorder="1" applyAlignment="1" applyProtection="1">
      <alignment horizontal="justify" vertical="top" wrapText="1"/>
    </xf>
    <xf numFmtId="0" fontId="69" fillId="0" borderId="7" xfId="0" applyFont="1" applyFill="1" applyBorder="1" applyAlignment="1">
      <alignment horizontal="justify" vertical="top" wrapText="1"/>
    </xf>
    <xf numFmtId="0" fontId="66" fillId="5" borderId="43" xfId="0" applyFont="1" applyFill="1" applyBorder="1" applyAlignment="1" applyProtection="1">
      <alignment horizontal="justify" vertical="top" wrapText="1"/>
    </xf>
    <xf numFmtId="0" fontId="66" fillId="5" borderId="41" xfId="0" applyFont="1" applyFill="1" applyBorder="1" applyAlignment="1" applyProtection="1">
      <alignment horizontal="justify" vertical="top" wrapText="1"/>
    </xf>
    <xf numFmtId="0" fontId="65" fillId="0" borderId="33" xfId="0" applyFont="1" applyFill="1" applyBorder="1" applyAlignment="1">
      <alignment horizontal="justify" wrapText="1"/>
    </xf>
    <xf numFmtId="0" fontId="82" fillId="5" borderId="1" xfId="0" applyFont="1" applyFill="1" applyBorder="1" applyAlignment="1" applyProtection="1">
      <alignment vertical="top" wrapText="1"/>
    </xf>
    <xf numFmtId="0" fontId="4" fillId="0" borderId="1" xfId="0" applyFont="1" applyFill="1" applyBorder="1" applyAlignment="1" applyProtection="1">
      <alignment vertical="top" wrapText="1"/>
    </xf>
    <xf numFmtId="0" fontId="82" fillId="5" borderId="38" xfId="0" applyFont="1" applyFill="1" applyBorder="1" applyAlignment="1" applyProtection="1">
      <alignment vertical="top" wrapText="1"/>
    </xf>
    <xf numFmtId="0" fontId="82" fillId="0" borderId="4" xfId="0" applyFont="1" applyFill="1" applyBorder="1" applyAlignment="1" applyProtection="1">
      <alignment vertical="top" wrapText="1"/>
    </xf>
    <xf numFmtId="0" fontId="55" fillId="0" borderId="7" xfId="0" applyFont="1" applyFill="1" applyBorder="1" applyAlignment="1">
      <alignment horizontal="justify" vertical="top" wrapText="1"/>
    </xf>
    <xf numFmtId="3" fontId="46" fillId="9" borderId="27" xfId="9" applyNumberFormat="1" applyFont="1" applyFill="1" applyBorder="1" applyAlignment="1" applyProtection="1">
      <alignment horizontal="center" vertical="center"/>
      <protection locked="0"/>
    </xf>
    <xf numFmtId="0" fontId="65" fillId="0" borderId="7" xfId="0" applyFont="1" applyFill="1" applyBorder="1" applyAlignment="1">
      <alignment horizontal="justify" vertical="top" wrapText="1"/>
    </xf>
    <xf numFmtId="0" fontId="65" fillId="0" borderId="24" xfId="0" applyFont="1" applyFill="1" applyBorder="1" applyAlignment="1">
      <alignment horizontal="justify" vertical="top" wrapText="1"/>
    </xf>
    <xf numFmtId="0" fontId="65" fillId="0" borderId="7" xfId="0" applyFont="1" applyFill="1" applyBorder="1" applyAlignment="1">
      <alignment horizontal="justify" vertical="top" wrapText="1"/>
    </xf>
    <xf numFmtId="0" fontId="65" fillId="0" borderId="33" xfId="0" applyFont="1" applyFill="1" applyBorder="1" applyAlignment="1">
      <alignment horizontal="justify" vertical="top" wrapText="1"/>
    </xf>
    <xf numFmtId="0" fontId="70" fillId="0" borderId="7" xfId="0" applyFont="1" applyFill="1" applyBorder="1" applyAlignment="1">
      <alignment horizontal="justify" vertical="top" wrapText="1"/>
    </xf>
    <xf numFmtId="0" fontId="65" fillId="0" borderId="7" xfId="0" applyFont="1" applyFill="1" applyBorder="1" applyAlignment="1">
      <alignment horizontal="justify" vertical="top" wrapText="1"/>
    </xf>
    <xf numFmtId="168" fontId="16" fillId="5" borderId="4" xfId="0" applyNumberFormat="1" applyFont="1" applyFill="1" applyBorder="1" applyAlignment="1" applyProtection="1">
      <alignment horizontal="left"/>
      <protection locked="0"/>
    </xf>
    <xf numFmtId="0" fontId="16" fillId="5" borderId="2" xfId="0" applyFont="1" applyFill="1" applyBorder="1" applyProtection="1">
      <protection locked="0"/>
    </xf>
    <xf numFmtId="0" fontId="86" fillId="0" borderId="7" xfId="0" applyFont="1" applyBorder="1" applyAlignment="1">
      <alignment horizontal="left" vertical="top"/>
    </xf>
    <xf numFmtId="0" fontId="26" fillId="5" borderId="0" xfId="0" applyFont="1" applyFill="1" applyAlignment="1" applyProtection="1">
      <alignment wrapText="1"/>
    </xf>
    <xf numFmtId="0" fontId="0" fillId="5" borderId="0" xfId="0" applyFill="1" applyAlignment="1">
      <alignment horizontal="left" vertical="top" wrapText="1"/>
    </xf>
    <xf numFmtId="0" fontId="0" fillId="0" borderId="7" xfId="0" applyFont="1" applyBorder="1" applyAlignment="1">
      <alignment horizontal="justify" vertical="justify" wrapText="1"/>
    </xf>
    <xf numFmtId="0" fontId="0" fillId="0" borderId="7" xfId="0" applyFont="1" applyBorder="1" applyAlignment="1">
      <alignment horizontal="justify" vertical="top" wrapText="1"/>
    </xf>
    <xf numFmtId="0" fontId="0" fillId="0" borderId="7" xfId="0" applyBorder="1" applyAlignment="1">
      <alignment horizontal="justify" vertical="top" wrapText="1"/>
    </xf>
    <xf numFmtId="170" fontId="87" fillId="0" borderId="7" xfId="0" applyNumberFormat="1" applyFont="1" applyBorder="1" applyAlignment="1">
      <alignment horizontal="left" vertical="top"/>
    </xf>
    <xf numFmtId="0" fontId="92" fillId="0" borderId="7" xfId="0" applyFont="1" applyFill="1" applyBorder="1" applyAlignment="1">
      <alignment horizontal="justify" vertical="top" wrapText="1"/>
    </xf>
    <xf numFmtId="0" fontId="92" fillId="5" borderId="7" xfId="0" applyFont="1" applyFill="1" applyBorder="1" applyAlignment="1">
      <alignment horizontal="justify" vertical="top" wrapText="1"/>
    </xf>
    <xf numFmtId="0" fontId="92" fillId="0" borderId="33" xfId="0" applyFont="1" applyFill="1" applyBorder="1" applyAlignment="1">
      <alignment horizontal="justify" vertical="top" wrapText="1"/>
    </xf>
    <xf numFmtId="0" fontId="91" fillId="0" borderId="7" xfId="0" applyFont="1" applyFill="1" applyBorder="1" applyAlignment="1">
      <alignment horizontal="justify" vertical="top" wrapText="1"/>
    </xf>
    <xf numFmtId="0" fontId="58" fillId="0" borderId="0" xfId="0" applyFont="1" applyAlignment="1">
      <alignment wrapText="1"/>
    </xf>
    <xf numFmtId="0" fontId="91" fillId="5" borderId="1" xfId="0" applyFont="1" applyFill="1" applyBorder="1" applyAlignment="1" applyProtection="1">
      <alignment vertical="top" wrapText="1"/>
    </xf>
    <xf numFmtId="0" fontId="91" fillId="0" borderId="40" xfId="0" applyFont="1" applyFill="1" applyBorder="1" applyAlignment="1" applyProtection="1">
      <alignment vertical="top" wrapText="1"/>
    </xf>
    <xf numFmtId="0" fontId="91" fillId="0" borderId="42" xfId="0" applyFont="1" applyFill="1" applyBorder="1" applyAlignment="1" applyProtection="1">
      <alignment vertical="top" wrapText="1"/>
    </xf>
    <xf numFmtId="0" fontId="91" fillId="0" borderId="3" xfId="0" applyFont="1" applyFill="1" applyBorder="1" applyAlignment="1" applyProtection="1">
      <alignment vertical="top" wrapText="1"/>
    </xf>
    <xf numFmtId="0" fontId="92" fillId="5" borderId="3" xfId="0" applyFont="1" applyFill="1" applyBorder="1" applyAlignment="1" applyProtection="1">
      <alignment vertical="top" wrapText="1"/>
    </xf>
    <xf numFmtId="0" fontId="91" fillId="7" borderId="20" xfId="0" applyFont="1" applyFill="1" applyBorder="1" applyAlignment="1" applyProtection="1">
      <alignment vertical="top" wrapText="1"/>
    </xf>
    <xf numFmtId="0" fontId="92" fillId="5" borderId="38" xfId="0" applyFont="1" applyFill="1" applyBorder="1" applyAlignment="1" applyProtection="1">
      <alignment vertical="top" wrapText="1"/>
    </xf>
    <xf numFmtId="0" fontId="90" fillId="0" borderId="1" xfId="0" applyFont="1" applyFill="1" applyBorder="1" applyAlignment="1">
      <alignment vertical="top" wrapText="1"/>
    </xf>
    <xf numFmtId="0" fontId="58" fillId="0" borderId="7" xfId="0" applyFont="1" applyBorder="1" applyAlignment="1">
      <alignment horizontal="left" vertical="top" wrapText="1"/>
    </xf>
    <xf numFmtId="0" fontId="41" fillId="4" borderId="24" xfId="9" applyBorder="1" applyAlignment="1" applyProtection="1">
      <alignment horizontal="center" vertical="center"/>
      <protection locked="0"/>
    </xf>
    <xf numFmtId="0" fontId="41" fillId="9" borderId="24" xfId="9" applyFill="1" applyBorder="1" applyAlignment="1" applyProtection="1">
      <alignment horizontal="center" vertical="center"/>
      <protection locked="0"/>
    </xf>
    <xf numFmtId="0" fontId="41" fillId="9" borderId="33" xfId="9" applyFill="1" applyBorder="1" applyAlignment="1" applyProtection="1">
      <alignment horizontal="center" vertical="center" wrapText="1"/>
      <protection locked="0"/>
    </xf>
    <xf numFmtId="0" fontId="41" fillId="9" borderId="34" xfId="9" applyFill="1" applyBorder="1" applyAlignment="1" applyProtection="1">
      <alignment horizontal="center" vertical="center"/>
      <protection locked="0"/>
    </xf>
    <xf numFmtId="0" fontId="41" fillId="9" borderId="24" xfId="9" applyFill="1" applyBorder="1" applyAlignment="1" applyProtection="1">
      <alignment horizontal="center" vertical="center" wrapText="1"/>
      <protection locked="0"/>
    </xf>
    <xf numFmtId="0" fontId="31" fillId="18" borderId="18" xfId="0" applyFont="1" applyFill="1" applyBorder="1" applyAlignment="1">
      <alignment vertical="center"/>
    </xf>
    <xf numFmtId="0" fontId="0" fillId="18" borderId="16" xfId="0" applyFill="1" applyBorder="1"/>
    <xf numFmtId="0" fontId="0" fillId="18" borderId="17" xfId="0" applyFill="1" applyBorder="1"/>
    <xf numFmtId="0" fontId="31" fillId="18" borderId="14" xfId="0" applyFont="1" applyFill="1" applyBorder="1" applyAlignment="1">
      <alignment vertical="center"/>
    </xf>
    <xf numFmtId="0" fontId="0" fillId="18" borderId="0" xfId="0" applyFill="1" applyBorder="1"/>
    <xf numFmtId="0" fontId="0" fillId="18" borderId="11" xfId="0" applyFill="1" applyBorder="1"/>
    <xf numFmtId="0" fontId="31" fillId="18" borderId="0" xfId="0" applyFont="1" applyFill="1" applyBorder="1" applyAlignment="1">
      <alignment vertical="center"/>
    </xf>
    <xf numFmtId="0" fontId="0" fillId="18" borderId="14" xfId="0" applyFill="1" applyBorder="1"/>
    <xf numFmtId="0" fontId="27" fillId="18" borderId="16" xfId="0" applyFont="1" applyFill="1" applyBorder="1" applyAlignment="1">
      <alignment vertical="top" wrapText="1"/>
    </xf>
    <xf numFmtId="0" fontId="27" fillId="18" borderId="17" xfId="0" applyFont="1" applyFill="1" applyBorder="1" applyAlignment="1">
      <alignment vertical="top" wrapText="1"/>
    </xf>
    <xf numFmtId="0" fontId="99" fillId="18" borderId="12" xfId="11" applyFill="1" applyBorder="1" applyAlignment="1" applyProtection="1">
      <alignment vertical="top" wrapText="1"/>
    </xf>
    <xf numFmtId="0" fontId="99" fillId="18" borderId="13" xfId="11" applyFill="1" applyBorder="1" applyAlignment="1" applyProtection="1">
      <alignment vertical="top" wrapText="1"/>
    </xf>
    <xf numFmtId="0" fontId="0" fillId="19" borderId="1" xfId="0" applyFill="1" applyBorder="1" applyProtection="1"/>
    <xf numFmtId="0" fontId="44" fillId="20" borderId="24" xfId="0" applyFont="1" applyFill="1" applyBorder="1" applyAlignment="1" applyProtection="1">
      <alignment horizontal="left" vertical="center" wrapText="1"/>
    </xf>
    <xf numFmtId="0" fontId="44" fillId="20" borderId="7" xfId="0" applyFont="1" applyFill="1" applyBorder="1" applyAlignment="1" applyProtection="1">
      <alignment horizontal="left" vertical="center" wrapText="1"/>
    </xf>
    <xf numFmtId="0" fontId="44" fillId="20" borderId="25" xfId="0" applyFont="1" applyFill="1" applyBorder="1" applyAlignment="1" applyProtection="1">
      <alignment horizontal="left" vertical="center" wrapText="1"/>
    </xf>
    <xf numFmtId="0" fontId="41" fillId="4" borderId="7" xfId="9" applyFont="1" applyBorder="1" applyAlignment="1" applyProtection="1">
      <alignment horizontal="center" vertical="center"/>
      <protection locked="0"/>
    </xf>
    <xf numFmtId="0" fontId="46" fillId="4" borderId="7" xfId="9" applyFont="1" applyBorder="1" applyAlignment="1" applyProtection="1">
      <alignment horizontal="center" vertical="center"/>
      <protection locked="0"/>
    </xf>
    <xf numFmtId="0" fontId="46" fillId="4" borderId="27" xfId="9" applyFont="1" applyBorder="1" applyAlignment="1" applyProtection="1">
      <alignment horizontal="center" vertical="center"/>
      <protection locked="0"/>
    </xf>
    <xf numFmtId="0" fontId="44" fillId="20" borderId="28" xfId="0" applyFont="1" applyFill="1" applyBorder="1" applyAlignment="1" applyProtection="1">
      <alignment horizontal="center" vertical="center" wrapText="1"/>
    </xf>
    <xf numFmtId="0" fontId="44" fillId="20" borderId="29" xfId="0" applyFont="1" applyFill="1" applyBorder="1" applyAlignment="1" applyProtection="1">
      <alignment horizontal="center" vertical="center" wrapText="1"/>
    </xf>
    <xf numFmtId="0" fontId="44" fillId="20" borderId="30" xfId="0" applyFont="1" applyFill="1" applyBorder="1" applyAlignment="1" applyProtection="1">
      <alignment horizontal="center" vertical="center" wrapText="1"/>
    </xf>
    <xf numFmtId="0" fontId="44" fillId="20" borderId="7" xfId="0" applyFont="1" applyFill="1" applyBorder="1" applyAlignment="1" applyProtection="1">
      <alignment horizontal="center" vertical="center" wrapText="1"/>
    </xf>
    <xf numFmtId="0" fontId="44" fillId="20" borderId="27" xfId="0" applyFont="1" applyFill="1" applyBorder="1" applyAlignment="1" applyProtection="1">
      <alignment horizontal="center" vertical="center" wrapText="1"/>
    </xf>
    <xf numFmtId="0" fontId="44" fillId="20" borderId="28" xfId="0" applyFont="1" applyFill="1" applyBorder="1" applyAlignment="1" applyProtection="1">
      <alignment horizontal="center" vertical="center"/>
    </xf>
    <xf numFmtId="0" fontId="44" fillId="20" borderId="25" xfId="0" applyFont="1" applyFill="1" applyBorder="1" applyAlignment="1" applyProtection="1">
      <alignment horizontal="center" vertical="center"/>
    </xf>
    <xf numFmtId="0" fontId="44" fillId="20" borderId="24" xfId="0" applyFont="1" applyFill="1" applyBorder="1" applyAlignment="1" applyProtection="1">
      <alignment horizontal="center" vertical="center" wrapText="1"/>
    </xf>
    <xf numFmtId="0" fontId="44" fillId="20" borderId="32" xfId="0" applyFont="1" applyFill="1" applyBorder="1" applyAlignment="1" applyProtection="1">
      <alignment horizontal="center" vertical="center" wrapText="1"/>
    </xf>
    <xf numFmtId="0" fontId="44" fillId="20" borderId="33" xfId="0" applyFont="1" applyFill="1" applyBorder="1" applyAlignment="1" applyProtection="1">
      <alignment horizontal="center" vertical="center" wrapText="1"/>
    </xf>
    <xf numFmtId="0" fontId="44" fillId="20" borderId="34" xfId="0" applyFont="1" applyFill="1" applyBorder="1" applyAlignment="1" applyProtection="1">
      <alignment horizontal="center" vertical="center" wrapText="1"/>
    </xf>
    <xf numFmtId="0" fontId="44" fillId="20" borderId="35" xfId="0" applyFont="1" applyFill="1" applyBorder="1" applyAlignment="1" applyProtection="1">
      <alignment horizontal="center" vertical="center" wrapText="1"/>
    </xf>
    <xf numFmtId="0" fontId="44" fillId="20" borderId="36" xfId="0" applyFont="1" applyFill="1" applyBorder="1" applyAlignment="1" applyProtection="1">
      <alignment horizontal="center" vertical="center"/>
    </xf>
    <xf numFmtId="0" fontId="44" fillId="20" borderId="29" xfId="0" applyFont="1" applyFill="1" applyBorder="1" applyAlignment="1" applyProtection="1">
      <alignment horizontal="center" vertical="center"/>
    </xf>
    <xf numFmtId="0" fontId="44" fillId="20" borderId="23" xfId="0" applyFont="1" applyFill="1" applyBorder="1" applyAlignment="1" applyProtection="1">
      <alignment horizontal="center" vertical="center"/>
    </xf>
    <xf numFmtId="0" fontId="44" fillId="20" borderId="6" xfId="0" applyFont="1" applyFill="1" applyBorder="1" applyAlignment="1" applyProtection="1">
      <alignment horizontal="center" vertical="center" wrapText="1"/>
    </xf>
    <xf numFmtId="0" fontId="44" fillId="20" borderId="33" xfId="0" applyFont="1" applyFill="1" applyBorder="1" applyAlignment="1" applyProtection="1">
      <alignment horizontal="center" vertical="center"/>
    </xf>
    <xf numFmtId="0" fontId="44" fillId="20" borderId="7" xfId="0" applyFont="1" applyFill="1" applyBorder="1" applyAlignment="1" applyProtection="1">
      <alignment horizontal="center" wrapText="1"/>
    </xf>
    <xf numFmtId="0" fontId="44" fillId="20" borderId="27" xfId="0" applyFont="1" applyFill="1" applyBorder="1" applyAlignment="1" applyProtection="1">
      <alignment horizontal="center" wrapText="1"/>
    </xf>
    <xf numFmtId="0" fontId="44" fillId="20" borderId="24" xfId="0" applyFont="1" applyFill="1" applyBorder="1" applyAlignment="1" applyProtection="1">
      <alignment horizontal="center" wrapText="1"/>
    </xf>
    <xf numFmtId="0" fontId="39" fillId="16" borderId="0" xfId="12" applyProtection="1"/>
    <xf numFmtId="0" fontId="40" fillId="17" borderId="0" xfId="13" applyProtection="1"/>
    <xf numFmtId="169" fontId="0" fillId="5" borderId="33" xfId="0" applyNumberFormat="1" applyFill="1" applyBorder="1" applyAlignment="1">
      <alignment horizontal="left" vertical="top"/>
    </xf>
    <xf numFmtId="15" fontId="2" fillId="5" borderId="46" xfId="0" applyNumberFormat="1" applyFont="1" applyFill="1" applyBorder="1" applyAlignment="1" applyProtection="1">
      <alignment horizontal="left"/>
    </xf>
    <xf numFmtId="0" fontId="2" fillId="5" borderId="38" xfId="0" applyFont="1" applyFill="1" applyBorder="1" applyAlignment="1" applyProtection="1">
      <alignment horizontal="left"/>
    </xf>
    <xf numFmtId="0" fontId="3" fillId="7" borderId="14" xfId="0" applyFont="1" applyFill="1" applyBorder="1" applyAlignment="1" applyProtection="1">
      <alignment horizontal="right" wrapText="1"/>
    </xf>
    <xf numFmtId="0" fontId="3" fillId="7" borderId="11" xfId="0" applyFont="1" applyFill="1" applyBorder="1" applyAlignment="1" applyProtection="1">
      <alignment horizontal="right" wrapText="1"/>
    </xf>
    <xf numFmtId="0" fontId="3" fillId="7" borderId="0" xfId="0" applyFont="1" applyFill="1" applyBorder="1" applyAlignment="1" applyProtection="1">
      <alignment horizontal="right" wrapText="1"/>
    </xf>
    <xf numFmtId="0" fontId="3" fillId="7" borderId="14" xfId="0" applyFont="1" applyFill="1" applyBorder="1" applyAlignment="1" applyProtection="1">
      <alignment horizontal="right" vertical="top" wrapText="1"/>
    </xf>
    <xf numFmtId="0" fontId="3" fillId="7" borderId="11" xfId="0" applyFont="1" applyFill="1" applyBorder="1" applyAlignment="1" applyProtection="1">
      <alignment horizontal="right" vertical="top" wrapText="1"/>
    </xf>
    <xf numFmtId="0" fontId="26" fillId="7" borderId="0" xfId="0" applyFont="1" applyFill="1" applyBorder="1" applyAlignment="1">
      <alignment horizontal="center" vertical="top"/>
    </xf>
    <xf numFmtId="0" fontId="26" fillId="7" borderId="62" xfId="0" applyFont="1" applyFill="1" applyBorder="1" applyAlignment="1">
      <alignment horizontal="center" vertical="top"/>
    </xf>
    <xf numFmtId="0" fontId="57" fillId="0" borderId="51" xfId="0" applyFont="1" applyBorder="1" applyAlignment="1">
      <alignment horizontal="center" vertical="top" wrapText="1"/>
    </xf>
    <xf numFmtId="0" fontId="57" fillId="0" borderId="52" xfId="0" applyFont="1" applyBorder="1" applyAlignment="1">
      <alignment horizontal="center" vertical="top" wrapText="1"/>
    </xf>
    <xf numFmtId="0" fontId="57" fillId="0" borderId="61" xfId="0" applyFont="1" applyBorder="1" applyAlignment="1">
      <alignment horizontal="center" vertical="top" wrapText="1"/>
    </xf>
    <xf numFmtId="0" fontId="57" fillId="0" borderId="30" xfId="0" applyFont="1" applyBorder="1" applyAlignment="1">
      <alignment horizontal="center" vertical="top" wrapText="1"/>
    </xf>
    <xf numFmtId="0" fontId="57" fillId="0" borderId="60" xfId="0" applyFont="1" applyBorder="1" applyAlignment="1">
      <alignment horizontal="left" vertical="top" wrapText="1"/>
    </xf>
    <xf numFmtId="0" fontId="57" fillId="0" borderId="61" xfId="0" applyFont="1" applyBorder="1" applyAlignment="1">
      <alignment horizontal="left" vertical="top" wrapText="1"/>
    </xf>
    <xf numFmtId="0" fontId="57" fillId="0" borderId="24" xfId="0" applyFont="1" applyBorder="1" applyAlignment="1">
      <alignment horizontal="center" vertical="top" wrapText="1"/>
    </xf>
    <xf numFmtId="0" fontId="15" fillId="5" borderId="59" xfId="0" applyFont="1" applyFill="1" applyBorder="1" applyAlignment="1" applyProtection="1">
      <alignment horizontal="center" vertical="top"/>
    </xf>
    <xf numFmtId="0" fontId="15" fillId="5" borderId="8" xfId="0" applyFont="1" applyFill="1" applyBorder="1" applyAlignment="1" applyProtection="1">
      <alignment horizontal="center" vertical="top"/>
    </xf>
    <xf numFmtId="0" fontId="15" fillId="5" borderId="21" xfId="0" applyFont="1" applyFill="1" applyBorder="1" applyAlignment="1" applyProtection="1">
      <alignment horizontal="center" vertical="top"/>
    </xf>
    <xf numFmtId="0" fontId="11" fillId="7" borderId="0" xfId="0" applyFont="1" applyFill="1" applyBorder="1" applyAlignment="1" applyProtection="1">
      <alignment horizontal="center" vertical="top"/>
    </xf>
    <xf numFmtId="0" fontId="11" fillId="7" borderId="14" xfId="0" applyFont="1" applyFill="1" applyBorder="1" applyAlignment="1" applyProtection="1">
      <alignment horizontal="center" vertical="top" wrapText="1"/>
    </xf>
    <xf numFmtId="0" fontId="11" fillId="7" borderId="0" xfId="0" applyFont="1" applyFill="1" applyBorder="1" applyAlignment="1" applyProtection="1">
      <alignment horizontal="center" vertical="top" wrapText="1"/>
    </xf>
    <xf numFmtId="0" fontId="3" fillId="7" borderId="0" xfId="0" applyFont="1" applyFill="1" applyBorder="1" applyAlignment="1" applyProtection="1">
      <alignment horizontal="left" vertical="top" wrapText="1"/>
    </xf>
    <xf numFmtId="0" fontId="3" fillId="5" borderId="59" xfId="0" applyFont="1" applyFill="1" applyBorder="1" applyAlignment="1" applyProtection="1">
      <alignment horizontal="center" vertical="top" wrapText="1"/>
    </xf>
    <xf numFmtId="0" fontId="3" fillId="5" borderId="21" xfId="0" applyFont="1" applyFill="1" applyBorder="1" applyAlignment="1" applyProtection="1">
      <alignment horizontal="center" vertical="top" wrapText="1"/>
    </xf>
    <xf numFmtId="0" fontId="78" fillId="5" borderId="59" xfId="0" applyFont="1" applyFill="1" applyBorder="1" applyAlignment="1" applyProtection="1">
      <alignment vertical="top" wrapText="1"/>
      <protection locked="0"/>
    </xf>
    <xf numFmtId="0" fontId="78" fillId="5" borderId="21" xfId="0" applyFont="1" applyFill="1" applyBorder="1" applyAlignment="1" applyProtection="1">
      <alignment vertical="top" wrapText="1"/>
      <protection locked="0"/>
    </xf>
    <xf numFmtId="0" fontId="5" fillId="7" borderId="0" xfId="0" applyFont="1" applyFill="1" applyBorder="1" applyAlignment="1" applyProtection="1">
      <alignment horizontal="left" vertical="top" wrapText="1"/>
    </xf>
    <xf numFmtId="0" fontId="3" fillId="5" borderId="0" xfId="0" applyFont="1" applyFill="1" applyBorder="1" applyAlignment="1" applyProtection="1">
      <alignment horizontal="left" vertical="top" wrapText="1"/>
    </xf>
    <xf numFmtId="3" fontId="3" fillId="0" borderId="59" xfId="0" applyNumberFormat="1" applyFont="1" applyFill="1" applyBorder="1" applyAlignment="1" applyProtection="1">
      <alignment horizontal="center" vertical="top" wrapText="1"/>
      <protection locked="0"/>
    </xf>
    <xf numFmtId="3" fontId="3" fillId="0" borderId="21" xfId="0" applyNumberFormat="1" applyFont="1" applyFill="1" applyBorder="1" applyAlignment="1" applyProtection="1">
      <alignment horizontal="center" vertical="top" wrapText="1"/>
      <protection locked="0"/>
    </xf>
    <xf numFmtId="0" fontId="3" fillId="7" borderId="11" xfId="0" applyFont="1" applyFill="1" applyBorder="1" applyAlignment="1" applyProtection="1">
      <alignment horizontal="left" vertical="top" wrapText="1"/>
    </xf>
    <xf numFmtId="0" fontId="12" fillId="7" borderId="0" xfId="0" applyFont="1" applyFill="1" applyBorder="1" applyAlignment="1" applyProtection="1">
      <alignment vertical="top" wrapText="1"/>
    </xf>
    <xf numFmtId="3" fontId="3" fillId="5" borderId="59" xfId="0" applyNumberFormat="1" applyFont="1" applyFill="1" applyBorder="1" applyAlignment="1" applyProtection="1">
      <alignment horizontal="center" vertical="top" wrapText="1"/>
    </xf>
    <xf numFmtId="0" fontId="57" fillId="0" borderId="33" xfId="0" applyFont="1" applyBorder="1" applyAlignment="1">
      <alignment horizontal="center" vertical="top"/>
    </xf>
    <xf numFmtId="0" fontId="57" fillId="0" borderId="24" xfId="0" applyFont="1" applyBorder="1" applyAlignment="1">
      <alignment horizontal="center" vertical="top"/>
    </xf>
    <xf numFmtId="3" fontId="2" fillId="5" borderId="59" xfId="0" applyNumberFormat="1" applyFont="1" applyFill="1" applyBorder="1" applyAlignment="1" applyProtection="1">
      <alignment horizontal="center" vertical="top" wrapText="1"/>
      <protection locked="0"/>
    </xf>
    <xf numFmtId="3" fontId="2" fillId="5" borderId="21" xfId="0" applyNumberFormat="1" applyFont="1" applyFill="1" applyBorder="1" applyAlignment="1" applyProtection="1">
      <alignment horizontal="center" vertical="top" wrapText="1"/>
      <protection locked="0"/>
    </xf>
    <xf numFmtId="0" fontId="57" fillId="0" borderId="52" xfId="0" applyFont="1" applyBorder="1" applyAlignment="1">
      <alignment horizontal="left" vertical="top" wrapText="1"/>
    </xf>
    <xf numFmtId="0" fontId="57" fillId="0" borderId="44" xfId="0" applyFont="1" applyBorder="1" applyAlignment="1">
      <alignment horizontal="center" vertical="top" wrapText="1"/>
    </xf>
    <xf numFmtId="0" fontId="57" fillId="0" borderId="39" xfId="0" applyFont="1" applyBorder="1" applyAlignment="1">
      <alignment horizontal="center" vertical="top" wrapText="1"/>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vertical="top" wrapText="1"/>
      <protection locked="0"/>
    </xf>
    <xf numFmtId="3" fontId="2" fillId="0" borderId="0" xfId="0" applyNumberFormat="1" applyFont="1" applyFill="1" applyBorder="1" applyAlignment="1" applyProtection="1">
      <alignment vertical="top" wrapText="1"/>
      <protection locked="0"/>
    </xf>
    <xf numFmtId="0" fontId="3" fillId="0" borderId="0" xfId="0" applyFont="1" applyFill="1" applyBorder="1" applyAlignment="1" applyProtection="1">
      <alignment horizontal="left" vertical="top" wrapText="1"/>
    </xf>
    <xf numFmtId="0" fontId="3" fillId="7" borderId="12" xfId="0" applyFont="1" applyFill="1" applyBorder="1" applyAlignment="1" applyProtection="1">
      <alignment horizontal="left" vertical="top" wrapText="1"/>
    </xf>
    <xf numFmtId="0" fontId="3" fillId="0" borderId="0" xfId="0" applyFont="1" applyFill="1" applyBorder="1" applyAlignment="1" applyProtection="1">
      <alignment horizontal="center" vertical="top" wrapText="1"/>
    </xf>
    <xf numFmtId="0" fontId="2" fillId="5" borderId="59" xfId="0" applyFont="1" applyFill="1" applyBorder="1" applyAlignment="1" applyProtection="1">
      <alignment vertical="top" wrapText="1"/>
      <protection locked="0"/>
    </xf>
    <xf numFmtId="0" fontId="2" fillId="5" borderId="21" xfId="0" applyFont="1" applyFill="1" applyBorder="1" applyAlignment="1" applyProtection="1">
      <alignment vertical="top" wrapText="1"/>
      <protection locked="0"/>
    </xf>
    <xf numFmtId="0" fontId="16" fillId="7" borderId="32" xfId="0" applyFont="1" applyFill="1" applyBorder="1" applyAlignment="1" applyProtection="1">
      <alignment horizontal="left" vertical="top" wrapText="1"/>
    </xf>
    <xf numFmtId="0" fontId="16" fillId="7" borderId="63" xfId="0" applyFont="1" applyFill="1" applyBorder="1" applyAlignment="1" applyProtection="1">
      <alignment horizontal="left" vertical="top" wrapText="1"/>
    </xf>
    <xf numFmtId="0" fontId="16" fillId="7" borderId="28" xfId="0" applyFont="1" applyFill="1" applyBorder="1" applyAlignment="1" applyProtection="1">
      <alignment horizontal="left" vertical="top" wrapText="1"/>
    </xf>
    <xf numFmtId="0" fontId="17" fillId="7" borderId="0" xfId="0" applyFont="1" applyFill="1" applyBorder="1" applyAlignment="1" applyProtection="1">
      <alignment horizontal="left" vertical="top" wrapText="1"/>
    </xf>
    <xf numFmtId="0" fontId="12" fillId="7" borderId="0" xfId="0" applyFont="1" applyFill="1" applyBorder="1" applyAlignment="1" applyProtection="1">
      <alignment horizontal="left" vertical="top" wrapText="1"/>
    </xf>
    <xf numFmtId="49" fontId="16" fillId="7" borderId="56" xfId="0" applyNumberFormat="1" applyFont="1" applyFill="1" applyBorder="1" applyAlignment="1">
      <alignment horizontal="left" vertical="top" wrapText="1"/>
    </xf>
    <xf numFmtId="0" fontId="15" fillId="5" borderId="59" xfId="0" applyFont="1" applyFill="1" applyBorder="1" applyAlignment="1" applyProtection="1">
      <alignment horizontal="left" vertical="top"/>
    </xf>
    <xf numFmtId="0" fontId="15" fillId="5" borderId="8" xfId="0" applyFont="1" applyFill="1" applyBorder="1" applyAlignment="1" applyProtection="1">
      <alignment horizontal="left" vertical="top"/>
    </xf>
    <xf numFmtId="0" fontId="15" fillId="5" borderId="21" xfId="0" applyFont="1" applyFill="1" applyBorder="1" applyAlignment="1" applyProtection="1">
      <alignment horizontal="left" vertical="top"/>
    </xf>
    <xf numFmtId="0" fontId="16" fillId="7" borderId="14" xfId="0" applyFont="1" applyFill="1" applyBorder="1" applyAlignment="1" applyProtection="1">
      <alignment horizontal="left" vertical="top" wrapText="1"/>
    </xf>
    <xf numFmtId="0" fontId="16" fillId="7" borderId="0" xfId="0" applyFont="1" applyFill="1" applyBorder="1" applyAlignment="1" applyProtection="1">
      <alignment horizontal="left" vertical="top" wrapText="1"/>
    </xf>
    <xf numFmtId="0" fontId="24" fillId="7" borderId="0" xfId="0" applyFont="1" applyFill="1" applyBorder="1" applyAlignment="1" applyProtection="1">
      <alignment horizontal="left" vertical="top"/>
    </xf>
    <xf numFmtId="0" fontId="17" fillId="7" borderId="0" xfId="0" applyFont="1" applyFill="1" applyBorder="1" applyAlignment="1" applyProtection="1">
      <alignment horizontal="left" vertical="top"/>
    </xf>
    <xf numFmtId="0" fontId="17" fillId="7" borderId="11" xfId="0" applyFont="1" applyFill="1" applyBorder="1" applyAlignment="1" applyProtection="1">
      <alignment horizontal="left" vertical="top"/>
    </xf>
    <xf numFmtId="0" fontId="16" fillId="5" borderId="64" xfId="0" applyFont="1" applyFill="1" applyBorder="1" applyAlignment="1" applyProtection="1">
      <alignment horizontal="left" vertical="top" wrapText="1"/>
    </xf>
    <xf numFmtId="0" fontId="16" fillId="5" borderId="63" xfId="0" applyFont="1" applyFill="1" applyBorder="1" applyAlignment="1" applyProtection="1">
      <alignment horizontal="left" vertical="top" wrapText="1"/>
    </xf>
    <xf numFmtId="0" fontId="16" fillId="5" borderId="65" xfId="0" applyFont="1" applyFill="1" applyBorder="1" applyAlignment="1" applyProtection="1">
      <alignment horizontal="left" vertical="top" wrapText="1"/>
    </xf>
    <xf numFmtId="0" fontId="16" fillId="5" borderId="32"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8"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10" fillId="0" borderId="0" xfId="0" applyFont="1" applyFill="1" applyBorder="1" applyAlignment="1" applyProtection="1">
      <alignment vertical="top" wrapText="1"/>
    </xf>
    <xf numFmtId="0" fontId="9" fillId="0" borderId="0" xfId="0" applyFont="1" applyFill="1" applyBorder="1" applyAlignment="1" applyProtection="1">
      <alignment horizontal="center" vertical="top" wrapText="1"/>
    </xf>
    <xf numFmtId="3" fontId="8" fillId="0" borderId="0" xfId="0" applyNumberFormat="1" applyFont="1" applyFill="1" applyBorder="1" applyAlignment="1" applyProtection="1">
      <alignment vertical="top" wrapText="1"/>
      <protection locked="0"/>
    </xf>
    <xf numFmtId="0" fontId="15" fillId="5" borderId="59" xfId="0" applyFont="1" applyFill="1" applyBorder="1" applyAlignment="1" applyProtection="1">
      <alignment horizontal="center"/>
    </xf>
    <xf numFmtId="0" fontId="15" fillId="5" borderId="8" xfId="0" applyFont="1" applyFill="1" applyBorder="1" applyAlignment="1" applyProtection="1">
      <alignment horizontal="center"/>
    </xf>
    <xf numFmtId="0" fontId="15" fillId="5" borderId="21" xfId="0" applyFont="1" applyFill="1" applyBorder="1" applyAlignment="1" applyProtection="1">
      <alignment horizontal="center"/>
    </xf>
    <xf numFmtId="0" fontId="65" fillId="0" borderId="58" xfId="0" applyFont="1" applyFill="1" applyBorder="1" applyAlignment="1">
      <alignment horizontal="left" vertical="top" wrapText="1"/>
    </xf>
    <xf numFmtId="0" fontId="65" fillId="0" borderId="66" xfId="0" applyFont="1" applyFill="1" applyBorder="1" applyAlignment="1">
      <alignment horizontal="left" vertical="top" wrapText="1"/>
    </xf>
    <xf numFmtId="0" fontId="65" fillId="0" borderId="26" xfId="0" applyFont="1" applyFill="1" applyBorder="1" applyAlignment="1">
      <alignment horizontal="left" vertical="top" wrapText="1"/>
    </xf>
    <xf numFmtId="0" fontId="65" fillId="0" borderId="58" xfId="0" applyFont="1" applyFill="1" applyBorder="1" applyAlignment="1">
      <alignment horizontal="left" wrapText="1"/>
    </xf>
    <xf numFmtId="0" fontId="65" fillId="0" borderId="26" xfId="0" applyFont="1" applyFill="1" applyBorder="1" applyAlignment="1">
      <alignment horizontal="left" wrapText="1"/>
    </xf>
    <xf numFmtId="0" fontId="16" fillId="7" borderId="14" xfId="0" applyFont="1" applyFill="1" applyBorder="1" applyAlignment="1" applyProtection="1">
      <alignment horizontal="center" wrapText="1"/>
    </xf>
    <xf numFmtId="0" fontId="16" fillId="7" borderId="0" xfId="0" applyFont="1" applyFill="1" applyBorder="1" applyAlignment="1" applyProtection="1">
      <alignment horizontal="center" wrapText="1"/>
    </xf>
    <xf numFmtId="0" fontId="16" fillId="7" borderId="0" xfId="0" applyFont="1" applyFill="1" applyBorder="1" applyAlignment="1" applyProtection="1">
      <alignment horizontal="center"/>
    </xf>
    <xf numFmtId="0" fontId="17" fillId="5" borderId="67" xfId="0" applyFont="1" applyFill="1" applyBorder="1" applyAlignment="1" applyProtection="1">
      <alignment horizontal="center" vertical="top" wrapText="1"/>
    </xf>
    <xf numFmtId="0" fontId="17" fillId="5" borderId="10" xfId="0" applyFont="1" applyFill="1" applyBorder="1" applyAlignment="1" applyProtection="1">
      <alignment horizontal="center" vertical="top" wrapText="1"/>
    </xf>
    <xf numFmtId="0" fontId="35" fillId="7" borderId="0" xfId="0" applyFont="1" applyFill="1" applyAlignment="1">
      <alignment horizontal="left" wrapText="1"/>
    </xf>
    <xf numFmtId="0" fontId="92" fillId="0" borderId="58" xfId="0" applyFont="1" applyFill="1" applyBorder="1" applyAlignment="1">
      <alignment horizontal="left" vertical="top" wrapText="1"/>
    </xf>
    <xf numFmtId="0" fontId="17" fillId="5" borderId="51" xfId="0" applyFont="1" applyFill="1" applyBorder="1" applyAlignment="1" applyProtection="1">
      <alignment horizontal="center" vertical="top" wrapText="1"/>
    </xf>
    <xf numFmtId="0" fontId="17" fillId="5" borderId="49" xfId="0" applyFont="1" applyFill="1" applyBorder="1" applyAlignment="1" applyProtection="1">
      <alignment horizontal="center" vertical="top" wrapText="1"/>
    </xf>
    <xf numFmtId="0" fontId="55" fillId="0" borderId="58" xfId="0" applyFont="1" applyFill="1" applyBorder="1" applyAlignment="1">
      <alignment horizontal="left" vertical="top" wrapText="1"/>
    </xf>
    <xf numFmtId="0" fontId="77" fillId="0" borderId="58" xfId="0" applyFont="1" applyFill="1" applyBorder="1" applyAlignment="1">
      <alignment horizontal="left" vertical="top" wrapText="1"/>
    </xf>
    <xf numFmtId="0" fontId="77" fillId="0" borderId="26" xfId="0" applyFont="1" applyFill="1" applyBorder="1" applyAlignment="1">
      <alignment horizontal="left" vertical="top" wrapText="1"/>
    </xf>
    <xf numFmtId="0" fontId="35" fillId="7" borderId="0" xfId="0" applyFont="1" applyFill="1" applyAlignment="1">
      <alignment horizontal="left"/>
    </xf>
    <xf numFmtId="0" fontId="36" fillId="7" borderId="0" xfId="0" applyFont="1" applyFill="1" applyAlignment="1">
      <alignment horizontal="left"/>
    </xf>
    <xf numFmtId="0" fontId="91" fillId="0" borderId="58" xfId="0" applyFont="1" applyFill="1" applyBorder="1" applyAlignment="1">
      <alignment horizontal="left" vertical="top" wrapText="1"/>
    </xf>
    <xf numFmtId="0" fontId="2" fillId="0" borderId="7" xfId="0" applyFont="1" applyFill="1" applyBorder="1" applyAlignment="1" applyProtection="1">
      <alignment horizontal="justify" vertical="top" wrapText="1"/>
    </xf>
    <xf numFmtId="0" fontId="2" fillId="7" borderId="33" xfId="0" applyFont="1" applyFill="1" applyBorder="1" applyAlignment="1" applyProtection="1">
      <alignment horizontal="justify" vertical="top" wrapText="1"/>
    </xf>
    <xf numFmtId="0" fontId="2" fillId="7" borderId="24" xfId="0" applyFont="1" applyFill="1" applyBorder="1" applyAlignment="1" applyProtection="1">
      <alignment horizontal="justify" vertical="top" wrapText="1"/>
    </xf>
    <xf numFmtId="0" fontId="55" fillId="0" borderId="43" xfId="0" applyFont="1" applyBorder="1" applyAlignment="1">
      <alignment horizontal="justify" vertical="top" wrapText="1"/>
    </xf>
    <xf numFmtId="0" fontId="55" fillId="0" borderId="24" xfId="0" applyFont="1" applyBorder="1" applyAlignment="1">
      <alignment horizontal="justify" vertical="top" wrapText="1"/>
    </xf>
    <xf numFmtId="0" fontId="65" fillId="0" borderId="33" xfId="0" applyFont="1" applyFill="1" applyBorder="1" applyAlignment="1">
      <alignment horizontal="justify" vertical="top" wrapText="1"/>
    </xf>
    <xf numFmtId="0" fontId="65" fillId="0" borderId="24" xfId="0" applyFont="1" applyFill="1" applyBorder="1" applyAlignment="1">
      <alignment horizontal="justify" vertical="top" wrapText="1"/>
    </xf>
    <xf numFmtId="0" fontId="54" fillId="5" borderId="43" xfId="0" applyFont="1" applyFill="1" applyBorder="1" applyAlignment="1" applyProtection="1">
      <alignment horizontal="justify" vertical="top" wrapText="1"/>
    </xf>
    <xf numFmtId="0" fontId="54" fillId="5" borderId="24" xfId="0" applyFont="1" applyFill="1" applyBorder="1" applyAlignment="1" applyProtection="1">
      <alignment horizontal="justify" vertical="top" wrapText="1"/>
    </xf>
    <xf numFmtId="0" fontId="54" fillId="5" borderId="41" xfId="0" applyFont="1" applyFill="1" applyBorder="1" applyAlignment="1" applyProtection="1">
      <alignment horizontal="justify" vertical="top" wrapText="1"/>
    </xf>
    <xf numFmtId="0" fontId="54" fillId="5" borderId="69" xfId="0" applyFont="1" applyFill="1" applyBorder="1" applyAlignment="1" applyProtection="1">
      <alignment horizontal="justify" vertical="top" wrapText="1"/>
    </xf>
    <xf numFmtId="0" fontId="92" fillId="0" borderId="33" xfId="0" applyFont="1" applyFill="1" applyBorder="1" applyAlignment="1">
      <alignment horizontal="justify" vertical="top" wrapText="1"/>
    </xf>
    <xf numFmtId="0" fontId="65" fillId="5" borderId="33" xfId="0" applyFont="1" applyFill="1" applyBorder="1" applyAlignment="1">
      <alignment horizontal="justify" vertical="top" wrapText="1"/>
    </xf>
    <xf numFmtId="0" fontId="65" fillId="5" borderId="24" xfId="0" applyFont="1" applyFill="1" applyBorder="1" applyAlignment="1">
      <alignment horizontal="justify" vertical="top" wrapText="1"/>
    </xf>
    <xf numFmtId="0" fontId="55" fillId="0" borderId="43" xfId="0" applyFont="1" applyFill="1" applyBorder="1" applyAlignment="1">
      <alignment horizontal="justify" vertical="top" wrapText="1"/>
    </xf>
    <xf numFmtId="0" fontId="55" fillId="0" borderId="24" xfId="0" applyFont="1" applyFill="1" applyBorder="1" applyAlignment="1">
      <alignment horizontal="justify" vertical="top" wrapText="1"/>
    </xf>
    <xf numFmtId="0" fontId="83" fillId="0" borderId="18" xfId="0" applyFont="1" applyFill="1" applyBorder="1" applyAlignment="1" applyProtection="1">
      <alignment horizontal="justify" vertical="top" wrapText="1"/>
    </xf>
    <xf numFmtId="0" fontId="83" fillId="0" borderId="16" xfId="0" applyFont="1" applyFill="1" applyBorder="1" applyAlignment="1" applyProtection="1">
      <alignment horizontal="justify" vertical="top" wrapText="1"/>
    </xf>
    <xf numFmtId="0" fontId="83" fillId="0" borderId="17" xfId="0" applyFont="1" applyFill="1" applyBorder="1" applyAlignment="1" applyProtection="1">
      <alignment horizontal="justify" vertical="top" wrapText="1"/>
    </xf>
    <xf numFmtId="0" fontId="83" fillId="0" borderId="14" xfId="0" applyFont="1" applyFill="1" applyBorder="1" applyAlignment="1" applyProtection="1">
      <alignment horizontal="justify" vertical="top" wrapText="1"/>
    </xf>
    <xf numFmtId="0" fontId="83" fillId="0" borderId="0" xfId="0" applyFont="1" applyFill="1" applyBorder="1" applyAlignment="1" applyProtection="1">
      <alignment horizontal="justify" vertical="top" wrapText="1"/>
    </xf>
    <xf numFmtId="0" fontId="83" fillId="0" borderId="11" xfId="0" applyFont="1" applyFill="1" applyBorder="1" applyAlignment="1" applyProtection="1">
      <alignment horizontal="justify" vertical="top" wrapText="1"/>
    </xf>
    <xf numFmtId="0" fontId="83" fillId="0" borderId="15" xfId="0" applyFont="1" applyFill="1" applyBorder="1" applyAlignment="1" applyProtection="1">
      <alignment horizontal="justify" vertical="top" wrapText="1"/>
    </xf>
    <xf numFmtId="0" fontId="83" fillId="0" borderId="12" xfId="0" applyFont="1" applyFill="1" applyBorder="1" applyAlignment="1" applyProtection="1">
      <alignment horizontal="justify" vertical="top" wrapText="1"/>
    </xf>
    <xf numFmtId="0" fontId="83" fillId="0" borderId="13" xfId="0" applyFont="1" applyFill="1" applyBorder="1" applyAlignment="1" applyProtection="1">
      <alignment horizontal="justify" vertical="top" wrapText="1"/>
    </xf>
    <xf numFmtId="0" fontId="55" fillId="0" borderId="58" xfId="0" applyFont="1" applyBorder="1" applyAlignment="1">
      <alignment horizontal="justify" vertical="top" wrapText="1"/>
    </xf>
    <xf numFmtId="0" fontId="55" fillId="0" borderId="26" xfId="0" applyFont="1" applyBorder="1" applyAlignment="1">
      <alignment horizontal="justify" vertical="top" wrapText="1"/>
    </xf>
    <xf numFmtId="0" fontId="65" fillId="0" borderId="7" xfId="0" applyFont="1" applyFill="1" applyBorder="1" applyAlignment="1">
      <alignment horizontal="justify" vertical="top" wrapText="1"/>
    </xf>
    <xf numFmtId="0" fontId="3" fillId="7" borderId="12" xfId="0" applyFont="1" applyFill="1" applyBorder="1" applyAlignment="1" applyProtection="1">
      <alignment horizontal="justify" vertical="top" wrapText="1"/>
    </xf>
    <xf numFmtId="0" fontId="55" fillId="0" borderId="7" xfId="0" applyFont="1" applyFill="1" applyBorder="1" applyAlignment="1">
      <alignment horizontal="justify" vertical="top" wrapText="1"/>
    </xf>
    <xf numFmtId="0" fontId="55" fillId="0" borderId="7" xfId="0" applyFont="1" applyBorder="1" applyAlignment="1">
      <alignment horizontal="justify" vertical="top" wrapText="1"/>
    </xf>
    <xf numFmtId="0" fontId="55" fillId="0" borderId="33" xfId="0" applyFont="1" applyBorder="1" applyAlignment="1">
      <alignment horizontal="justify" vertical="top" wrapText="1"/>
    </xf>
    <xf numFmtId="0" fontId="54" fillId="5" borderId="7" xfId="0" applyFont="1" applyFill="1" applyBorder="1" applyAlignment="1" applyProtection="1">
      <alignment horizontal="justify" vertical="top" wrapText="1"/>
    </xf>
    <xf numFmtId="0" fontId="25" fillId="5" borderId="59" xfId="6" applyFill="1" applyBorder="1" applyAlignment="1" applyProtection="1">
      <alignment horizontal="justify" vertical="top" wrapText="1"/>
      <protection locked="0"/>
    </xf>
    <xf numFmtId="0" fontId="25" fillId="5" borderId="8" xfId="6" applyFill="1" applyBorder="1" applyAlignment="1" applyProtection="1">
      <alignment horizontal="justify" vertical="top" wrapText="1"/>
      <protection locked="0"/>
    </xf>
    <xf numFmtId="0" fontId="25" fillId="5" borderId="21" xfId="6" applyFill="1" applyBorder="1" applyAlignment="1" applyProtection="1">
      <alignment horizontal="justify" vertical="top" wrapText="1"/>
      <protection locked="0"/>
    </xf>
    <xf numFmtId="0" fontId="2" fillId="5" borderId="59" xfId="0" applyFont="1" applyFill="1" applyBorder="1" applyAlignment="1" applyProtection="1">
      <alignment horizontal="justify" vertical="top" wrapText="1"/>
      <protection locked="0"/>
    </xf>
    <xf numFmtId="0" fontId="2" fillId="5" borderId="8" xfId="0" applyFont="1" applyFill="1" applyBorder="1" applyAlignment="1" applyProtection="1">
      <alignment horizontal="justify" vertical="top" wrapText="1"/>
      <protection locked="0"/>
    </xf>
    <xf numFmtId="0" fontId="2" fillId="5" borderId="21" xfId="0" applyFont="1" applyFill="1" applyBorder="1" applyAlignment="1" applyProtection="1">
      <alignment horizontal="justify" vertical="top" wrapText="1"/>
      <protection locked="0"/>
    </xf>
    <xf numFmtId="0" fontId="15" fillId="5" borderId="59" xfId="0" applyFont="1" applyFill="1" applyBorder="1" applyAlignment="1" applyProtection="1">
      <alignment horizontal="justify" vertical="top" wrapText="1"/>
    </xf>
    <xf numFmtId="0" fontId="15" fillId="5" borderId="8" xfId="0" applyFont="1" applyFill="1" applyBorder="1" applyAlignment="1" applyProtection="1">
      <alignment horizontal="justify" vertical="top" wrapText="1"/>
    </xf>
    <xf numFmtId="0" fontId="15" fillId="5" borderId="21" xfId="0" applyFont="1" applyFill="1" applyBorder="1" applyAlignment="1" applyProtection="1">
      <alignment horizontal="justify" vertical="top" wrapText="1"/>
    </xf>
    <xf numFmtId="0" fontId="12" fillId="7" borderId="16" xfId="0" applyFont="1" applyFill="1" applyBorder="1" applyAlignment="1" applyProtection="1">
      <alignment horizontal="justify" vertical="top" wrapText="1"/>
    </xf>
    <xf numFmtId="0" fontId="12" fillId="7" borderId="0" xfId="0" applyFont="1" applyFill="1" applyBorder="1" applyAlignment="1" applyProtection="1">
      <alignment horizontal="justify" vertical="top" wrapText="1"/>
    </xf>
    <xf numFmtId="0" fontId="2" fillId="5" borderId="18" xfId="0" applyFont="1" applyFill="1" applyBorder="1" applyAlignment="1" applyProtection="1">
      <alignment horizontal="justify" vertical="top" wrapText="1"/>
      <protection locked="0"/>
    </xf>
    <xf numFmtId="0" fontId="2" fillId="5" borderId="16" xfId="0" applyFont="1" applyFill="1" applyBorder="1" applyAlignment="1" applyProtection="1">
      <alignment horizontal="justify" vertical="top" wrapText="1"/>
      <protection locked="0"/>
    </xf>
    <xf numFmtId="0" fontId="2" fillId="5" borderId="17" xfId="0" applyFont="1" applyFill="1" applyBorder="1" applyAlignment="1" applyProtection="1">
      <alignment horizontal="justify" vertical="top" wrapText="1"/>
      <protection locked="0"/>
    </xf>
    <xf numFmtId="0" fontId="5" fillId="7" borderId="0" xfId="0" applyFont="1" applyFill="1" applyBorder="1" applyAlignment="1" applyProtection="1">
      <alignment horizontal="justify" vertical="top" wrapText="1"/>
    </xf>
    <xf numFmtId="0" fontId="55" fillId="5" borderId="7" xfId="0" applyFont="1" applyFill="1" applyBorder="1" applyAlignment="1">
      <alignment horizontal="justify" vertical="top" wrapText="1"/>
    </xf>
    <xf numFmtId="0" fontId="65" fillId="0" borderId="30" xfId="0" applyFont="1" applyFill="1" applyBorder="1" applyAlignment="1">
      <alignment horizontal="justify" vertical="top" wrapText="1"/>
    </xf>
    <xf numFmtId="0" fontId="64" fillId="7" borderId="0" xfId="0" applyFont="1" applyFill="1" applyBorder="1" applyAlignment="1" applyProtection="1">
      <alignment horizontal="justify" vertical="top" wrapText="1"/>
    </xf>
    <xf numFmtId="0" fontId="33" fillId="0" borderId="59" xfId="0" applyFont="1" applyFill="1" applyBorder="1" applyAlignment="1" applyProtection="1">
      <alignment horizontal="justify" vertical="top" wrapText="1"/>
    </xf>
    <xf numFmtId="0" fontId="12" fillId="0" borderId="8" xfId="0" applyFont="1" applyFill="1" applyBorder="1" applyAlignment="1" applyProtection="1">
      <alignment horizontal="justify" vertical="top" wrapText="1"/>
    </xf>
    <xf numFmtId="0" fontId="12" fillId="0" borderId="21" xfId="0" applyFont="1" applyFill="1" applyBorder="1" applyAlignment="1" applyProtection="1">
      <alignment horizontal="justify" vertical="top" wrapText="1"/>
    </xf>
    <xf numFmtId="0" fontId="67" fillId="5" borderId="33" xfId="0" applyFont="1" applyFill="1" applyBorder="1" applyAlignment="1" applyProtection="1">
      <alignment horizontal="justify" vertical="top" wrapText="1"/>
    </xf>
    <xf numFmtId="0" fontId="67" fillId="5" borderId="30" xfId="0" applyFont="1" applyFill="1" applyBorder="1" applyAlignment="1" applyProtection="1">
      <alignment horizontal="justify" vertical="top" wrapText="1"/>
    </xf>
    <xf numFmtId="0" fontId="67" fillId="5" borderId="24" xfId="0" applyFont="1" applyFill="1" applyBorder="1" applyAlignment="1" applyProtection="1">
      <alignment horizontal="justify" vertical="top" wrapText="1"/>
    </xf>
    <xf numFmtId="0" fontId="3" fillId="7" borderId="16" xfId="0" applyFont="1" applyFill="1" applyBorder="1" applyAlignment="1" applyProtection="1">
      <alignment horizontal="justify" vertical="top" wrapText="1"/>
    </xf>
    <xf numFmtId="0" fontId="16" fillId="0" borderId="41" xfId="0" applyFont="1" applyFill="1" applyBorder="1" applyAlignment="1" applyProtection="1">
      <alignment horizontal="justify" vertical="top" wrapText="1"/>
    </xf>
    <xf numFmtId="0" fontId="16" fillId="0" borderId="68" xfId="0" applyFont="1" applyFill="1" applyBorder="1" applyAlignment="1" applyProtection="1">
      <alignment horizontal="justify" vertical="top" wrapText="1"/>
    </xf>
    <xf numFmtId="0" fontId="16" fillId="0" borderId="42" xfId="0" applyFont="1" applyFill="1" applyBorder="1" applyAlignment="1" applyProtection="1">
      <alignment horizontal="justify" vertical="top" wrapText="1"/>
    </xf>
    <xf numFmtId="0" fontId="54" fillId="5" borderId="33" xfId="0" applyFont="1" applyFill="1" applyBorder="1" applyAlignment="1" applyProtection="1">
      <alignment horizontal="justify" vertical="top" wrapText="1"/>
    </xf>
    <xf numFmtId="0" fontId="54" fillId="7" borderId="46" xfId="0" applyFont="1" applyFill="1" applyBorder="1" applyAlignment="1" applyProtection="1">
      <alignment vertical="top" wrapText="1"/>
    </xf>
    <xf numFmtId="0" fontId="54" fillId="7" borderId="20" xfId="0" applyFont="1" applyFill="1" applyBorder="1" applyAlignment="1" applyProtection="1">
      <alignment vertical="top"/>
    </xf>
    <xf numFmtId="0" fontId="54" fillId="7" borderId="19" xfId="0" applyFont="1" applyFill="1" applyBorder="1" applyAlignment="1" applyProtection="1">
      <alignment vertical="top"/>
    </xf>
    <xf numFmtId="0" fontId="54" fillId="7" borderId="19" xfId="0" applyFont="1" applyFill="1" applyBorder="1" applyAlignment="1" applyProtection="1">
      <alignment vertical="top" wrapText="1"/>
    </xf>
    <xf numFmtId="0" fontId="15" fillId="5" borderId="59" xfId="0" applyFont="1" applyFill="1" applyBorder="1" applyAlignment="1" applyProtection="1">
      <alignment vertical="top" wrapText="1"/>
    </xf>
    <xf numFmtId="0" fontId="0" fillId="0" borderId="8" xfId="0" applyBorder="1" applyAlignment="1">
      <alignment vertical="top" wrapText="1"/>
    </xf>
    <xf numFmtId="0" fontId="0" fillId="0" borderId="21" xfId="0" applyBorder="1" applyAlignment="1">
      <alignment vertical="top" wrapText="1"/>
    </xf>
    <xf numFmtId="0" fontId="36" fillId="7" borderId="16" xfId="0" applyFont="1" applyFill="1" applyBorder="1" applyAlignment="1">
      <alignment vertical="top" wrapText="1"/>
    </xf>
    <xf numFmtId="0" fontId="53" fillId="5" borderId="67" xfId="0" applyFont="1" applyFill="1" applyBorder="1" applyAlignment="1" applyProtection="1">
      <alignment vertical="top" wrapText="1"/>
    </xf>
    <xf numFmtId="0" fontId="53" fillId="5" borderId="48" xfId="0" applyFont="1" applyFill="1" applyBorder="1" applyAlignment="1" applyProtection="1">
      <alignment vertical="top" wrapText="1"/>
    </xf>
    <xf numFmtId="0" fontId="4" fillId="5" borderId="59" xfId="0" applyFont="1" applyFill="1" applyBorder="1" applyAlignment="1" applyProtection="1">
      <alignment vertical="top" wrapText="1"/>
    </xf>
    <xf numFmtId="0" fontId="54" fillId="5" borderId="21" xfId="0" applyFont="1" applyFill="1" applyBorder="1" applyAlignment="1" applyProtection="1">
      <alignment vertical="top" wrapText="1"/>
    </xf>
    <xf numFmtId="0" fontId="5" fillId="7" borderId="0" xfId="0" applyFont="1" applyFill="1" applyBorder="1" applyAlignment="1" applyProtection="1">
      <alignment vertical="top" wrapText="1"/>
    </xf>
    <xf numFmtId="0" fontId="54" fillId="5" borderId="58" xfId="0" applyFont="1" applyFill="1" applyBorder="1" applyAlignment="1" applyProtection="1">
      <alignment vertical="top" wrapText="1"/>
    </xf>
    <xf numFmtId="0" fontId="55" fillId="0" borderId="70" xfId="0" applyFont="1" applyBorder="1" applyAlignment="1">
      <alignment vertical="top" wrapText="1"/>
    </xf>
    <xf numFmtId="0" fontId="54" fillId="5" borderId="43" xfId="0" applyFont="1" applyFill="1" applyBorder="1" applyAlignment="1" applyProtection="1">
      <alignment vertical="top" wrapText="1"/>
    </xf>
    <xf numFmtId="0" fontId="54" fillId="5" borderId="34" xfId="0" applyFont="1" applyFill="1" applyBorder="1" applyAlignment="1" applyProtection="1">
      <alignment vertical="top" wrapText="1"/>
    </xf>
    <xf numFmtId="0" fontId="54" fillId="5" borderId="41" xfId="0" applyFont="1" applyFill="1" applyBorder="1" applyAlignment="1" applyProtection="1">
      <alignment vertical="top" wrapText="1"/>
    </xf>
    <xf numFmtId="0" fontId="53" fillId="5" borderId="42" xfId="0" applyFont="1" applyFill="1" applyBorder="1" applyAlignment="1" applyProtection="1">
      <alignment vertical="top" wrapText="1"/>
    </xf>
    <xf numFmtId="0" fontId="53" fillId="5" borderId="70" xfId="0" applyFont="1" applyFill="1" applyBorder="1" applyAlignment="1" applyProtection="1">
      <alignment vertical="top" wrapText="1"/>
    </xf>
    <xf numFmtId="0" fontId="54" fillId="5" borderId="42" xfId="0" applyFont="1" applyFill="1" applyBorder="1" applyAlignment="1" applyProtection="1">
      <alignment vertical="top" wrapText="1"/>
    </xf>
    <xf numFmtId="0" fontId="53" fillId="5" borderId="34" xfId="0" applyFont="1" applyFill="1" applyBorder="1" applyAlignment="1" applyProtection="1">
      <alignment vertical="top" wrapText="1"/>
    </xf>
    <xf numFmtId="0" fontId="54" fillId="5" borderId="44" xfId="0" applyFont="1" applyFill="1" applyBorder="1" applyAlignment="1" applyProtection="1">
      <alignment vertical="top" wrapText="1"/>
    </xf>
    <xf numFmtId="0" fontId="54" fillId="5" borderId="45" xfId="0" applyFont="1" applyFill="1" applyBorder="1" applyAlignment="1" applyProtection="1">
      <alignment vertical="top" wrapText="1"/>
    </xf>
    <xf numFmtId="0" fontId="54" fillId="0" borderId="58" xfId="0" applyFont="1" applyFill="1" applyBorder="1" applyAlignment="1" applyProtection="1">
      <alignment vertical="top" wrapText="1"/>
    </xf>
    <xf numFmtId="0" fontId="54" fillId="0" borderId="70" xfId="0" applyFont="1" applyFill="1" applyBorder="1" applyAlignment="1" applyProtection="1">
      <alignment vertical="top" wrapText="1"/>
    </xf>
    <xf numFmtId="0" fontId="37" fillId="6" borderId="1" xfId="0" applyFont="1" applyFill="1" applyBorder="1" applyAlignment="1">
      <alignment horizontal="center"/>
    </xf>
    <xf numFmtId="0" fontId="30" fillId="0" borderId="59" xfId="0" applyFont="1" applyFill="1" applyBorder="1" applyAlignment="1">
      <alignment horizontal="center"/>
    </xf>
    <xf numFmtId="0" fontId="30" fillId="0" borderId="71" xfId="0" applyFont="1" applyFill="1" applyBorder="1" applyAlignment="1">
      <alignment horizontal="center"/>
    </xf>
    <xf numFmtId="0" fontId="33" fillId="7" borderId="12" xfId="0" applyFont="1" applyFill="1" applyBorder="1"/>
    <xf numFmtId="0" fontId="44" fillId="8" borderId="23" xfId="0" applyFont="1" applyFill="1" applyBorder="1" applyAlignment="1" applyProtection="1">
      <alignment horizontal="center" vertical="center"/>
    </xf>
    <xf numFmtId="0" fontId="44" fillId="8" borderId="70" xfId="0" applyFont="1" applyFill="1" applyBorder="1" applyAlignment="1" applyProtection="1">
      <alignment horizontal="center" vertical="center"/>
    </xf>
    <xf numFmtId="0" fontId="41" fillId="9" borderId="33" xfId="9" applyFill="1" applyBorder="1" applyAlignment="1" applyProtection="1">
      <alignment horizontal="center"/>
      <protection locked="0"/>
    </xf>
    <xf numFmtId="0" fontId="41" fillId="9" borderId="34" xfId="9" applyFill="1" applyBorder="1" applyAlignment="1" applyProtection="1">
      <alignment horizontal="center"/>
      <protection locked="0"/>
    </xf>
    <xf numFmtId="0" fontId="44" fillId="8" borderId="33" xfId="0" applyFont="1" applyFill="1" applyBorder="1" applyAlignment="1" applyProtection="1">
      <alignment horizontal="center" vertical="center" wrapText="1"/>
    </xf>
    <xf numFmtId="0" fontId="44" fillId="8" borderId="24" xfId="0" applyFont="1" applyFill="1" applyBorder="1" applyAlignment="1" applyProtection="1">
      <alignment horizontal="center" vertical="center" wrapText="1"/>
    </xf>
    <xf numFmtId="0" fontId="49" fillId="9" borderId="33" xfId="9" applyFont="1" applyFill="1" applyBorder="1" applyAlignment="1" applyProtection="1">
      <alignment horizontal="center" vertical="center"/>
      <protection locked="0"/>
    </xf>
    <xf numFmtId="0" fontId="49" fillId="9" borderId="24" xfId="9" applyFont="1" applyFill="1" applyBorder="1" applyAlignment="1" applyProtection="1">
      <alignment horizontal="center" vertical="center"/>
      <protection locked="0"/>
    </xf>
    <xf numFmtId="0" fontId="0" fillId="10" borderId="73" xfId="0" applyFill="1" applyBorder="1" applyAlignment="1" applyProtection="1">
      <alignment horizontal="center" vertical="center"/>
    </xf>
    <xf numFmtId="0" fontId="0" fillId="10" borderId="72" xfId="0" applyFill="1" applyBorder="1" applyAlignment="1" applyProtection="1">
      <alignment horizontal="center" vertical="center"/>
    </xf>
    <xf numFmtId="0" fontId="0" fillId="10" borderId="10" xfId="0" applyFill="1" applyBorder="1" applyAlignment="1" applyProtection="1">
      <alignment horizontal="center" vertical="center"/>
    </xf>
    <xf numFmtId="0" fontId="41" fillId="9" borderId="32" xfId="9" applyFill="1" applyBorder="1" applyAlignment="1" applyProtection="1">
      <alignment horizontal="center" vertical="center"/>
      <protection locked="0"/>
    </xf>
    <xf numFmtId="0" fontId="41" fillId="9" borderId="28" xfId="9" applyFill="1" applyBorder="1" applyAlignment="1" applyProtection="1">
      <alignment horizontal="center" vertical="center"/>
      <protection locked="0"/>
    </xf>
    <xf numFmtId="0" fontId="41" fillId="9" borderId="31" xfId="9" applyFill="1" applyBorder="1" applyAlignment="1" applyProtection="1">
      <alignment horizontal="center" vertical="center"/>
      <protection locked="0"/>
    </xf>
    <xf numFmtId="0" fontId="41" fillId="9" borderId="29" xfId="9" applyFill="1" applyBorder="1" applyAlignment="1" applyProtection="1">
      <alignment horizontal="center" vertical="center"/>
      <protection locked="0"/>
    </xf>
    <xf numFmtId="10" fontId="41" fillId="9" borderId="33" xfId="9" applyNumberFormat="1" applyFill="1" applyBorder="1" applyAlignment="1" applyProtection="1">
      <alignment horizontal="center" vertical="center"/>
      <protection locked="0"/>
    </xf>
    <xf numFmtId="10" fontId="41" fillId="9" borderId="24" xfId="9" applyNumberFormat="1" applyFill="1" applyBorder="1" applyAlignment="1" applyProtection="1">
      <alignment horizontal="center" vertical="center"/>
      <protection locked="0"/>
    </xf>
    <xf numFmtId="0" fontId="31" fillId="7" borderId="16" xfId="0" applyFont="1" applyFill="1" applyBorder="1" applyAlignment="1">
      <alignment horizontal="center" vertical="center"/>
    </xf>
    <xf numFmtId="0" fontId="21" fillId="7" borderId="18" xfId="0" applyFont="1" applyFill="1" applyBorder="1" applyAlignment="1">
      <alignment horizontal="center" vertical="top" wrapText="1"/>
    </xf>
    <xf numFmtId="0" fontId="21" fillId="7" borderId="16" xfId="0" applyFont="1" applyFill="1" applyBorder="1" applyAlignment="1">
      <alignment horizontal="center" vertical="top" wrapText="1"/>
    </xf>
    <xf numFmtId="0" fontId="27" fillId="7" borderId="16" xfId="0" applyFont="1" applyFill="1" applyBorder="1" applyAlignment="1">
      <alignment horizontal="center" vertical="top" wrapText="1"/>
    </xf>
    <xf numFmtId="0" fontId="25" fillId="7" borderId="15" xfId="6" applyFill="1" applyBorder="1" applyAlignment="1" applyProtection="1">
      <alignment horizontal="center" vertical="top" wrapText="1"/>
    </xf>
    <xf numFmtId="0" fontId="25" fillId="7" borderId="12" xfId="6" applyFill="1" applyBorder="1" applyAlignment="1" applyProtection="1">
      <alignment horizontal="center" vertical="top" wrapText="1"/>
    </xf>
    <xf numFmtId="0" fontId="38" fillId="5" borderId="33" xfId="0" applyFont="1" applyFill="1" applyBorder="1" applyAlignment="1">
      <alignment horizontal="center" vertical="center"/>
    </xf>
    <xf numFmtId="0" fontId="38" fillId="5" borderId="30" xfId="0" applyFont="1" applyFill="1" applyBorder="1" applyAlignment="1">
      <alignment horizontal="center" vertical="center"/>
    </xf>
    <xf numFmtId="0" fontId="38" fillId="5" borderId="24" xfId="0" applyFont="1" applyFill="1" applyBorder="1" applyAlignment="1">
      <alignment horizontal="center" vertical="center"/>
    </xf>
    <xf numFmtId="0" fontId="0" fillId="0" borderId="32" xfId="0" applyBorder="1" applyAlignment="1" applyProtection="1">
      <alignment horizontal="left" vertical="center" wrapText="1"/>
    </xf>
    <xf numFmtId="0" fontId="0" fillId="0" borderId="28" xfId="0" applyBorder="1" applyAlignment="1" applyProtection="1">
      <alignment horizontal="left" vertical="center" wrapText="1"/>
    </xf>
    <xf numFmtId="0" fontId="49" fillId="4" borderId="33" xfId="9" applyFont="1" applyBorder="1" applyAlignment="1" applyProtection="1">
      <alignment horizontal="center" vertical="center"/>
      <protection locked="0"/>
    </xf>
    <xf numFmtId="0" fontId="49" fillId="4" borderId="24" xfId="9" applyFont="1" applyBorder="1" applyAlignment="1" applyProtection="1">
      <alignment horizontal="center" vertical="center"/>
      <protection locked="0"/>
    </xf>
    <xf numFmtId="0" fontId="44" fillId="8" borderId="66" xfId="0" applyFont="1" applyFill="1" applyBorder="1" applyAlignment="1" applyProtection="1">
      <alignment horizontal="center" vertical="center"/>
    </xf>
    <xf numFmtId="0" fontId="41" fillId="4" borderId="33" xfId="9" applyBorder="1" applyAlignment="1" applyProtection="1">
      <alignment horizontal="left" vertical="center" wrapText="1"/>
      <protection locked="0"/>
    </xf>
    <xf numFmtId="0" fontId="41" fillId="4" borderId="30" xfId="9" applyBorder="1" applyAlignment="1" applyProtection="1">
      <alignment horizontal="left" vertical="center" wrapText="1"/>
      <protection locked="0"/>
    </xf>
    <xf numFmtId="0" fontId="41" fillId="4" borderId="34" xfId="9" applyBorder="1" applyAlignment="1" applyProtection="1">
      <alignment horizontal="left" vertical="center" wrapText="1"/>
      <protection locked="0"/>
    </xf>
    <xf numFmtId="0" fontId="41" fillId="9" borderId="33" xfId="9" applyFill="1" applyBorder="1" applyAlignment="1" applyProtection="1">
      <alignment horizontal="left" vertical="center" wrapText="1"/>
      <protection locked="0"/>
    </xf>
    <xf numFmtId="0" fontId="41" fillId="9" borderId="30" xfId="9" applyFill="1" applyBorder="1" applyAlignment="1" applyProtection="1">
      <alignment horizontal="left" vertical="center" wrapText="1"/>
      <protection locked="0"/>
    </xf>
    <xf numFmtId="0" fontId="41" fillId="9" borderId="34" xfId="9" applyFill="1" applyBorder="1" applyAlignment="1" applyProtection="1">
      <alignment horizontal="left" vertical="center" wrapText="1"/>
      <protection locked="0"/>
    </xf>
    <xf numFmtId="0" fontId="0" fillId="0" borderId="63" xfId="0" applyBorder="1" applyAlignment="1" applyProtection="1">
      <alignment horizontal="left" vertical="center" wrapText="1"/>
    </xf>
    <xf numFmtId="0" fontId="0" fillId="10" borderId="32" xfId="0" applyFill="1" applyBorder="1" applyAlignment="1" applyProtection="1">
      <alignment horizontal="left" vertical="center" wrapText="1"/>
    </xf>
    <xf numFmtId="0" fontId="0" fillId="10" borderId="28" xfId="0" applyFill="1" applyBorder="1" applyAlignment="1" applyProtection="1">
      <alignment horizontal="left" vertical="center" wrapText="1"/>
    </xf>
    <xf numFmtId="0" fontId="0" fillId="0" borderId="32" xfId="0" applyBorder="1" applyAlignment="1" applyProtection="1">
      <alignment horizontal="center" vertical="center" wrapText="1"/>
    </xf>
    <xf numFmtId="0" fontId="0" fillId="0" borderId="63" xfId="0"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55" xfId="0" applyBorder="1" applyAlignment="1" applyProtection="1">
      <alignment horizontal="left" vertical="center" wrapText="1"/>
    </xf>
    <xf numFmtId="0" fontId="0" fillId="0" borderId="47" xfId="0" applyBorder="1" applyAlignment="1" applyProtection="1">
      <alignment horizontal="left" vertical="center" wrapText="1"/>
    </xf>
    <xf numFmtId="0" fontId="0" fillId="10" borderId="59" xfId="0" applyFill="1" applyBorder="1" applyAlignment="1" applyProtection="1">
      <alignment horizontal="center" vertical="center"/>
    </xf>
    <xf numFmtId="0" fontId="0" fillId="10" borderId="8" xfId="0" applyFill="1" applyBorder="1" applyAlignment="1" applyProtection="1">
      <alignment horizontal="center" vertical="center"/>
    </xf>
    <xf numFmtId="0" fontId="0" fillId="10" borderId="21" xfId="0" applyFill="1" applyBorder="1" applyAlignment="1" applyProtection="1">
      <alignment horizontal="center" vertical="center"/>
    </xf>
    <xf numFmtId="0" fontId="0" fillId="10" borderId="32" xfId="0" applyFill="1" applyBorder="1" applyAlignment="1" applyProtection="1">
      <alignment horizontal="center" vertical="center" wrapText="1"/>
    </xf>
    <xf numFmtId="0" fontId="0" fillId="10" borderId="63" xfId="0" applyFill="1" applyBorder="1" applyAlignment="1" applyProtection="1">
      <alignment horizontal="center" vertical="center" wrapText="1"/>
    </xf>
    <xf numFmtId="0" fontId="0" fillId="10" borderId="28" xfId="0" applyFill="1" applyBorder="1" applyAlignment="1" applyProtection="1">
      <alignment horizontal="center" vertical="center" wrapText="1"/>
    </xf>
    <xf numFmtId="0" fontId="41" fillId="4" borderId="33" xfId="9" applyBorder="1" applyAlignment="1" applyProtection="1">
      <alignment horizontal="center" vertical="center" wrapText="1"/>
      <protection locked="0"/>
    </xf>
    <xf numFmtId="0" fontId="41" fillId="4" borderId="34" xfId="9" applyBorder="1" applyAlignment="1" applyProtection="1">
      <alignment horizontal="center" vertical="center" wrapText="1"/>
      <protection locked="0"/>
    </xf>
    <xf numFmtId="0" fontId="41" fillId="4" borderId="32" xfId="9" applyBorder="1" applyAlignment="1" applyProtection="1">
      <alignment horizontal="center" vertical="center"/>
      <protection locked="0"/>
    </xf>
    <xf numFmtId="0" fontId="41" fillId="4" borderId="28" xfId="9" applyBorder="1" applyAlignment="1" applyProtection="1">
      <alignment horizontal="center" vertical="center"/>
      <protection locked="0"/>
    </xf>
    <xf numFmtId="0" fontId="41" fillId="4" borderId="32" xfId="9" applyFill="1" applyBorder="1" applyAlignment="1" applyProtection="1">
      <alignment horizontal="center" vertical="center"/>
      <protection locked="0"/>
    </xf>
    <xf numFmtId="0" fontId="41" fillId="4" borderId="28" xfId="9" applyFill="1" applyBorder="1" applyAlignment="1" applyProtection="1">
      <alignment horizontal="center" vertical="center"/>
      <protection locked="0"/>
    </xf>
    <xf numFmtId="0" fontId="41" fillId="4" borderId="31" xfId="9" applyBorder="1" applyAlignment="1" applyProtection="1">
      <alignment horizontal="center" vertical="center"/>
      <protection locked="0"/>
    </xf>
    <xf numFmtId="0" fontId="41" fillId="4" borderId="29" xfId="9" applyBorder="1" applyAlignment="1" applyProtection="1">
      <alignment horizontal="center" vertical="center"/>
      <protection locked="0"/>
    </xf>
    <xf numFmtId="0" fontId="0" fillId="0" borderId="7" xfId="0" applyBorder="1" applyAlignment="1" applyProtection="1">
      <alignment horizontal="center" vertical="center" wrapText="1"/>
    </xf>
    <xf numFmtId="0" fontId="0" fillId="10" borderId="48" xfId="0" applyFill="1" applyBorder="1" applyAlignment="1" applyProtection="1">
      <alignment horizontal="center" vertical="center"/>
    </xf>
    <xf numFmtId="0" fontId="0" fillId="10" borderId="67" xfId="0" applyFill="1" applyBorder="1" applyAlignment="1" applyProtection="1">
      <alignment horizontal="center" vertical="center"/>
    </xf>
    <xf numFmtId="0" fontId="44" fillId="8" borderId="26" xfId="0" applyFont="1" applyFill="1" applyBorder="1" applyAlignment="1" applyProtection="1">
      <alignment horizontal="center" vertical="center"/>
    </xf>
    <xf numFmtId="0" fontId="44" fillId="8" borderId="58" xfId="0" applyFont="1" applyFill="1" applyBorder="1" applyAlignment="1" applyProtection="1">
      <alignment horizontal="center" vertical="center"/>
    </xf>
    <xf numFmtId="0" fontId="41" fillId="4" borderId="33" xfId="9" applyBorder="1" applyAlignment="1" applyProtection="1">
      <alignment horizontal="center" vertical="center"/>
      <protection locked="0"/>
    </xf>
    <xf numFmtId="0" fontId="41" fillId="4" borderId="24" xfId="9" applyBorder="1" applyAlignment="1" applyProtection="1">
      <alignment horizontal="center" vertical="center"/>
      <protection locked="0"/>
    </xf>
    <xf numFmtId="0" fontId="41" fillId="9" borderId="33" xfId="9" applyFill="1" applyBorder="1" applyAlignment="1" applyProtection="1">
      <alignment horizontal="center" vertical="center"/>
      <protection locked="0"/>
    </xf>
    <xf numFmtId="0" fontId="41" fillId="9" borderId="24" xfId="9" applyFill="1" applyBorder="1" applyAlignment="1" applyProtection="1">
      <alignment horizontal="center" vertical="center"/>
      <protection locked="0"/>
    </xf>
    <xf numFmtId="0" fontId="41" fillId="4" borderId="24" xfId="9" applyBorder="1" applyAlignment="1" applyProtection="1">
      <alignment horizontal="center" vertical="center" wrapText="1"/>
      <protection locked="0"/>
    </xf>
    <xf numFmtId="0" fontId="0" fillId="0" borderId="7" xfId="0" applyBorder="1" applyAlignment="1" applyProtection="1">
      <alignment horizontal="left" vertical="center" wrapText="1"/>
    </xf>
    <xf numFmtId="0" fontId="41" fillId="9" borderId="33" xfId="9" applyFill="1" applyBorder="1" applyAlignment="1" applyProtection="1">
      <alignment horizontal="center" vertical="center" wrapText="1"/>
      <protection locked="0"/>
    </xf>
    <xf numFmtId="0" fontId="41" fillId="9" borderId="34" xfId="9" applyFill="1" applyBorder="1" applyAlignment="1" applyProtection="1">
      <alignment horizontal="center" vertical="center" wrapText="1"/>
      <protection locked="0"/>
    </xf>
    <xf numFmtId="0" fontId="44" fillId="8" borderId="34" xfId="0" applyFont="1" applyFill="1" applyBorder="1" applyAlignment="1" applyProtection="1">
      <alignment horizontal="center" vertical="center" wrapText="1"/>
    </xf>
    <xf numFmtId="0" fontId="0" fillId="10" borderId="63" xfId="0" applyFill="1" applyBorder="1" applyAlignment="1" applyProtection="1">
      <alignment horizontal="left" vertical="center" wrapText="1"/>
    </xf>
    <xf numFmtId="0" fontId="41" fillId="4" borderId="33" xfId="9" applyBorder="1" applyAlignment="1" applyProtection="1">
      <alignment horizontal="center"/>
      <protection locked="0"/>
    </xf>
    <xf numFmtId="0" fontId="41" fillId="4" borderId="34" xfId="9" applyBorder="1" applyAlignment="1" applyProtection="1">
      <alignment horizontal="center"/>
      <protection locked="0"/>
    </xf>
    <xf numFmtId="0" fontId="41" fillId="9" borderId="30" xfId="9" applyFill="1" applyBorder="1" applyAlignment="1" applyProtection="1">
      <alignment horizontal="center" vertical="center"/>
      <protection locked="0"/>
    </xf>
    <xf numFmtId="0" fontId="41" fillId="9" borderId="34" xfId="9" applyFill="1" applyBorder="1" applyAlignment="1" applyProtection="1">
      <alignment horizontal="center" vertical="center"/>
      <protection locked="0"/>
    </xf>
    <xf numFmtId="0" fontId="41" fillId="9" borderId="43" xfId="9" applyFill="1" applyBorder="1" applyAlignment="1" applyProtection="1">
      <alignment horizontal="center" vertical="center" wrapText="1"/>
      <protection locked="0"/>
    </xf>
    <xf numFmtId="0" fontId="41" fillId="9" borderId="24" xfId="9" applyFill="1" applyBorder="1" applyAlignment="1" applyProtection="1">
      <alignment horizontal="center" vertical="center" wrapText="1"/>
      <protection locked="0"/>
    </xf>
    <xf numFmtId="0" fontId="44" fillId="8" borderId="30" xfId="0" applyFont="1" applyFill="1" applyBorder="1" applyAlignment="1" applyProtection="1">
      <alignment horizontal="center" vertical="center" wrapText="1"/>
    </xf>
    <xf numFmtId="0" fontId="41" fillId="4" borderId="30" xfId="9" applyBorder="1" applyAlignment="1" applyProtection="1">
      <alignment horizontal="center" vertical="center"/>
      <protection locked="0"/>
    </xf>
    <xf numFmtId="10" fontId="41" fillId="4" borderId="33" xfId="9" applyNumberFormat="1" applyBorder="1" applyAlignment="1" applyProtection="1">
      <alignment horizontal="center" vertical="center" wrapText="1"/>
      <protection locked="0"/>
    </xf>
    <xf numFmtId="10" fontId="41" fillId="4" borderId="24" xfId="9" applyNumberFormat="1" applyBorder="1" applyAlignment="1" applyProtection="1">
      <alignment horizontal="center" vertical="center" wrapText="1"/>
      <protection locked="0"/>
    </xf>
    <xf numFmtId="0" fontId="41" fillId="4" borderId="30" xfId="9" applyBorder="1" applyAlignment="1" applyProtection="1">
      <alignment horizontal="center" vertical="center" wrapText="1"/>
      <protection locked="0"/>
    </xf>
    <xf numFmtId="9" fontId="41" fillId="9" borderId="43" xfId="9" applyNumberFormat="1" applyFill="1" applyBorder="1" applyAlignment="1" applyProtection="1">
      <alignment horizontal="center" vertical="center" wrapText="1"/>
      <protection locked="0"/>
    </xf>
    <xf numFmtId="0" fontId="44" fillId="8" borderId="23" xfId="0" applyFont="1" applyFill="1" applyBorder="1" applyAlignment="1" applyProtection="1">
      <alignment horizontal="center" vertical="center" wrapText="1"/>
    </xf>
    <xf numFmtId="0" fontId="44" fillId="8" borderId="26" xfId="0" applyFont="1" applyFill="1" applyBorder="1" applyAlignment="1" applyProtection="1">
      <alignment horizontal="center" vertical="center" wrapText="1"/>
    </xf>
    <xf numFmtId="0" fontId="44" fillId="8" borderId="58" xfId="0" applyFont="1" applyFill="1" applyBorder="1" applyAlignment="1" applyProtection="1">
      <alignment horizontal="center" vertical="center" wrapText="1"/>
    </xf>
    <xf numFmtId="0" fontId="0" fillId="0" borderId="36" xfId="0" applyBorder="1" applyAlignment="1" applyProtection="1">
      <alignment horizontal="left" vertical="center" wrapText="1"/>
    </xf>
    <xf numFmtId="0" fontId="41" fillId="9" borderId="32" xfId="9" applyFill="1" applyBorder="1" applyAlignment="1" applyProtection="1">
      <alignment horizontal="center" wrapText="1"/>
      <protection locked="0"/>
    </xf>
    <xf numFmtId="0" fontId="41" fillId="9" borderId="28" xfId="9" applyFill="1" applyBorder="1" applyAlignment="1" applyProtection="1">
      <alignment horizontal="center" wrapText="1"/>
      <protection locked="0"/>
    </xf>
    <xf numFmtId="0" fontId="41" fillId="9" borderId="31" xfId="9" applyFill="1" applyBorder="1" applyAlignment="1" applyProtection="1">
      <alignment horizontal="center" wrapText="1"/>
      <protection locked="0"/>
    </xf>
    <xf numFmtId="0" fontId="41" fillId="9" borderId="29" xfId="9" applyFill="1" applyBorder="1" applyAlignment="1" applyProtection="1">
      <alignment horizontal="center" wrapText="1"/>
      <protection locked="0"/>
    </xf>
    <xf numFmtId="0" fontId="41" fillId="4" borderId="32" xfId="9" applyBorder="1" applyAlignment="1" applyProtection="1">
      <alignment horizontal="center" wrapText="1"/>
      <protection locked="0"/>
    </xf>
    <xf numFmtId="0" fontId="41" fillId="4" borderId="28" xfId="9" applyBorder="1" applyAlignment="1" applyProtection="1">
      <alignment horizontal="center" wrapText="1"/>
      <protection locked="0"/>
    </xf>
    <xf numFmtId="0" fontId="41" fillId="4" borderId="31" xfId="9" applyBorder="1" applyAlignment="1" applyProtection="1">
      <alignment horizontal="center" wrapText="1"/>
      <protection locked="0"/>
    </xf>
    <xf numFmtId="0" fontId="41" fillId="4" borderId="29" xfId="9" applyBorder="1" applyAlignment="1" applyProtection="1">
      <alignment horizontal="center" wrapText="1"/>
      <protection locked="0"/>
    </xf>
    <xf numFmtId="0" fontId="49" fillId="4" borderId="33" xfId="9" applyFont="1" applyBorder="1" applyAlignment="1" applyProtection="1">
      <alignment horizontal="center" vertical="center" wrapText="1"/>
      <protection locked="0"/>
    </xf>
    <xf numFmtId="0" fontId="49" fillId="4" borderId="34" xfId="9" applyFont="1" applyBorder="1" applyAlignment="1" applyProtection="1">
      <alignment horizontal="center" vertical="center" wrapText="1"/>
      <protection locked="0"/>
    </xf>
    <xf numFmtId="0" fontId="49" fillId="9" borderId="33" xfId="9" applyFont="1" applyFill="1" applyBorder="1" applyAlignment="1" applyProtection="1">
      <alignment horizontal="center" vertical="center" wrapText="1"/>
      <protection locked="0"/>
    </xf>
    <xf numFmtId="0" fontId="49" fillId="9" borderId="34" xfId="9" applyFont="1" applyFill="1" applyBorder="1" applyAlignment="1" applyProtection="1">
      <alignment horizontal="center" vertical="center" wrapText="1"/>
      <protection locked="0"/>
    </xf>
    <xf numFmtId="0" fontId="49" fillId="9" borderId="32" xfId="9" applyFont="1" applyFill="1" applyBorder="1" applyAlignment="1" applyProtection="1">
      <alignment horizontal="center" vertical="center"/>
      <protection locked="0"/>
    </xf>
    <xf numFmtId="0" fontId="49" fillId="9" borderId="28" xfId="9" applyFont="1" applyFill="1" applyBorder="1" applyAlignment="1" applyProtection="1">
      <alignment horizontal="center" vertical="center"/>
      <protection locked="0"/>
    </xf>
    <xf numFmtId="0" fontId="49" fillId="4" borderId="32" xfId="9" applyFont="1" applyBorder="1" applyAlignment="1" applyProtection="1">
      <alignment horizontal="center" vertical="center"/>
      <protection locked="0"/>
    </xf>
    <xf numFmtId="0" fontId="49" fillId="4" borderId="28" xfId="9" applyFont="1" applyBorder="1" applyAlignment="1" applyProtection="1">
      <alignment horizontal="center" vertical="center"/>
      <protection locked="0"/>
    </xf>
    <xf numFmtId="0" fontId="42" fillId="0" borderId="0" xfId="0" applyFont="1" applyAlignment="1" applyProtection="1">
      <alignment horizontal="left"/>
    </xf>
    <xf numFmtId="0" fontId="0" fillId="10" borderId="55"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0" fillId="10" borderId="47" xfId="0" applyFill="1" applyBorder="1" applyAlignment="1" applyProtection="1">
      <alignment horizontal="left" vertical="center" wrapText="1"/>
    </xf>
    <xf numFmtId="0" fontId="44" fillId="20" borderId="33" xfId="0" applyFont="1" applyFill="1" applyBorder="1" applyAlignment="1" applyProtection="1">
      <alignment horizontal="center" vertical="center" wrapText="1"/>
    </xf>
    <xf numFmtId="0" fontId="44" fillId="20" borderId="24" xfId="0" applyFont="1" applyFill="1" applyBorder="1" applyAlignment="1" applyProtection="1">
      <alignment horizontal="center" vertical="center" wrapText="1"/>
    </xf>
    <xf numFmtId="0" fontId="0" fillId="19" borderId="59" xfId="0" applyFill="1" applyBorder="1" applyAlignment="1" applyProtection="1">
      <alignment horizontal="center" vertical="center"/>
    </xf>
    <xf numFmtId="0" fontId="0" fillId="19" borderId="8" xfId="0" applyFill="1" applyBorder="1" applyAlignment="1" applyProtection="1">
      <alignment horizontal="center" vertical="center"/>
    </xf>
    <xf numFmtId="0" fontId="0" fillId="19" borderId="21" xfId="0" applyFill="1" applyBorder="1" applyAlignment="1" applyProtection="1">
      <alignment horizontal="center" vertical="center"/>
    </xf>
    <xf numFmtId="0" fontId="0" fillId="19" borderId="32" xfId="0" applyFill="1" applyBorder="1" applyAlignment="1" applyProtection="1">
      <alignment horizontal="left" vertical="center" wrapText="1"/>
    </xf>
    <xf numFmtId="0" fontId="0" fillId="19" borderId="28" xfId="0" applyFill="1" applyBorder="1" applyAlignment="1" applyProtection="1">
      <alignment horizontal="left" vertical="center" wrapText="1"/>
    </xf>
    <xf numFmtId="0" fontId="44" fillId="20" borderId="23" xfId="0" applyFont="1" applyFill="1" applyBorder="1" applyAlignment="1" applyProtection="1">
      <alignment horizontal="center" vertical="center"/>
    </xf>
    <xf numFmtId="0" fontId="44" fillId="20" borderId="66" xfId="0" applyFont="1" applyFill="1" applyBorder="1" applyAlignment="1" applyProtection="1">
      <alignment horizontal="center" vertical="center"/>
    </xf>
    <xf numFmtId="0" fontId="44" fillId="20" borderId="70" xfId="0" applyFont="1" applyFill="1" applyBorder="1" applyAlignment="1" applyProtection="1">
      <alignment horizontal="center" vertical="center"/>
    </xf>
    <xf numFmtId="0" fontId="0" fillId="19" borderId="32" xfId="0" applyFill="1" applyBorder="1" applyAlignment="1" applyProtection="1">
      <alignment horizontal="center" vertical="center" wrapText="1"/>
    </xf>
    <xf numFmtId="0" fontId="0" fillId="19" borderId="63" xfId="0" applyFill="1" applyBorder="1" applyAlignment="1" applyProtection="1">
      <alignment horizontal="center" vertical="center" wrapText="1"/>
    </xf>
    <xf numFmtId="0" fontId="0" fillId="19" borderId="28" xfId="0" applyFill="1" applyBorder="1" applyAlignment="1" applyProtection="1">
      <alignment horizontal="center" vertical="center" wrapText="1"/>
    </xf>
    <xf numFmtId="0" fontId="0" fillId="19" borderId="73" xfId="0" applyFill="1" applyBorder="1" applyAlignment="1" applyProtection="1">
      <alignment horizontal="center" vertical="center"/>
    </xf>
    <xf numFmtId="0" fontId="0" fillId="19" borderId="72" xfId="0" applyFill="1" applyBorder="1" applyAlignment="1" applyProtection="1">
      <alignment horizontal="center" vertical="center"/>
    </xf>
    <xf numFmtId="0" fontId="0" fillId="19" borderId="10" xfId="0" applyFill="1" applyBorder="1" applyAlignment="1" applyProtection="1">
      <alignment horizontal="center" vertical="center"/>
    </xf>
    <xf numFmtId="0" fontId="44" fillId="20" borderId="26" xfId="0" applyFont="1" applyFill="1" applyBorder="1" applyAlignment="1" applyProtection="1">
      <alignment horizontal="center" vertical="center"/>
    </xf>
    <xf numFmtId="0" fontId="44" fillId="20" borderId="58" xfId="0" applyFont="1" applyFill="1" applyBorder="1" applyAlignment="1" applyProtection="1">
      <alignment horizontal="center" vertical="center"/>
    </xf>
    <xf numFmtId="0" fontId="0" fillId="19" borderId="63" xfId="0" applyFill="1" applyBorder="1" applyAlignment="1" applyProtection="1">
      <alignment horizontal="left" vertical="center" wrapText="1"/>
    </xf>
    <xf numFmtId="0" fontId="44" fillId="20" borderId="34" xfId="0" applyFont="1" applyFill="1" applyBorder="1" applyAlignment="1" applyProtection="1">
      <alignment horizontal="center" vertical="center" wrapText="1"/>
    </xf>
    <xf numFmtId="0" fontId="44" fillId="20" borderId="30" xfId="0" applyFont="1" applyFill="1" applyBorder="1" applyAlignment="1" applyProtection="1">
      <alignment horizontal="center" vertical="center" wrapText="1"/>
    </xf>
    <xf numFmtId="0" fontId="44" fillId="20" borderId="58" xfId="0" applyFont="1" applyFill="1" applyBorder="1" applyAlignment="1" applyProtection="1">
      <alignment horizontal="center" vertical="center" wrapText="1"/>
    </xf>
    <xf numFmtId="0" fontId="44" fillId="20" borderId="26" xfId="0" applyFont="1" applyFill="1" applyBorder="1" applyAlignment="1" applyProtection="1">
      <alignment horizontal="center" vertical="center" wrapText="1"/>
    </xf>
    <xf numFmtId="0" fontId="44" fillId="20" borderId="23" xfId="0" applyFont="1" applyFill="1" applyBorder="1" applyAlignment="1" applyProtection="1">
      <alignment horizontal="center" vertical="center" wrapText="1"/>
    </xf>
    <xf numFmtId="0" fontId="0" fillId="19" borderId="55" xfId="0" applyFill="1" applyBorder="1" applyAlignment="1" applyProtection="1">
      <alignment horizontal="left" vertical="center" wrapText="1"/>
    </xf>
    <xf numFmtId="0" fontId="0" fillId="19" borderId="56" xfId="0" applyFill="1" applyBorder="1" applyAlignment="1" applyProtection="1">
      <alignment horizontal="left" vertical="center" wrapText="1"/>
    </xf>
    <xf numFmtId="0" fontId="0" fillId="19" borderId="47" xfId="0" applyFill="1" applyBorder="1" applyAlignment="1" applyProtection="1">
      <alignment horizontal="left" vertical="center" wrapText="1"/>
    </xf>
    <xf numFmtId="0" fontId="31" fillId="18" borderId="16" xfId="0" applyFont="1" applyFill="1" applyBorder="1" applyAlignment="1">
      <alignment horizontal="center" vertical="center"/>
    </xf>
    <xf numFmtId="0" fontId="21" fillId="18" borderId="18" xfId="0" applyFont="1" applyFill="1" applyBorder="1" applyAlignment="1">
      <alignment horizontal="center" vertical="top" wrapText="1"/>
    </xf>
    <xf numFmtId="0" fontId="21" fillId="18" borderId="16" xfId="0" applyFont="1" applyFill="1" applyBorder="1" applyAlignment="1">
      <alignment horizontal="center" vertical="top" wrapText="1"/>
    </xf>
    <xf numFmtId="0" fontId="27" fillId="18" borderId="16" xfId="0" applyFont="1" applyFill="1" applyBorder="1" applyAlignment="1">
      <alignment horizontal="center" vertical="top" wrapText="1"/>
    </xf>
    <xf numFmtId="0" fontId="99" fillId="18" borderId="15" xfId="11" applyFill="1" applyBorder="1" applyAlignment="1" applyProtection="1">
      <alignment horizontal="center" vertical="top" wrapText="1"/>
    </xf>
    <xf numFmtId="0" fontId="99" fillId="18" borderId="12" xfId="11" applyFill="1" applyBorder="1" applyAlignment="1" applyProtection="1">
      <alignment horizontal="center" vertical="top" wrapText="1"/>
    </xf>
  </cellXfs>
  <cellStyles count="14">
    <cellStyle name="Bad" xfId="13" builtinId="27"/>
    <cellStyle name="Bueno" xfId="7"/>
    <cellStyle name="Comma" xfId="4"/>
    <cellStyle name="Comma [0]" xfId="5"/>
    <cellStyle name="Currency" xfId="2"/>
    <cellStyle name="Currency [0]" xfId="3"/>
    <cellStyle name="Good" xfId="12" builtinId="26"/>
    <cellStyle name="Hipervínculo" xfId="6"/>
    <cellStyle name="Hyperlink" xfId="11" builtinId="8"/>
    <cellStyle name="Incorrecto" xfId="8"/>
    <cellStyle name="Millares" xfId="10"/>
    <cellStyle name="Neutral" xfId="9"/>
    <cellStyle name="Normal" xfId="0" builtinId="0"/>
    <cellStyle name="Percent"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xdr:nvSpPr>
      <xdr:spPr bwMode="auto">
        <a:xfrm>
          <a:off x="847725" y="152400"/>
          <a:ext cx="9620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3006" b="23800"/>
        <a:stretch>
          <a:fillRect/>
        </a:stretch>
      </xdr:blipFill>
      <xdr:spPr bwMode="auto">
        <a:xfrm>
          <a:off x="180975" y="190500"/>
          <a:ext cx="7905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19075" y="228600"/>
          <a:ext cx="141922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1453478</xdr:colOff>
      <xdr:row>4</xdr:row>
      <xdr:rowOff>54428</xdr:rowOff>
    </xdr:to>
    <xdr:pic>
      <xdr:nvPicPr>
        <xdr:cNvPr id="2" name="logo-image" descr="Home">
          <a:extLst>
            <a:ext uri="{FF2B5EF4-FFF2-40B4-BE49-F238E27FC236}">
              <a16:creationId xmlns:a16="http://schemas.microsoft.com/office/drawing/2014/main" id="{39A60BB1-4292-4330-82D0-33FFC5791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681" y="227239"/>
          <a:ext cx="1417647" cy="100828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imena.puyana@undp.org" TargetMode="External"/><Relationship Id="rId2" Type="http://schemas.openxmlformats.org/officeDocument/2006/relationships/hyperlink" Target="mailto:amayolo@minambiente.gov.co" TargetMode="External"/><Relationship Id="rId1" Type="http://schemas.openxmlformats.org/officeDocument/2006/relationships/hyperlink" Target="mailto:diana.diaz@undp.or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marrojas@minambiente.gov.co"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marrojas@minambiente.gov.co" TargetMode="External"/><Relationship Id="rId2" Type="http://schemas.openxmlformats.org/officeDocument/2006/relationships/hyperlink" Target="mailto:jimena.puyana@undp.org" TargetMode="External"/><Relationship Id="rId1" Type="http://schemas.openxmlformats.org/officeDocument/2006/relationships/hyperlink" Target="mailto:diana.diaz@undp.org"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topLeftCell="D1" zoomScale="77" zoomScaleNormal="77" zoomScalePageLayoutView="108" workbookViewId="0">
      <selection activeCell="D32" sqref="D32"/>
    </sheetView>
  </sheetViews>
  <sheetFormatPr defaultColWidth="102.36328125" defaultRowHeight="14"/>
  <cols>
    <col min="1" max="1" width="2.453125" style="1" customWidth="1"/>
    <col min="2" max="2" width="10.90625" style="80" customWidth="1"/>
    <col min="3" max="3" width="14.90625" style="80" customWidth="1"/>
    <col min="4" max="4" width="99" style="1" customWidth="1"/>
    <col min="5" max="5" width="7.36328125" style="1" customWidth="1"/>
    <col min="6" max="6" width="9.08984375" style="1" customWidth="1"/>
    <col min="7" max="7" width="12.36328125" style="2" customWidth="1"/>
    <col min="8" max="8" width="15.453125" style="2" hidden="1" customWidth="1"/>
    <col min="9" max="13" width="0" style="2" hidden="1" customWidth="1"/>
    <col min="14" max="15" width="9.08984375" style="2" hidden="1" customWidth="1"/>
    <col min="16" max="16" width="0" style="2" hidden="1" customWidth="1"/>
    <col min="17" max="251" width="9.08984375" style="1" customWidth="1"/>
    <col min="252" max="252" width="2.6328125" style="1" customWidth="1"/>
    <col min="253" max="254" width="9.08984375" style="1" customWidth="1"/>
    <col min="255" max="255" width="17.36328125" style="1" customWidth="1"/>
    <col min="256" max="16384" width="102.36328125" style="1"/>
  </cols>
  <sheetData>
    <row r="1" spans="2:16" ht="14.5" thickBot="1"/>
    <row r="2" spans="2:16" ht="14.5" thickBot="1">
      <c r="B2" s="81"/>
      <c r="C2" s="82"/>
      <c r="D2" s="44"/>
      <c r="E2" s="45"/>
    </row>
    <row r="3" spans="2:16" ht="18" thickBot="1">
      <c r="B3" s="83"/>
      <c r="C3" s="84"/>
      <c r="D3" s="56" t="s">
        <v>245</v>
      </c>
      <c r="E3" s="47"/>
    </row>
    <row r="4" spans="2:16" ht="14.5" thickBot="1">
      <c r="B4" s="83"/>
      <c r="C4" s="84"/>
      <c r="D4" s="46"/>
      <c r="E4" s="47"/>
    </row>
    <row r="5" spans="2:16" ht="14.5" thickBot="1">
      <c r="B5" s="83"/>
      <c r="C5" s="87" t="s">
        <v>284</v>
      </c>
      <c r="D5" s="197" t="s">
        <v>856</v>
      </c>
      <c r="E5" s="47"/>
    </row>
    <row r="6" spans="2:16" s="3" customFormat="1" ht="14.5" thickBot="1">
      <c r="B6" s="85"/>
      <c r="C6" s="54"/>
      <c r="D6" s="27"/>
      <c r="E6" s="26"/>
      <c r="G6" s="2"/>
      <c r="H6" s="2"/>
      <c r="I6" s="2"/>
      <c r="J6" s="2"/>
      <c r="K6" s="2"/>
      <c r="L6" s="2"/>
      <c r="M6" s="2"/>
      <c r="N6" s="2"/>
      <c r="O6" s="2"/>
      <c r="P6" s="2"/>
    </row>
    <row r="7" spans="2:16" s="3" customFormat="1" ht="30.75" customHeight="1" thickBot="1">
      <c r="B7" s="85"/>
      <c r="C7" s="48" t="s">
        <v>213</v>
      </c>
      <c r="D7" s="11" t="s">
        <v>667</v>
      </c>
      <c r="E7" s="26"/>
      <c r="G7" s="2"/>
      <c r="H7" s="2"/>
      <c r="I7" s="2"/>
      <c r="J7" s="2"/>
      <c r="K7" s="2"/>
      <c r="L7" s="2"/>
      <c r="M7" s="2"/>
      <c r="N7" s="2"/>
      <c r="O7" s="2"/>
      <c r="P7" s="2"/>
    </row>
    <row r="8" spans="2:16" s="3" customFormat="1" hidden="1">
      <c r="B8" s="83"/>
      <c r="C8" s="84"/>
      <c r="D8" s="46"/>
      <c r="E8" s="26"/>
      <c r="G8" s="2"/>
      <c r="H8" s="2"/>
      <c r="I8" s="2"/>
      <c r="J8" s="2"/>
      <c r="K8" s="2"/>
      <c r="L8" s="2"/>
      <c r="M8" s="2"/>
      <c r="N8" s="2"/>
      <c r="O8" s="2"/>
      <c r="P8" s="2"/>
    </row>
    <row r="9" spans="2:16" s="3" customFormat="1" hidden="1">
      <c r="B9" s="83"/>
      <c r="C9" s="84"/>
      <c r="D9" s="46"/>
      <c r="E9" s="26"/>
      <c r="G9" s="2"/>
      <c r="H9" s="2"/>
      <c r="I9" s="2"/>
      <c r="J9" s="2"/>
      <c r="K9" s="2"/>
      <c r="L9" s="2"/>
      <c r="M9" s="2"/>
      <c r="N9" s="2"/>
      <c r="O9" s="2"/>
      <c r="P9" s="2"/>
    </row>
    <row r="10" spans="2:16" s="3" customFormat="1" hidden="1">
      <c r="B10" s="83"/>
      <c r="C10" s="84"/>
      <c r="D10" s="46"/>
      <c r="E10" s="26"/>
      <c r="G10" s="2"/>
      <c r="H10" s="2"/>
      <c r="I10" s="2"/>
      <c r="J10" s="2"/>
      <c r="K10" s="2"/>
      <c r="L10" s="2"/>
      <c r="M10" s="2"/>
      <c r="N10" s="2"/>
      <c r="O10" s="2"/>
      <c r="P10" s="2"/>
    </row>
    <row r="11" spans="2:16" s="3" customFormat="1" hidden="1">
      <c r="B11" s="83"/>
      <c r="C11" s="84"/>
      <c r="D11" s="46"/>
      <c r="E11" s="26"/>
      <c r="G11" s="2"/>
      <c r="H11" s="2"/>
      <c r="I11" s="2"/>
      <c r="J11" s="2"/>
      <c r="K11" s="2"/>
      <c r="L11" s="2"/>
      <c r="M11" s="2"/>
      <c r="N11" s="2"/>
      <c r="O11" s="2"/>
      <c r="P11" s="2"/>
    </row>
    <row r="12" spans="2:16" s="3" customFormat="1" ht="14.5" thickBot="1">
      <c r="B12" s="85"/>
      <c r="C12" s="54"/>
      <c r="D12" s="27"/>
      <c r="E12" s="26"/>
      <c r="G12" s="2"/>
      <c r="H12" s="2"/>
      <c r="I12" s="2"/>
      <c r="J12" s="2"/>
      <c r="K12" s="2"/>
      <c r="L12" s="2"/>
      <c r="M12" s="2"/>
      <c r="N12" s="2"/>
      <c r="O12" s="2"/>
      <c r="P12" s="2"/>
    </row>
    <row r="13" spans="2:16" s="3" customFormat="1" ht="58.5" customHeight="1" thickBot="1">
      <c r="B13" s="85"/>
      <c r="C13" s="49" t="s">
        <v>0</v>
      </c>
      <c r="D13" s="11" t="s">
        <v>668</v>
      </c>
      <c r="E13" s="26"/>
      <c r="G13" s="2"/>
      <c r="H13" s="2"/>
      <c r="I13" s="2"/>
      <c r="J13" s="2"/>
      <c r="K13" s="2"/>
      <c r="L13" s="2"/>
      <c r="M13" s="2"/>
      <c r="N13" s="2"/>
      <c r="O13" s="2"/>
      <c r="P13" s="2"/>
    </row>
    <row r="14" spans="2:16" s="3" customFormat="1" ht="14.5" thickBot="1">
      <c r="B14" s="85"/>
      <c r="C14" s="54"/>
      <c r="D14" s="27"/>
      <c r="E14" s="26"/>
      <c r="G14" s="2"/>
      <c r="H14" s="2" t="s">
        <v>1</v>
      </c>
      <c r="I14" s="2" t="s">
        <v>2</v>
      </c>
      <c r="J14" s="2"/>
      <c r="K14" s="2" t="s">
        <v>3</v>
      </c>
      <c r="L14" s="2" t="s">
        <v>4</v>
      </c>
      <c r="M14" s="2" t="s">
        <v>5</v>
      </c>
      <c r="N14" s="2" t="s">
        <v>6</v>
      </c>
      <c r="O14" s="2" t="s">
        <v>7</v>
      </c>
      <c r="P14" s="2" t="s">
        <v>8</v>
      </c>
    </row>
    <row r="15" spans="2:16" s="3" customFormat="1">
      <c r="B15" s="85"/>
      <c r="C15" s="50" t="s">
        <v>203</v>
      </c>
      <c r="D15" s="12" t="s">
        <v>669</v>
      </c>
      <c r="E15" s="26"/>
      <c r="G15" s="2"/>
      <c r="H15" s="4" t="s">
        <v>9</v>
      </c>
      <c r="I15" s="2" t="s">
        <v>10</v>
      </c>
      <c r="J15" s="2" t="s">
        <v>11</v>
      </c>
      <c r="K15" s="2" t="s">
        <v>12</v>
      </c>
      <c r="L15" s="2">
        <v>1</v>
      </c>
      <c r="M15" s="2">
        <v>1</v>
      </c>
      <c r="N15" s="2" t="s">
        <v>13</v>
      </c>
      <c r="O15" s="2" t="s">
        <v>14</v>
      </c>
      <c r="P15" s="2" t="s">
        <v>15</v>
      </c>
    </row>
    <row r="16" spans="2:16" s="3" customFormat="1" ht="29.25" customHeight="1">
      <c r="B16" s="492" t="s">
        <v>273</v>
      </c>
      <c r="C16" s="493"/>
      <c r="D16" s="13" t="s">
        <v>670</v>
      </c>
      <c r="E16" s="26"/>
      <c r="G16" s="2"/>
      <c r="H16" s="4" t="s">
        <v>16</v>
      </c>
      <c r="I16" s="2" t="s">
        <v>17</v>
      </c>
      <c r="J16" s="2" t="s">
        <v>18</v>
      </c>
      <c r="K16" s="2" t="s">
        <v>19</v>
      </c>
      <c r="L16" s="2">
        <v>2</v>
      </c>
      <c r="M16" s="2">
        <v>2</v>
      </c>
      <c r="N16" s="2" t="s">
        <v>20</v>
      </c>
      <c r="O16" s="2" t="s">
        <v>21</v>
      </c>
      <c r="P16" s="2" t="s">
        <v>22</v>
      </c>
    </row>
    <row r="17" spans="2:16" s="3" customFormat="1">
      <c r="B17" s="85"/>
      <c r="C17" s="50" t="s">
        <v>209</v>
      </c>
      <c r="D17" s="13" t="s">
        <v>671</v>
      </c>
      <c r="E17" s="26"/>
      <c r="G17" s="2"/>
      <c r="H17" s="4" t="s">
        <v>23</v>
      </c>
      <c r="I17" s="2" t="s">
        <v>24</v>
      </c>
      <c r="J17" s="2"/>
      <c r="K17" s="2" t="s">
        <v>25</v>
      </c>
      <c r="L17" s="2">
        <v>3</v>
      </c>
      <c r="M17" s="2">
        <v>3</v>
      </c>
      <c r="N17" s="2" t="s">
        <v>26</v>
      </c>
      <c r="O17" s="2" t="s">
        <v>27</v>
      </c>
      <c r="P17" s="2" t="s">
        <v>28</v>
      </c>
    </row>
    <row r="18" spans="2:16" s="3" customFormat="1" ht="14.5" thickBot="1">
      <c r="B18" s="86"/>
      <c r="C18" s="49" t="s">
        <v>204</v>
      </c>
      <c r="D18" s="79" t="s">
        <v>636</v>
      </c>
      <c r="E18" s="26"/>
      <c r="G18" s="2"/>
      <c r="H18" s="4" t="s">
        <v>29</v>
      </c>
      <c r="I18" s="2"/>
      <c r="J18" s="2"/>
      <c r="K18" s="2" t="s">
        <v>30</v>
      </c>
      <c r="L18" s="2">
        <v>5</v>
      </c>
      <c r="M18" s="2">
        <v>5</v>
      </c>
      <c r="N18" s="2" t="s">
        <v>31</v>
      </c>
      <c r="O18" s="2" t="s">
        <v>32</v>
      </c>
      <c r="P18" s="2" t="s">
        <v>33</v>
      </c>
    </row>
    <row r="19" spans="2:16" s="3" customFormat="1" ht="44.25" customHeight="1" thickBot="1">
      <c r="B19" s="495" t="s">
        <v>205</v>
      </c>
      <c r="C19" s="496"/>
      <c r="D19" s="198" t="s">
        <v>672</v>
      </c>
      <c r="E19" s="26"/>
      <c r="G19" s="2"/>
      <c r="H19" s="4" t="s">
        <v>34</v>
      </c>
      <c r="I19" s="2"/>
      <c r="J19" s="2"/>
      <c r="K19" s="2" t="s">
        <v>35</v>
      </c>
      <c r="L19" s="2"/>
      <c r="M19" s="2"/>
      <c r="N19" s="2"/>
      <c r="O19" s="2" t="s">
        <v>36</v>
      </c>
      <c r="P19" s="2" t="s">
        <v>37</v>
      </c>
    </row>
    <row r="20" spans="2:16" s="3" customFormat="1">
      <c r="B20" s="85"/>
      <c r="C20" s="49"/>
      <c r="D20" s="27"/>
      <c r="E20" s="47"/>
      <c r="F20" s="4"/>
      <c r="G20" s="2"/>
      <c r="H20" s="2"/>
      <c r="J20" s="2"/>
      <c r="K20" s="2"/>
      <c r="L20" s="2"/>
      <c r="M20" s="2" t="s">
        <v>38</v>
      </c>
      <c r="N20" s="2" t="s">
        <v>39</v>
      </c>
    </row>
    <row r="21" spans="2:16" s="3" customFormat="1">
      <c r="B21" s="85"/>
      <c r="C21" s="87" t="s">
        <v>208</v>
      </c>
      <c r="D21" s="27"/>
      <c r="E21" s="47"/>
      <c r="F21" s="4"/>
      <c r="G21" s="2"/>
      <c r="H21" s="2"/>
      <c r="J21" s="2"/>
      <c r="K21" s="2"/>
      <c r="L21" s="2"/>
      <c r="M21" s="2" t="s">
        <v>40</v>
      </c>
      <c r="N21" s="2" t="s">
        <v>41</v>
      </c>
    </row>
    <row r="22" spans="2:16" s="3" customFormat="1" ht="14.5" thickBot="1">
      <c r="B22" s="85"/>
      <c r="C22" s="88" t="s">
        <v>211</v>
      </c>
      <c r="D22" s="27"/>
      <c r="E22" s="26"/>
      <c r="G22" s="2"/>
      <c r="H22" s="4" t="s">
        <v>42</v>
      </c>
      <c r="I22" s="2"/>
      <c r="J22" s="2"/>
      <c r="L22" s="2"/>
      <c r="M22" s="2"/>
      <c r="N22" s="2"/>
      <c r="O22" s="2" t="s">
        <v>43</v>
      </c>
      <c r="P22" s="2" t="s">
        <v>44</v>
      </c>
    </row>
    <row r="23" spans="2:16" s="3" customFormat="1">
      <c r="B23" s="492" t="s">
        <v>210</v>
      </c>
      <c r="C23" s="493"/>
      <c r="D23" s="490">
        <v>41089</v>
      </c>
      <c r="E23" s="26"/>
      <c r="G23" s="2"/>
      <c r="H23" s="4"/>
      <c r="I23" s="2"/>
      <c r="J23" s="2"/>
      <c r="L23" s="2"/>
      <c r="M23" s="2"/>
      <c r="N23" s="2"/>
      <c r="O23" s="2"/>
      <c r="P23" s="2"/>
    </row>
    <row r="24" spans="2:16" s="3" customFormat="1" ht="4.5" customHeight="1">
      <c r="B24" s="492"/>
      <c r="C24" s="493"/>
      <c r="D24" s="491"/>
      <c r="E24" s="26"/>
      <c r="G24" s="2"/>
      <c r="H24" s="4"/>
      <c r="I24" s="2"/>
      <c r="J24" s="2"/>
      <c r="L24" s="2"/>
      <c r="M24" s="2"/>
      <c r="N24" s="2"/>
      <c r="O24" s="2"/>
      <c r="P24" s="2"/>
    </row>
    <row r="25" spans="2:16" s="3" customFormat="1" ht="27.75" customHeight="1">
      <c r="B25" s="492" t="s">
        <v>279</v>
      </c>
      <c r="C25" s="493"/>
      <c r="D25" s="199">
        <v>41194</v>
      </c>
      <c r="E25" s="26"/>
      <c r="F25" s="2"/>
      <c r="G25" s="4"/>
      <c r="H25" s="2"/>
      <c r="I25" s="2"/>
      <c r="K25" s="2"/>
      <c r="L25" s="2"/>
      <c r="M25" s="2"/>
      <c r="N25" s="2" t="s">
        <v>45</v>
      </c>
      <c r="O25" s="2" t="s">
        <v>46</v>
      </c>
    </row>
    <row r="26" spans="2:16" s="3" customFormat="1" ht="24.75" customHeight="1">
      <c r="B26" s="492" t="s">
        <v>212</v>
      </c>
      <c r="C26" s="493"/>
      <c r="D26" s="200" t="s">
        <v>673</v>
      </c>
      <c r="E26" s="26"/>
      <c r="F26" s="2"/>
      <c r="G26" s="4"/>
      <c r="H26" s="2"/>
      <c r="I26" s="2"/>
      <c r="K26" s="2"/>
      <c r="L26" s="2"/>
      <c r="M26" s="2"/>
      <c r="N26" s="2" t="s">
        <v>47</v>
      </c>
      <c r="O26" s="2" t="s">
        <v>48</v>
      </c>
    </row>
    <row r="27" spans="2:16" s="3" customFormat="1" ht="38.25" customHeight="1">
      <c r="B27" s="492" t="s">
        <v>278</v>
      </c>
      <c r="C27" s="493"/>
      <c r="D27" s="201">
        <v>42522</v>
      </c>
      <c r="E27" s="51"/>
      <c r="F27" s="2"/>
      <c r="G27" s="4"/>
      <c r="H27" s="2"/>
      <c r="I27" s="2"/>
      <c r="J27" s="2"/>
      <c r="K27" s="2"/>
      <c r="L27" s="2"/>
      <c r="M27" s="2"/>
      <c r="N27" s="2"/>
      <c r="O27" s="2"/>
    </row>
    <row r="28" spans="2:16" s="3" customFormat="1">
      <c r="B28" s="85"/>
      <c r="C28" s="50" t="s">
        <v>281</v>
      </c>
      <c r="D28" s="320">
        <v>43646</v>
      </c>
      <c r="E28" s="26"/>
      <c r="F28" s="2"/>
      <c r="G28" s="4"/>
      <c r="H28" s="2"/>
      <c r="I28" s="2"/>
      <c r="J28" s="2"/>
      <c r="K28" s="2"/>
      <c r="L28" s="2"/>
      <c r="M28" s="2"/>
      <c r="N28" s="2"/>
      <c r="O28" s="2"/>
    </row>
    <row r="29" spans="2:16" s="3" customFormat="1">
      <c r="B29" s="85"/>
      <c r="C29" s="54"/>
      <c r="D29" s="52"/>
      <c r="E29" s="26"/>
      <c r="F29" s="2"/>
      <c r="G29" s="4"/>
      <c r="H29" s="2"/>
      <c r="I29" s="2"/>
      <c r="J29" s="2"/>
      <c r="K29" s="2"/>
      <c r="L29" s="2"/>
      <c r="M29" s="2"/>
      <c r="N29" s="2"/>
      <c r="O29" s="2"/>
    </row>
    <row r="30" spans="2:16" s="3" customFormat="1" ht="14.5" thickBot="1">
      <c r="B30" s="85"/>
      <c r="C30" s="54"/>
      <c r="D30" s="53" t="s">
        <v>49</v>
      </c>
      <c r="E30" s="26"/>
      <c r="G30" s="2"/>
      <c r="H30" s="4" t="s">
        <v>50</v>
      </c>
      <c r="I30" s="2"/>
      <c r="J30" s="2"/>
      <c r="K30" s="2"/>
      <c r="L30" s="2"/>
      <c r="M30" s="2"/>
      <c r="N30" s="2"/>
      <c r="O30" s="2"/>
      <c r="P30" s="2"/>
    </row>
    <row r="31" spans="2:16" s="3" customFormat="1" ht="408.75" customHeight="1" thickBot="1">
      <c r="B31" s="85"/>
      <c r="C31" s="54"/>
      <c r="D31" s="266" t="s">
        <v>1026</v>
      </c>
      <c r="E31" s="26"/>
      <c r="F31" s="5"/>
      <c r="G31" s="2"/>
      <c r="H31" s="4" t="s">
        <v>51</v>
      </c>
      <c r="I31" s="2"/>
      <c r="J31" s="2"/>
      <c r="K31" s="2"/>
      <c r="L31" s="2"/>
      <c r="M31" s="2"/>
      <c r="N31" s="2"/>
      <c r="O31" s="2"/>
      <c r="P31" s="2"/>
    </row>
    <row r="32" spans="2:16" s="3" customFormat="1" ht="32.25" customHeight="1">
      <c r="B32" s="492" t="s">
        <v>52</v>
      </c>
      <c r="C32" s="494"/>
      <c r="D32" s="27"/>
      <c r="E32" s="26"/>
      <c r="G32" s="2"/>
      <c r="H32" s="4" t="s">
        <v>53</v>
      </c>
      <c r="I32" s="2"/>
      <c r="J32" s="2"/>
      <c r="K32" s="2"/>
      <c r="L32" s="2"/>
      <c r="M32" s="2"/>
      <c r="N32" s="2"/>
      <c r="O32" s="2"/>
      <c r="P32" s="2"/>
    </row>
    <row r="33" spans="1:16" s="3" customFormat="1" ht="189" customHeight="1">
      <c r="B33" s="85"/>
      <c r="C33" s="54"/>
      <c r="D33" s="433" t="s">
        <v>801</v>
      </c>
      <c r="E33" s="26"/>
      <c r="G33" s="423"/>
      <c r="H33" s="4" t="s">
        <v>54</v>
      </c>
      <c r="I33" s="2"/>
      <c r="J33" s="2"/>
      <c r="K33" s="2"/>
      <c r="L33" s="2"/>
      <c r="M33" s="2"/>
      <c r="N33" s="2"/>
      <c r="O33" s="2"/>
      <c r="P33" s="2"/>
    </row>
    <row r="34" spans="1:16" s="3" customFormat="1">
      <c r="B34" s="85"/>
      <c r="C34" s="54"/>
      <c r="D34" s="27"/>
      <c r="E34" s="26"/>
      <c r="F34" s="5"/>
      <c r="G34" s="2"/>
      <c r="H34" s="4" t="s">
        <v>55</v>
      </c>
      <c r="I34" s="2"/>
      <c r="J34" s="2"/>
      <c r="K34" s="2"/>
      <c r="L34" s="2"/>
      <c r="M34" s="2"/>
      <c r="N34" s="2"/>
      <c r="O34" s="2"/>
      <c r="P34" s="2"/>
    </row>
    <row r="35" spans="1:16" s="3" customFormat="1">
      <c r="B35" s="85"/>
      <c r="C35" s="89" t="s">
        <v>56</v>
      </c>
      <c r="D35" s="27"/>
      <c r="E35" s="26"/>
      <c r="G35" s="2"/>
      <c r="H35" s="4" t="s">
        <v>57</v>
      </c>
      <c r="I35" s="2"/>
      <c r="J35" s="2"/>
      <c r="K35" s="2"/>
      <c r="L35" s="2"/>
      <c r="M35" s="2"/>
      <c r="N35" s="2"/>
      <c r="O35" s="2"/>
      <c r="P35" s="2"/>
    </row>
    <row r="36" spans="1:16" s="3" customFormat="1" ht="31.5" customHeight="1" thickBot="1">
      <c r="B36" s="492" t="s">
        <v>58</v>
      </c>
      <c r="C36" s="494"/>
      <c r="D36" s="27"/>
      <c r="E36" s="26"/>
      <c r="G36" s="2"/>
      <c r="H36" s="4" t="s">
        <v>59</v>
      </c>
      <c r="I36" s="2"/>
      <c r="J36" s="2"/>
      <c r="K36" s="2"/>
      <c r="L36" s="2"/>
      <c r="M36" s="2"/>
      <c r="N36" s="2"/>
      <c r="O36" s="2"/>
      <c r="P36" s="2"/>
    </row>
    <row r="37" spans="1:16" s="3" customFormat="1">
      <c r="B37" s="85"/>
      <c r="C37" s="54" t="s">
        <v>60</v>
      </c>
      <c r="D37" s="15" t="s">
        <v>674</v>
      </c>
      <c r="E37" s="26"/>
      <c r="G37" s="2"/>
      <c r="H37" s="4" t="s">
        <v>61</v>
      </c>
      <c r="I37" s="2"/>
      <c r="J37" s="2"/>
      <c r="K37" s="2"/>
      <c r="L37" s="2"/>
      <c r="M37" s="2"/>
      <c r="N37" s="2"/>
      <c r="O37" s="2"/>
      <c r="P37" s="2"/>
    </row>
    <row r="38" spans="1:16" s="3" customFormat="1" ht="14.5">
      <c r="B38" s="85"/>
      <c r="C38" s="54" t="s">
        <v>62</v>
      </c>
      <c r="D38" s="202" t="s">
        <v>675</v>
      </c>
      <c r="E38" s="26"/>
      <c r="G38" s="2"/>
      <c r="H38" s="4" t="s">
        <v>63</v>
      </c>
      <c r="I38" s="2"/>
      <c r="J38" s="2"/>
      <c r="K38" s="2"/>
      <c r="L38" s="2"/>
      <c r="M38" s="2"/>
      <c r="N38" s="2"/>
      <c r="O38" s="2"/>
      <c r="P38" s="2"/>
    </row>
    <row r="39" spans="1:16" s="3" customFormat="1" ht="14.5" thickBot="1">
      <c r="B39" s="85"/>
      <c r="C39" s="54" t="s">
        <v>64</v>
      </c>
      <c r="D39" s="16" t="s">
        <v>776</v>
      </c>
      <c r="E39" s="26"/>
      <c r="G39" s="2"/>
      <c r="H39" s="4" t="s">
        <v>65</v>
      </c>
      <c r="I39" s="2"/>
      <c r="J39" s="2"/>
      <c r="K39" s="2"/>
      <c r="L39" s="2"/>
      <c r="M39" s="2"/>
      <c r="N39" s="2"/>
      <c r="O39" s="2"/>
      <c r="P39" s="2"/>
    </row>
    <row r="40" spans="1:16" s="3" customFormat="1" ht="15" customHeight="1" thickBot="1">
      <c r="B40" s="85"/>
      <c r="C40" s="50" t="s">
        <v>207</v>
      </c>
      <c r="D40" s="203"/>
      <c r="E40" s="26"/>
      <c r="G40" s="2"/>
      <c r="H40" s="4" t="s">
        <v>66</v>
      </c>
      <c r="I40" s="2"/>
      <c r="J40" s="2"/>
      <c r="K40" s="2"/>
      <c r="L40" s="2"/>
      <c r="M40" s="2"/>
      <c r="N40" s="2"/>
      <c r="O40" s="2"/>
      <c r="P40" s="2"/>
    </row>
    <row r="41" spans="1:16" s="3" customFormat="1">
      <c r="B41" s="85"/>
      <c r="C41" s="54" t="s">
        <v>60</v>
      </c>
      <c r="D41" s="421" t="s">
        <v>912</v>
      </c>
      <c r="E41" s="26"/>
      <c r="G41" s="2"/>
      <c r="H41" s="4" t="s">
        <v>645</v>
      </c>
      <c r="I41" s="2"/>
      <c r="J41" s="2"/>
      <c r="K41" s="2"/>
      <c r="L41" s="2"/>
      <c r="M41" s="2"/>
      <c r="N41" s="2"/>
      <c r="O41" s="2"/>
      <c r="P41" s="2"/>
    </row>
    <row r="42" spans="1:16" s="3" customFormat="1" ht="14.5">
      <c r="B42" s="85"/>
      <c r="C42" s="54" t="s">
        <v>62</v>
      </c>
      <c r="D42" s="202" t="s">
        <v>913</v>
      </c>
      <c r="E42" s="26"/>
      <c r="G42" s="2"/>
      <c r="H42" s="4" t="s">
        <v>67</v>
      </c>
      <c r="I42" s="2"/>
      <c r="J42" s="2"/>
      <c r="K42" s="2"/>
      <c r="L42" s="2"/>
      <c r="M42" s="2"/>
      <c r="N42" s="2"/>
      <c r="O42" s="2"/>
      <c r="P42" s="2"/>
    </row>
    <row r="43" spans="1:16" s="3" customFormat="1" ht="14.5" thickBot="1">
      <c r="B43" s="85"/>
      <c r="C43" s="54" t="s">
        <v>64</v>
      </c>
      <c r="D43" s="321"/>
      <c r="E43" s="26"/>
      <c r="G43" s="2"/>
      <c r="H43" s="4" t="s">
        <v>68</v>
      </c>
      <c r="I43" s="2"/>
      <c r="J43" s="2"/>
      <c r="K43" s="2"/>
      <c r="L43" s="2"/>
      <c r="M43" s="2"/>
      <c r="N43" s="2"/>
      <c r="O43" s="2"/>
      <c r="P43" s="2"/>
    </row>
    <row r="44" spans="1:16" s="3" customFormat="1" ht="14.5" thickBot="1">
      <c r="B44" s="85"/>
      <c r="C44" s="50" t="s">
        <v>280</v>
      </c>
      <c r="D44" s="27"/>
      <c r="E44" s="26"/>
      <c r="G44" s="2"/>
      <c r="H44" s="4" t="s">
        <v>69</v>
      </c>
      <c r="I44" s="2"/>
      <c r="J44" s="2"/>
      <c r="K44" s="2"/>
      <c r="L44" s="2"/>
      <c r="M44" s="2"/>
      <c r="N44" s="2"/>
      <c r="O44" s="2"/>
      <c r="P44" s="2"/>
    </row>
    <row r="45" spans="1:16" s="3" customFormat="1">
      <c r="B45" s="85"/>
      <c r="C45" s="54" t="s">
        <v>60</v>
      </c>
      <c r="D45" s="15" t="s">
        <v>676</v>
      </c>
      <c r="E45" s="26"/>
      <c r="G45" s="2"/>
      <c r="H45" s="4" t="s">
        <v>70</v>
      </c>
      <c r="I45" s="2"/>
      <c r="J45" s="2"/>
      <c r="K45" s="2"/>
      <c r="L45" s="2"/>
      <c r="M45" s="2"/>
      <c r="N45" s="2"/>
      <c r="O45" s="2"/>
      <c r="P45" s="2"/>
    </row>
    <row r="46" spans="1:16" s="3" customFormat="1" ht="14.5">
      <c r="B46" s="85"/>
      <c r="C46" s="54" t="s">
        <v>62</v>
      </c>
      <c r="D46" s="202" t="s">
        <v>677</v>
      </c>
      <c r="E46" s="26"/>
      <c r="G46" s="2"/>
      <c r="H46" s="4" t="s">
        <v>71</v>
      </c>
      <c r="I46" s="2"/>
      <c r="J46" s="2"/>
      <c r="K46" s="2"/>
      <c r="L46" s="2"/>
      <c r="M46" s="2"/>
      <c r="N46" s="2"/>
      <c r="O46" s="2"/>
      <c r="P46" s="2"/>
    </row>
    <row r="47" spans="1:16" ht="14.5" thickBot="1">
      <c r="A47" s="3"/>
      <c r="B47" s="85"/>
      <c r="C47" s="54" t="s">
        <v>64</v>
      </c>
      <c r="D47" s="16"/>
      <c r="E47" s="26"/>
      <c r="H47" s="4" t="s">
        <v>72</v>
      </c>
    </row>
    <row r="48" spans="1:16" ht="14.5" thickBot="1">
      <c r="B48" s="85"/>
      <c r="C48" s="50" t="s">
        <v>206</v>
      </c>
      <c r="D48" s="27"/>
      <c r="E48" s="26"/>
      <c r="H48" s="4" t="s">
        <v>73</v>
      </c>
    </row>
    <row r="49" spans="2:8">
      <c r="B49" s="85"/>
      <c r="C49" s="54" t="s">
        <v>60</v>
      </c>
      <c r="D49" s="15" t="s">
        <v>823</v>
      </c>
      <c r="E49" s="26"/>
      <c r="H49" s="4" t="s">
        <v>74</v>
      </c>
    </row>
    <row r="50" spans="2:8" ht="14.5">
      <c r="B50" s="85"/>
      <c r="C50" s="54" t="s">
        <v>62</v>
      </c>
      <c r="D50" s="202" t="s">
        <v>822</v>
      </c>
      <c r="E50" s="26"/>
      <c r="H50" s="4" t="s">
        <v>75</v>
      </c>
    </row>
    <row r="51" spans="2:8" ht="14.5" thickBot="1">
      <c r="B51" s="85"/>
      <c r="C51" s="54" t="s">
        <v>64</v>
      </c>
      <c r="D51" s="420" t="s">
        <v>914</v>
      </c>
      <c r="E51" s="26"/>
      <c r="H51" s="4" t="s">
        <v>76</v>
      </c>
    </row>
    <row r="52" spans="2:8" ht="14.5" thickBot="1">
      <c r="B52" s="85"/>
      <c r="C52" s="50" t="s">
        <v>206</v>
      </c>
      <c r="D52" s="27"/>
      <c r="E52" s="26"/>
      <c r="H52" s="4" t="s">
        <v>77</v>
      </c>
    </row>
    <row r="53" spans="2:8">
      <c r="B53" s="85"/>
      <c r="C53" s="54" t="s">
        <v>60</v>
      </c>
      <c r="D53" s="15"/>
      <c r="E53" s="26"/>
      <c r="H53" s="4" t="s">
        <v>78</v>
      </c>
    </row>
    <row r="54" spans="2:8">
      <c r="B54" s="85"/>
      <c r="C54" s="54" t="s">
        <v>62</v>
      </c>
      <c r="D54" s="14"/>
      <c r="E54" s="26"/>
      <c r="H54" s="4" t="s">
        <v>79</v>
      </c>
    </row>
    <row r="55" spans="2:8" ht="14.5" thickBot="1">
      <c r="B55" s="85"/>
      <c r="C55" s="54" t="s">
        <v>64</v>
      </c>
      <c r="D55" s="16"/>
      <c r="E55" s="26"/>
      <c r="H55" s="4" t="s">
        <v>80</v>
      </c>
    </row>
    <row r="56" spans="2:8" ht="14.5" thickBot="1">
      <c r="B56" s="85"/>
      <c r="C56" s="50" t="s">
        <v>206</v>
      </c>
      <c r="D56" s="27"/>
      <c r="E56" s="26"/>
      <c r="H56" s="4" t="s">
        <v>81</v>
      </c>
    </row>
    <row r="57" spans="2:8">
      <c r="B57" s="85"/>
      <c r="C57" s="54" t="s">
        <v>60</v>
      </c>
      <c r="D57" s="15"/>
      <c r="E57" s="26"/>
      <c r="H57" s="4" t="s">
        <v>82</v>
      </c>
    </row>
    <row r="58" spans="2:8">
      <c r="B58" s="85"/>
      <c r="C58" s="54" t="s">
        <v>62</v>
      </c>
      <c r="D58" s="14"/>
      <c r="E58" s="26"/>
      <c r="H58" s="4" t="s">
        <v>83</v>
      </c>
    </row>
    <row r="59" spans="2:8" ht="14.5" thickBot="1">
      <c r="B59" s="85"/>
      <c r="C59" s="54" t="s">
        <v>64</v>
      </c>
      <c r="D59" s="16"/>
      <c r="E59" s="26"/>
      <c r="H59" s="4" t="s">
        <v>84</v>
      </c>
    </row>
    <row r="60" spans="2:8" ht="14.5" thickBot="1">
      <c r="B60" s="90"/>
      <c r="C60" s="91"/>
      <c r="D60" s="55"/>
      <c r="E60" s="30"/>
      <c r="H60" s="4" t="s">
        <v>85</v>
      </c>
    </row>
    <row r="61" spans="2:8">
      <c r="H61" s="4" t="s">
        <v>86</v>
      </c>
    </row>
    <row r="62" spans="2:8">
      <c r="H62" s="4" t="s">
        <v>87</v>
      </c>
    </row>
    <row r="63" spans="2:8">
      <c r="H63" s="4" t="s">
        <v>88</v>
      </c>
    </row>
    <row r="64" spans="2:8">
      <c r="H64" s="4" t="s">
        <v>89</v>
      </c>
    </row>
    <row r="65" spans="8:8">
      <c r="H65" s="4" t="s">
        <v>90</v>
      </c>
    </row>
    <row r="66" spans="8:8">
      <c r="H66" s="4" t="s">
        <v>91</v>
      </c>
    </row>
    <row r="67" spans="8:8">
      <c r="H67" s="4" t="s">
        <v>92</v>
      </c>
    </row>
    <row r="68" spans="8:8">
      <c r="H68" s="4" t="s">
        <v>93</v>
      </c>
    </row>
    <row r="69" spans="8:8">
      <c r="H69" s="4" t="s">
        <v>94</v>
      </c>
    </row>
    <row r="70" spans="8:8">
      <c r="H70" s="4" t="s">
        <v>95</v>
      </c>
    </row>
    <row r="71" spans="8:8">
      <c r="H71" s="4" t="s">
        <v>96</v>
      </c>
    </row>
    <row r="72" spans="8:8">
      <c r="H72" s="4" t="s">
        <v>97</v>
      </c>
    </row>
    <row r="73" spans="8:8">
      <c r="H73" s="4" t="s">
        <v>98</v>
      </c>
    </row>
    <row r="74" spans="8:8">
      <c r="H74" s="4" t="s">
        <v>99</v>
      </c>
    </row>
    <row r="75" spans="8:8">
      <c r="H75" s="4" t="s">
        <v>100</v>
      </c>
    </row>
    <row r="76" spans="8:8">
      <c r="H76" s="4" t="s">
        <v>101</v>
      </c>
    </row>
    <row r="77" spans="8:8">
      <c r="H77" s="4" t="s">
        <v>102</v>
      </c>
    </row>
    <row r="78" spans="8:8">
      <c r="H78" s="4" t="s">
        <v>103</v>
      </c>
    </row>
    <row r="79" spans="8:8">
      <c r="H79" s="4" t="s">
        <v>104</v>
      </c>
    </row>
    <row r="80" spans="8:8">
      <c r="H80" s="4" t="s">
        <v>105</v>
      </c>
    </row>
    <row r="81" spans="8:8">
      <c r="H81" s="4" t="s">
        <v>106</v>
      </c>
    </row>
    <row r="82" spans="8:8">
      <c r="H82" s="4" t="s">
        <v>107</v>
      </c>
    </row>
    <row r="83" spans="8:8">
      <c r="H83" s="4" t="s">
        <v>108</v>
      </c>
    </row>
    <row r="84" spans="8:8">
      <c r="H84" s="4" t="s">
        <v>109</v>
      </c>
    </row>
    <row r="85" spans="8:8">
      <c r="H85" s="4" t="s">
        <v>110</v>
      </c>
    </row>
    <row r="86" spans="8:8">
      <c r="H86" s="4" t="s">
        <v>111</v>
      </c>
    </row>
    <row r="87" spans="8:8">
      <c r="H87" s="4" t="s">
        <v>112</v>
      </c>
    </row>
    <row r="88" spans="8:8">
      <c r="H88" s="4" t="s">
        <v>113</v>
      </c>
    </row>
    <row r="89" spans="8:8">
      <c r="H89" s="4" t="s">
        <v>114</v>
      </c>
    </row>
    <row r="90" spans="8:8">
      <c r="H90" s="4" t="s">
        <v>115</v>
      </c>
    </row>
    <row r="91" spans="8:8">
      <c r="H91" s="4" t="s">
        <v>116</v>
      </c>
    </row>
    <row r="92" spans="8:8">
      <c r="H92" s="4" t="s">
        <v>117</v>
      </c>
    </row>
    <row r="93" spans="8:8">
      <c r="H93" s="4" t="s">
        <v>118</v>
      </c>
    </row>
    <row r="94" spans="8:8">
      <c r="H94" s="4" t="s">
        <v>119</v>
      </c>
    </row>
    <row r="95" spans="8:8">
      <c r="H95" s="4" t="s">
        <v>120</v>
      </c>
    </row>
    <row r="96" spans="8:8">
      <c r="H96" s="4" t="s">
        <v>121</v>
      </c>
    </row>
    <row r="97" spans="8:8">
      <c r="H97" s="4" t="s">
        <v>122</v>
      </c>
    </row>
    <row r="98" spans="8:8">
      <c r="H98" s="4" t="s">
        <v>123</v>
      </c>
    </row>
    <row r="99" spans="8:8">
      <c r="H99" s="4" t="s">
        <v>124</v>
      </c>
    </row>
    <row r="100" spans="8:8">
      <c r="H100" s="4" t="s">
        <v>125</v>
      </c>
    </row>
    <row r="101" spans="8:8">
      <c r="H101" s="4" t="s">
        <v>126</v>
      </c>
    </row>
    <row r="102" spans="8:8">
      <c r="H102" s="4" t="s">
        <v>127</v>
      </c>
    </row>
    <row r="103" spans="8:8">
      <c r="H103" s="4" t="s">
        <v>128</v>
      </c>
    </row>
    <row r="104" spans="8:8">
      <c r="H104" s="4" t="s">
        <v>129</v>
      </c>
    </row>
    <row r="105" spans="8:8">
      <c r="H105" s="4" t="s">
        <v>130</v>
      </c>
    </row>
    <row r="106" spans="8:8">
      <c r="H106" s="4" t="s">
        <v>131</v>
      </c>
    </row>
    <row r="107" spans="8:8">
      <c r="H107" s="4" t="s">
        <v>132</v>
      </c>
    </row>
    <row r="108" spans="8:8">
      <c r="H108" s="4" t="s">
        <v>133</v>
      </c>
    </row>
    <row r="109" spans="8:8">
      <c r="H109" s="4" t="s">
        <v>134</v>
      </c>
    </row>
    <row r="110" spans="8:8">
      <c r="H110" s="4" t="s">
        <v>135</v>
      </c>
    </row>
    <row r="111" spans="8:8">
      <c r="H111" s="4" t="s">
        <v>136</v>
      </c>
    </row>
    <row r="112" spans="8:8">
      <c r="H112" s="4" t="s">
        <v>137</v>
      </c>
    </row>
    <row r="113" spans="8:8">
      <c r="H113" s="4" t="s">
        <v>138</v>
      </c>
    </row>
    <row r="114" spans="8:8">
      <c r="H114" s="4" t="s">
        <v>139</v>
      </c>
    </row>
    <row r="115" spans="8:8">
      <c r="H115" s="4" t="s">
        <v>140</v>
      </c>
    </row>
    <row r="116" spans="8:8">
      <c r="H116" s="4" t="s">
        <v>141</v>
      </c>
    </row>
    <row r="117" spans="8:8">
      <c r="H117" s="4" t="s">
        <v>142</v>
      </c>
    </row>
    <row r="118" spans="8:8">
      <c r="H118" s="4" t="s">
        <v>143</v>
      </c>
    </row>
    <row r="119" spans="8:8">
      <c r="H119" s="4" t="s">
        <v>144</v>
      </c>
    </row>
    <row r="120" spans="8:8">
      <c r="H120" s="4" t="s">
        <v>145</v>
      </c>
    </row>
    <row r="121" spans="8:8">
      <c r="H121" s="4" t="s">
        <v>146</v>
      </c>
    </row>
    <row r="122" spans="8:8">
      <c r="H122" s="4" t="s">
        <v>147</v>
      </c>
    </row>
    <row r="123" spans="8:8">
      <c r="H123" s="4" t="s">
        <v>148</v>
      </c>
    </row>
    <row r="124" spans="8:8">
      <c r="H124" s="4" t="s">
        <v>149</v>
      </c>
    </row>
    <row r="125" spans="8:8">
      <c r="H125" s="4" t="s">
        <v>150</v>
      </c>
    </row>
    <row r="126" spans="8:8">
      <c r="H126" s="4" t="s">
        <v>151</v>
      </c>
    </row>
    <row r="127" spans="8:8">
      <c r="H127" s="4" t="s">
        <v>152</v>
      </c>
    </row>
    <row r="128" spans="8:8">
      <c r="H128" s="4" t="s">
        <v>153</v>
      </c>
    </row>
    <row r="129" spans="8:8">
      <c r="H129" s="4" t="s">
        <v>154</v>
      </c>
    </row>
    <row r="130" spans="8:8">
      <c r="H130" s="4" t="s">
        <v>155</v>
      </c>
    </row>
    <row r="131" spans="8:8">
      <c r="H131" s="4" t="s">
        <v>156</v>
      </c>
    </row>
    <row r="132" spans="8:8">
      <c r="H132" s="4" t="s">
        <v>157</v>
      </c>
    </row>
    <row r="133" spans="8:8">
      <c r="H133" s="4" t="s">
        <v>158</v>
      </c>
    </row>
    <row r="134" spans="8:8">
      <c r="H134" s="4" t="s">
        <v>159</v>
      </c>
    </row>
    <row r="135" spans="8:8">
      <c r="H135" s="4" t="s">
        <v>160</v>
      </c>
    </row>
    <row r="136" spans="8:8">
      <c r="H136" s="4" t="s">
        <v>161</v>
      </c>
    </row>
    <row r="137" spans="8:8">
      <c r="H137" s="4" t="s">
        <v>162</v>
      </c>
    </row>
    <row r="138" spans="8:8">
      <c r="H138" s="4" t="s">
        <v>163</v>
      </c>
    </row>
    <row r="139" spans="8:8">
      <c r="H139" s="4" t="s">
        <v>164</v>
      </c>
    </row>
    <row r="140" spans="8:8">
      <c r="H140" s="4" t="s">
        <v>165</v>
      </c>
    </row>
    <row r="141" spans="8:8">
      <c r="H141" s="4" t="s">
        <v>166</v>
      </c>
    </row>
    <row r="142" spans="8:8">
      <c r="H142" s="4" t="s">
        <v>167</v>
      </c>
    </row>
    <row r="143" spans="8:8">
      <c r="H143" s="4" t="s">
        <v>168</v>
      </c>
    </row>
    <row r="144" spans="8:8">
      <c r="H144" s="4" t="s">
        <v>169</v>
      </c>
    </row>
    <row r="145" spans="8:8">
      <c r="H145" s="4" t="s">
        <v>170</v>
      </c>
    </row>
    <row r="146" spans="8:8">
      <c r="H146" s="4" t="s">
        <v>171</v>
      </c>
    </row>
    <row r="147" spans="8:8">
      <c r="H147" s="4" t="s">
        <v>172</v>
      </c>
    </row>
    <row r="148" spans="8:8">
      <c r="H148" s="4" t="s">
        <v>173</v>
      </c>
    </row>
    <row r="149" spans="8:8">
      <c r="H149" s="4" t="s">
        <v>174</v>
      </c>
    </row>
    <row r="150" spans="8:8">
      <c r="H150" s="4" t="s">
        <v>175</v>
      </c>
    </row>
    <row r="151" spans="8:8">
      <c r="H151" s="4" t="s">
        <v>176</v>
      </c>
    </row>
    <row r="152" spans="8:8">
      <c r="H152" s="4" t="s">
        <v>177</v>
      </c>
    </row>
    <row r="153" spans="8:8">
      <c r="H153" s="4" t="s">
        <v>178</v>
      </c>
    </row>
    <row r="154" spans="8:8">
      <c r="H154" s="4" t="s">
        <v>179</v>
      </c>
    </row>
    <row r="155" spans="8:8">
      <c r="H155" s="4" t="s">
        <v>180</v>
      </c>
    </row>
    <row r="156" spans="8:8">
      <c r="H156" s="4" t="s">
        <v>181</v>
      </c>
    </row>
    <row r="157" spans="8:8">
      <c r="H157" s="4" t="s">
        <v>182</v>
      </c>
    </row>
    <row r="158" spans="8:8">
      <c r="H158" s="4" t="s">
        <v>183</v>
      </c>
    </row>
    <row r="159" spans="8:8">
      <c r="H159" s="4" t="s">
        <v>184</v>
      </c>
    </row>
    <row r="160" spans="8:8">
      <c r="H160" s="4" t="s">
        <v>185</v>
      </c>
    </row>
    <row r="161" spans="8:8">
      <c r="H161" s="4" t="s">
        <v>186</v>
      </c>
    </row>
    <row r="162" spans="8:8">
      <c r="H162" s="4" t="s">
        <v>187</v>
      </c>
    </row>
    <row r="163" spans="8:8">
      <c r="H163" s="4" t="s">
        <v>188</v>
      </c>
    </row>
    <row r="164" spans="8:8">
      <c r="H164" s="4" t="s">
        <v>189</v>
      </c>
    </row>
    <row r="165" spans="8:8">
      <c r="H165" s="4" t="s">
        <v>190</v>
      </c>
    </row>
    <row r="166" spans="8:8">
      <c r="H166" s="4" t="s">
        <v>191</v>
      </c>
    </row>
    <row r="167" spans="8:8">
      <c r="H167" s="4" t="s">
        <v>192</v>
      </c>
    </row>
    <row r="168" spans="8:8">
      <c r="H168" s="4" t="s">
        <v>193</v>
      </c>
    </row>
    <row r="169" spans="8:8">
      <c r="H169" s="4" t="s">
        <v>194</v>
      </c>
    </row>
    <row r="170" spans="8:8">
      <c r="H170" s="4" t="s">
        <v>195</v>
      </c>
    </row>
    <row r="171" spans="8:8">
      <c r="H171" s="4" t="s">
        <v>196</v>
      </c>
    </row>
    <row r="172" spans="8:8">
      <c r="H172" s="4" t="s">
        <v>197</v>
      </c>
    </row>
    <row r="173" spans="8:8">
      <c r="H173" s="4" t="s">
        <v>198</v>
      </c>
    </row>
    <row r="174" spans="8:8">
      <c r="H174" s="4" t="s">
        <v>199</v>
      </c>
    </row>
    <row r="175" spans="8:8">
      <c r="H175" s="4" t="s">
        <v>200</v>
      </c>
    </row>
    <row r="176" spans="8:8">
      <c r="H176" s="4" t="s">
        <v>201</v>
      </c>
    </row>
    <row r="177" spans="8:8">
      <c r="H177" s="4" t="s">
        <v>202</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38" r:id="rId1"/>
    <hyperlink ref="D42" r:id="rId2"/>
    <hyperlink ref="D46" r:id="rId3"/>
    <hyperlink ref="D50" r:id="rId4"/>
  </hyperlinks>
  <pageMargins left="0.7" right="0.7" top="0.75" bottom="0.75" header="0.3" footer="0.3"/>
  <pageSetup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21"/>
  <sheetViews>
    <sheetView topLeftCell="A7" zoomScale="51" zoomScaleNormal="51" workbookViewId="0">
      <selection activeCell="J27" sqref="J27:J28"/>
    </sheetView>
  </sheetViews>
  <sheetFormatPr defaultColWidth="8.81640625" defaultRowHeight="14.5" outlineLevelRow="1"/>
  <cols>
    <col min="1" max="1" width="3" style="96" customWidth="1"/>
    <col min="2" max="2" width="28.453125" style="96" customWidth="1"/>
    <col min="3" max="3" width="50.453125" style="96" customWidth="1"/>
    <col min="4" max="4" width="34.36328125" style="96" customWidth="1"/>
    <col min="5" max="5" width="32" style="96" customWidth="1"/>
    <col min="6" max="6" width="26.6328125" style="96" customWidth="1"/>
    <col min="7" max="7" width="26.453125" style="96" bestFit="1" customWidth="1"/>
    <col min="8" max="8" width="30" style="96" customWidth="1"/>
    <col min="9" max="9" width="26.1796875" style="96" customWidth="1"/>
    <col min="10" max="10" width="25.81640625" style="96" customWidth="1"/>
    <col min="11" max="11" width="31" style="96" bestFit="1" customWidth="1"/>
    <col min="12" max="12" width="30.36328125" style="96" customWidth="1"/>
    <col min="13" max="13" width="27.1796875" style="96" bestFit="1" customWidth="1"/>
    <col min="14" max="14" width="25" style="96" customWidth="1"/>
    <col min="15" max="15" width="25.81640625" style="96" bestFit="1" customWidth="1"/>
    <col min="16" max="16" width="30.36328125" style="96" customWidth="1"/>
    <col min="17" max="17" width="27.1796875" style="96" bestFit="1" customWidth="1"/>
    <col min="18" max="18" width="24.36328125" style="96" customWidth="1"/>
    <col min="19" max="19" width="23.1796875" style="96" bestFit="1" customWidth="1"/>
    <col min="20" max="20" width="27.6328125" style="96" customWidth="1"/>
    <col min="21" max="16384" width="8.81640625" style="96"/>
  </cols>
  <sheetData>
    <row r="1" spans="2:19" ht="15" thickBot="1"/>
    <row r="2" spans="2:19" ht="26">
      <c r="B2" s="448"/>
      <c r="C2" s="815"/>
      <c r="D2" s="815"/>
      <c r="E2" s="815"/>
      <c r="F2" s="815"/>
      <c r="G2" s="815"/>
      <c r="H2" s="449"/>
      <c r="I2" s="449"/>
      <c r="J2" s="449"/>
      <c r="K2" s="449"/>
      <c r="L2" s="449"/>
      <c r="M2" s="449"/>
      <c r="N2" s="449"/>
      <c r="O2" s="449"/>
      <c r="P2" s="449"/>
      <c r="Q2" s="449"/>
      <c r="R2" s="449"/>
      <c r="S2" s="450"/>
    </row>
    <row r="3" spans="2:19" ht="26">
      <c r="B3" s="451"/>
      <c r="C3" s="701" t="s">
        <v>293</v>
      </c>
      <c r="D3" s="702"/>
      <c r="E3" s="702"/>
      <c r="F3" s="702"/>
      <c r="G3" s="703"/>
      <c r="H3" s="452"/>
      <c r="I3" s="452"/>
      <c r="J3" s="452"/>
      <c r="K3" s="452"/>
      <c r="L3" s="452"/>
      <c r="M3" s="452"/>
      <c r="N3" s="452"/>
      <c r="O3" s="452"/>
      <c r="P3" s="452"/>
      <c r="Q3" s="452"/>
      <c r="R3" s="452"/>
      <c r="S3" s="453"/>
    </row>
    <row r="4" spans="2:19" ht="26">
      <c r="B4" s="451"/>
      <c r="C4" s="454"/>
      <c r="D4" s="454"/>
      <c r="E4" s="454"/>
      <c r="F4" s="454"/>
      <c r="G4" s="454"/>
      <c r="H4" s="452"/>
      <c r="I4" s="452"/>
      <c r="J4" s="452"/>
      <c r="K4" s="452"/>
      <c r="L4" s="452"/>
      <c r="M4" s="452"/>
      <c r="N4" s="452"/>
      <c r="O4" s="452"/>
      <c r="P4" s="452"/>
      <c r="Q4" s="452"/>
      <c r="R4" s="452"/>
      <c r="S4" s="453"/>
    </row>
    <row r="5" spans="2:19" ht="15" thickBot="1">
      <c r="B5" s="455"/>
      <c r="C5" s="452"/>
      <c r="D5" s="452"/>
      <c r="E5" s="452"/>
      <c r="F5" s="452"/>
      <c r="G5" s="452"/>
      <c r="H5" s="452"/>
      <c r="I5" s="452"/>
      <c r="J5" s="452"/>
      <c r="K5" s="452"/>
      <c r="L5" s="452"/>
      <c r="M5" s="452"/>
      <c r="N5" s="452"/>
      <c r="O5" s="452"/>
      <c r="P5" s="452"/>
      <c r="Q5" s="452"/>
      <c r="R5" s="452"/>
      <c r="S5" s="453"/>
    </row>
    <row r="6" spans="2:19" ht="34.5" customHeight="1" thickBot="1">
      <c r="B6" s="816" t="s">
        <v>601</v>
      </c>
      <c r="C6" s="817"/>
      <c r="D6" s="817"/>
      <c r="E6" s="817"/>
      <c r="F6" s="817"/>
      <c r="G6" s="817"/>
      <c r="H6" s="456"/>
      <c r="I6" s="456"/>
      <c r="J6" s="456"/>
      <c r="K6" s="456"/>
      <c r="L6" s="456"/>
      <c r="M6" s="456"/>
      <c r="N6" s="456"/>
      <c r="O6" s="456"/>
      <c r="P6" s="456"/>
      <c r="Q6" s="456"/>
      <c r="R6" s="456"/>
      <c r="S6" s="457"/>
    </row>
    <row r="7" spans="2:19" ht="15.75" customHeight="1">
      <c r="B7" s="816" t="s">
        <v>663</v>
      </c>
      <c r="C7" s="818"/>
      <c r="D7" s="818"/>
      <c r="E7" s="818"/>
      <c r="F7" s="818"/>
      <c r="G7" s="818"/>
      <c r="H7" s="456"/>
      <c r="I7" s="456"/>
      <c r="J7" s="456"/>
      <c r="K7" s="456"/>
      <c r="L7" s="456"/>
      <c r="M7" s="456"/>
      <c r="N7" s="456"/>
      <c r="O7" s="456"/>
      <c r="P7" s="456"/>
      <c r="Q7" s="456"/>
      <c r="R7" s="456"/>
      <c r="S7" s="457"/>
    </row>
    <row r="8" spans="2:19" ht="15.75" customHeight="1" thickBot="1">
      <c r="B8" s="819" t="s">
        <v>243</v>
      </c>
      <c r="C8" s="820"/>
      <c r="D8" s="820"/>
      <c r="E8" s="820"/>
      <c r="F8" s="820"/>
      <c r="G8" s="820"/>
      <c r="H8" s="458"/>
      <c r="I8" s="458"/>
      <c r="J8" s="458"/>
      <c r="K8" s="458"/>
      <c r="L8" s="458"/>
      <c r="M8" s="458"/>
      <c r="N8" s="458"/>
      <c r="O8" s="458"/>
      <c r="P8" s="458"/>
      <c r="Q8" s="458"/>
      <c r="R8" s="458"/>
      <c r="S8" s="459"/>
    </row>
    <row r="10" spans="2:19" ht="21">
      <c r="B10" s="784" t="s">
        <v>312</v>
      </c>
      <c r="C10" s="784"/>
    </row>
    <row r="11" spans="2:19" ht="15" thickBot="1"/>
    <row r="12" spans="2:19" ht="15" customHeight="1" thickBot="1">
      <c r="B12" s="460" t="s">
        <v>313</v>
      </c>
      <c r="C12" s="97"/>
    </row>
    <row r="13" spans="2:19" ht="15.75" customHeight="1" thickBot="1">
      <c r="B13" s="460" t="s">
        <v>280</v>
      </c>
      <c r="C13" s="97"/>
    </row>
    <row r="14" spans="2:19" ht="15.75" customHeight="1" thickBot="1">
      <c r="B14" s="460" t="s">
        <v>664</v>
      </c>
      <c r="C14" s="97"/>
    </row>
    <row r="15" spans="2:19" ht="15.75" customHeight="1" thickBot="1">
      <c r="B15" s="460" t="s">
        <v>314</v>
      </c>
      <c r="C15" s="97"/>
    </row>
    <row r="16" spans="2:19" ht="15" thickBot="1">
      <c r="B16" s="460" t="s">
        <v>315</v>
      </c>
      <c r="C16" s="97"/>
    </row>
    <row r="17" spans="2:19" ht="15" thickBot="1">
      <c r="B17" s="460" t="s">
        <v>316</v>
      </c>
      <c r="C17" s="97"/>
    </row>
    <row r="18" spans="2:19" ht="15" thickBot="1"/>
    <row r="19" spans="2:19" ht="15" thickBot="1">
      <c r="D19" s="790" t="s">
        <v>317</v>
      </c>
      <c r="E19" s="791"/>
      <c r="F19" s="791"/>
      <c r="G19" s="792"/>
      <c r="H19" s="790" t="s">
        <v>318</v>
      </c>
      <c r="I19" s="791"/>
      <c r="J19" s="791"/>
      <c r="K19" s="792"/>
      <c r="L19" s="790" t="s">
        <v>319</v>
      </c>
      <c r="M19" s="791"/>
      <c r="N19" s="791"/>
      <c r="O19" s="792"/>
      <c r="P19" s="790" t="s">
        <v>320</v>
      </c>
      <c r="Q19" s="791"/>
      <c r="R19" s="791"/>
      <c r="S19" s="792"/>
    </row>
    <row r="20" spans="2:19" ht="45" customHeight="1" thickBot="1">
      <c r="B20" s="793" t="s">
        <v>321</v>
      </c>
      <c r="C20" s="812" t="s">
        <v>1035</v>
      </c>
      <c r="D20" s="98"/>
      <c r="E20" s="461" t="s">
        <v>322</v>
      </c>
      <c r="F20" s="462" t="s">
        <v>323</v>
      </c>
      <c r="G20" s="463" t="s">
        <v>324</v>
      </c>
      <c r="H20" s="98"/>
      <c r="I20" s="461" t="s">
        <v>322</v>
      </c>
      <c r="J20" s="462" t="s">
        <v>323</v>
      </c>
      <c r="K20" s="463" t="s">
        <v>324</v>
      </c>
      <c r="L20" s="98"/>
      <c r="M20" s="461" t="s">
        <v>322</v>
      </c>
      <c r="N20" s="462" t="s">
        <v>323</v>
      </c>
      <c r="O20" s="463" t="s">
        <v>324</v>
      </c>
      <c r="P20" s="98"/>
      <c r="Q20" s="461" t="s">
        <v>322</v>
      </c>
      <c r="R20" s="462" t="s">
        <v>323</v>
      </c>
      <c r="S20" s="463" t="s">
        <v>324</v>
      </c>
    </row>
    <row r="21" spans="2:19" ht="40.5" customHeight="1">
      <c r="B21" s="806"/>
      <c r="C21" s="813"/>
      <c r="D21" s="102" t="s">
        <v>325</v>
      </c>
      <c r="E21" s="464"/>
      <c r="F21" s="465"/>
      <c r="G21" s="466"/>
      <c r="H21" s="103" t="s">
        <v>325</v>
      </c>
      <c r="I21" s="104"/>
      <c r="J21" s="105"/>
      <c r="K21" s="106"/>
      <c r="L21" s="102" t="s">
        <v>325</v>
      </c>
      <c r="M21" s="104"/>
      <c r="N21" s="105"/>
      <c r="O21" s="106"/>
      <c r="P21" s="102" t="s">
        <v>325</v>
      </c>
      <c r="Q21" s="104"/>
      <c r="R21" s="105"/>
      <c r="S21" s="106"/>
    </row>
    <row r="22" spans="2:19" ht="39.75" customHeight="1">
      <c r="B22" s="806"/>
      <c r="C22" s="813"/>
      <c r="D22" s="107" t="s">
        <v>326</v>
      </c>
      <c r="E22" s="108"/>
      <c r="F22" s="108"/>
      <c r="G22" s="109"/>
      <c r="H22" s="110" t="s">
        <v>326</v>
      </c>
      <c r="I22" s="111"/>
      <c r="J22" s="111"/>
      <c r="K22" s="112"/>
      <c r="L22" s="107" t="s">
        <v>326</v>
      </c>
      <c r="M22" s="111"/>
      <c r="N22" s="111"/>
      <c r="O22" s="112"/>
      <c r="P22" s="107" t="s">
        <v>326</v>
      </c>
      <c r="Q22" s="111"/>
      <c r="R22" s="111"/>
      <c r="S22" s="112"/>
    </row>
    <row r="23" spans="2:19" ht="37.5" customHeight="1">
      <c r="B23" s="794"/>
      <c r="C23" s="814"/>
      <c r="D23" s="107" t="s">
        <v>327</v>
      </c>
      <c r="E23" s="108"/>
      <c r="F23" s="108"/>
      <c r="G23" s="109"/>
      <c r="H23" s="110" t="s">
        <v>327</v>
      </c>
      <c r="I23" s="111"/>
      <c r="J23" s="111"/>
      <c r="K23" s="112"/>
      <c r="L23" s="107" t="s">
        <v>327</v>
      </c>
      <c r="M23" s="111"/>
      <c r="N23" s="111"/>
      <c r="O23" s="112"/>
      <c r="P23" s="107" t="s">
        <v>327</v>
      </c>
      <c r="Q23" s="111"/>
      <c r="R23" s="111"/>
      <c r="S23" s="112"/>
    </row>
    <row r="24" spans="2:19" ht="15" thickBot="1">
      <c r="B24" s="113"/>
      <c r="C24" s="113"/>
      <c r="Q24" s="114"/>
      <c r="R24" s="114"/>
      <c r="S24" s="114"/>
    </row>
    <row r="25" spans="2:19" ht="30" customHeight="1" thickBot="1">
      <c r="B25" s="113"/>
      <c r="C25" s="113"/>
      <c r="D25" s="790" t="s">
        <v>317</v>
      </c>
      <c r="E25" s="791"/>
      <c r="F25" s="791"/>
      <c r="G25" s="792"/>
      <c r="H25" s="790" t="s">
        <v>318</v>
      </c>
      <c r="I25" s="791"/>
      <c r="J25" s="791"/>
      <c r="K25" s="792"/>
      <c r="L25" s="790" t="s">
        <v>319</v>
      </c>
      <c r="M25" s="791"/>
      <c r="N25" s="791"/>
      <c r="O25" s="792"/>
      <c r="P25" s="790" t="s">
        <v>320</v>
      </c>
      <c r="Q25" s="791"/>
      <c r="R25" s="791"/>
      <c r="S25" s="792"/>
    </row>
    <row r="26" spans="2:19" ht="47.25" customHeight="1">
      <c r="B26" s="793" t="s">
        <v>328</v>
      </c>
      <c r="C26" s="793" t="s">
        <v>329</v>
      </c>
      <c r="D26" s="811" t="s">
        <v>330</v>
      </c>
      <c r="E26" s="810"/>
      <c r="F26" s="467" t="s">
        <v>331</v>
      </c>
      <c r="G26" s="468" t="s">
        <v>332</v>
      </c>
      <c r="H26" s="811" t="s">
        <v>330</v>
      </c>
      <c r="I26" s="810"/>
      <c r="J26" s="467" t="s">
        <v>331</v>
      </c>
      <c r="K26" s="468" t="s">
        <v>332</v>
      </c>
      <c r="L26" s="811" t="s">
        <v>330</v>
      </c>
      <c r="M26" s="810"/>
      <c r="N26" s="467" t="s">
        <v>331</v>
      </c>
      <c r="O26" s="468" t="s">
        <v>332</v>
      </c>
      <c r="P26" s="811" t="s">
        <v>330</v>
      </c>
      <c r="Q26" s="810"/>
      <c r="R26" s="467" t="s">
        <v>331</v>
      </c>
      <c r="S26" s="468" t="s">
        <v>332</v>
      </c>
    </row>
    <row r="27" spans="2:19" ht="51" customHeight="1">
      <c r="B27" s="806"/>
      <c r="C27" s="806"/>
      <c r="D27" s="117" t="s">
        <v>325</v>
      </c>
      <c r="E27" s="118"/>
      <c r="F27" s="772"/>
      <c r="G27" s="774"/>
      <c r="H27" s="117" t="s">
        <v>325</v>
      </c>
      <c r="I27" s="119"/>
      <c r="J27" s="768"/>
      <c r="K27" s="770"/>
      <c r="L27" s="117" t="s">
        <v>325</v>
      </c>
      <c r="M27" s="119"/>
      <c r="N27" s="768"/>
      <c r="O27" s="770"/>
      <c r="P27" s="117" t="s">
        <v>325</v>
      </c>
      <c r="Q27" s="119"/>
      <c r="R27" s="768"/>
      <c r="S27" s="770"/>
    </row>
    <row r="28" spans="2:19" ht="51" customHeight="1">
      <c r="B28" s="794"/>
      <c r="C28" s="794"/>
      <c r="D28" s="120" t="s">
        <v>333</v>
      </c>
      <c r="E28" s="121"/>
      <c r="F28" s="773"/>
      <c r="G28" s="775"/>
      <c r="H28" s="120" t="s">
        <v>333</v>
      </c>
      <c r="I28" s="122"/>
      <c r="J28" s="769"/>
      <c r="K28" s="771"/>
      <c r="L28" s="120" t="s">
        <v>333</v>
      </c>
      <c r="M28" s="122"/>
      <c r="N28" s="769"/>
      <c r="O28" s="771"/>
      <c r="P28" s="120" t="s">
        <v>333</v>
      </c>
      <c r="Q28" s="122"/>
      <c r="R28" s="769"/>
      <c r="S28" s="771"/>
    </row>
    <row r="29" spans="2:19" ht="33.75" customHeight="1">
      <c r="B29" s="704" t="s">
        <v>334</v>
      </c>
      <c r="C29" s="718" t="s">
        <v>335</v>
      </c>
      <c r="D29" s="469" t="s">
        <v>336</v>
      </c>
      <c r="E29" s="470" t="s">
        <v>316</v>
      </c>
      <c r="F29" s="470" t="s">
        <v>337</v>
      </c>
      <c r="G29" s="471" t="s">
        <v>338</v>
      </c>
      <c r="H29" s="469" t="s">
        <v>336</v>
      </c>
      <c r="I29" s="470" t="s">
        <v>316</v>
      </c>
      <c r="J29" s="470" t="s">
        <v>337</v>
      </c>
      <c r="K29" s="471" t="s">
        <v>338</v>
      </c>
      <c r="L29" s="469" t="s">
        <v>336</v>
      </c>
      <c r="M29" s="470" t="s">
        <v>316</v>
      </c>
      <c r="N29" s="470" t="s">
        <v>337</v>
      </c>
      <c r="O29" s="471" t="s">
        <v>338</v>
      </c>
      <c r="P29" s="469" t="s">
        <v>336</v>
      </c>
      <c r="Q29" s="470" t="s">
        <v>316</v>
      </c>
      <c r="R29" s="470" t="s">
        <v>337</v>
      </c>
      <c r="S29" s="471" t="s">
        <v>338</v>
      </c>
    </row>
    <row r="30" spans="2:19" ht="30" customHeight="1">
      <c r="B30" s="715"/>
      <c r="C30" s="719"/>
      <c r="D30" s="126"/>
      <c r="E30" s="127"/>
      <c r="F30" s="127"/>
      <c r="G30" s="128"/>
      <c r="H30" s="129"/>
      <c r="I30" s="130"/>
      <c r="J30" s="129"/>
      <c r="K30" s="131"/>
      <c r="L30" s="129"/>
      <c r="M30" s="130"/>
      <c r="N30" s="129"/>
      <c r="O30" s="131"/>
      <c r="P30" s="129"/>
      <c r="Q30" s="130"/>
      <c r="R30" s="129"/>
      <c r="S30" s="131"/>
    </row>
    <row r="31" spans="2:19" ht="36.75" hidden="1" customHeight="1" outlineLevel="1">
      <c r="B31" s="715"/>
      <c r="C31" s="719"/>
      <c r="D31" s="469" t="s">
        <v>336</v>
      </c>
      <c r="E31" s="470" t="s">
        <v>316</v>
      </c>
      <c r="F31" s="470" t="s">
        <v>337</v>
      </c>
      <c r="G31" s="471" t="s">
        <v>338</v>
      </c>
      <c r="H31" s="469" t="s">
        <v>336</v>
      </c>
      <c r="I31" s="470" t="s">
        <v>316</v>
      </c>
      <c r="J31" s="470" t="s">
        <v>337</v>
      </c>
      <c r="K31" s="471" t="s">
        <v>338</v>
      </c>
      <c r="L31" s="469" t="s">
        <v>336</v>
      </c>
      <c r="M31" s="470" t="s">
        <v>316</v>
      </c>
      <c r="N31" s="470" t="s">
        <v>337</v>
      </c>
      <c r="O31" s="471" t="s">
        <v>338</v>
      </c>
      <c r="P31" s="469" t="s">
        <v>336</v>
      </c>
      <c r="Q31" s="470" t="s">
        <v>316</v>
      </c>
      <c r="R31" s="470" t="s">
        <v>337</v>
      </c>
      <c r="S31" s="471" t="s">
        <v>338</v>
      </c>
    </row>
    <row r="32" spans="2:19" ht="30" hidden="1" customHeight="1" outlineLevel="1">
      <c r="B32" s="715"/>
      <c r="C32" s="719"/>
      <c r="D32" s="126"/>
      <c r="E32" s="127"/>
      <c r="F32" s="127"/>
      <c r="G32" s="128"/>
      <c r="H32" s="129"/>
      <c r="I32" s="130"/>
      <c r="J32" s="129"/>
      <c r="K32" s="131"/>
      <c r="L32" s="129"/>
      <c r="M32" s="130"/>
      <c r="N32" s="129"/>
      <c r="O32" s="131"/>
      <c r="P32" s="129"/>
      <c r="Q32" s="130"/>
      <c r="R32" s="129"/>
      <c r="S32" s="131"/>
    </row>
    <row r="33" spans="2:19" ht="36" hidden="1" customHeight="1" outlineLevel="1">
      <c r="B33" s="715"/>
      <c r="C33" s="719"/>
      <c r="D33" s="469" t="s">
        <v>336</v>
      </c>
      <c r="E33" s="470" t="s">
        <v>316</v>
      </c>
      <c r="F33" s="470" t="s">
        <v>337</v>
      </c>
      <c r="G33" s="471" t="s">
        <v>338</v>
      </c>
      <c r="H33" s="469" t="s">
        <v>336</v>
      </c>
      <c r="I33" s="470" t="s">
        <v>316</v>
      </c>
      <c r="J33" s="470" t="s">
        <v>337</v>
      </c>
      <c r="K33" s="471" t="s">
        <v>338</v>
      </c>
      <c r="L33" s="469" t="s">
        <v>336</v>
      </c>
      <c r="M33" s="470" t="s">
        <v>316</v>
      </c>
      <c r="N33" s="470" t="s">
        <v>337</v>
      </c>
      <c r="O33" s="471" t="s">
        <v>338</v>
      </c>
      <c r="P33" s="469" t="s">
        <v>336</v>
      </c>
      <c r="Q33" s="470" t="s">
        <v>316</v>
      </c>
      <c r="R33" s="470" t="s">
        <v>337</v>
      </c>
      <c r="S33" s="471" t="s">
        <v>338</v>
      </c>
    </row>
    <row r="34" spans="2:19" ht="30" hidden="1" customHeight="1" outlineLevel="1">
      <c r="B34" s="715"/>
      <c r="C34" s="719"/>
      <c r="D34" s="126"/>
      <c r="E34" s="127"/>
      <c r="F34" s="127"/>
      <c r="G34" s="128"/>
      <c r="H34" s="129"/>
      <c r="I34" s="130"/>
      <c r="J34" s="129"/>
      <c r="K34" s="131"/>
      <c r="L34" s="129"/>
      <c r="M34" s="130"/>
      <c r="N34" s="129"/>
      <c r="O34" s="131"/>
      <c r="P34" s="129"/>
      <c r="Q34" s="130"/>
      <c r="R34" s="129"/>
      <c r="S34" s="131"/>
    </row>
    <row r="35" spans="2:19" ht="39" hidden="1" customHeight="1" outlineLevel="1">
      <c r="B35" s="715"/>
      <c r="C35" s="719"/>
      <c r="D35" s="469" t="s">
        <v>336</v>
      </c>
      <c r="E35" s="470" t="s">
        <v>316</v>
      </c>
      <c r="F35" s="470" t="s">
        <v>337</v>
      </c>
      <c r="G35" s="471" t="s">
        <v>338</v>
      </c>
      <c r="H35" s="469" t="s">
        <v>336</v>
      </c>
      <c r="I35" s="470" t="s">
        <v>316</v>
      </c>
      <c r="J35" s="470" t="s">
        <v>337</v>
      </c>
      <c r="K35" s="471" t="s">
        <v>338</v>
      </c>
      <c r="L35" s="469" t="s">
        <v>336</v>
      </c>
      <c r="M35" s="470" t="s">
        <v>316</v>
      </c>
      <c r="N35" s="470" t="s">
        <v>337</v>
      </c>
      <c r="O35" s="471" t="s">
        <v>338</v>
      </c>
      <c r="P35" s="469" t="s">
        <v>336</v>
      </c>
      <c r="Q35" s="470" t="s">
        <v>316</v>
      </c>
      <c r="R35" s="470" t="s">
        <v>337</v>
      </c>
      <c r="S35" s="471" t="s">
        <v>338</v>
      </c>
    </row>
    <row r="36" spans="2:19" ht="30" hidden="1" customHeight="1" outlineLevel="1">
      <c r="B36" s="715"/>
      <c r="C36" s="719"/>
      <c r="D36" s="126"/>
      <c r="E36" s="127"/>
      <c r="F36" s="127"/>
      <c r="G36" s="128"/>
      <c r="H36" s="129"/>
      <c r="I36" s="130"/>
      <c r="J36" s="129"/>
      <c r="K36" s="131"/>
      <c r="L36" s="129"/>
      <c r="M36" s="130"/>
      <c r="N36" s="129"/>
      <c r="O36" s="131"/>
      <c r="P36" s="129"/>
      <c r="Q36" s="130"/>
      <c r="R36" s="129"/>
      <c r="S36" s="131"/>
    </row>
    <row r="37" spans="2:19" ht="36.75" hidden="1" customHeight="1" outlineLevel="1">
      <c r="B37" s="715"/>
      <c r="C37" s="719"/>
      <c r="D37" s="469" t="s">
        <v>336</v>
      </c>
      <c r="E37" s="470" t="s">
        <v>316</v>
      </c>
      <c r="F37" s="470" t="s">
        <v>337</v>
      </c>
      <c r="G37" s="471" t="s">
        <v>338</v>
      </c>
      <c r="H37" s="469" t="s">
        <v>336</v>
      </c>
      <c r="I37" s="470" t="s">
        <v>316</v>
      </c>
      <c r="J37" s="470" t="s">
        <v>337</v>
      </c>
      <c r="K37" s="471" t="s">
        <v>338</v>
      </c>
      <c r="L37" s="469" t="s">
        <v>336</v>
      </c>
      <c r="M37" s="470" t="s">
        <v>316</v>
      </c>
      <c r="N37" s="470" t="s">
        <v>337</v>
      </c>
      <c r="O37" s="471" t="s">
        <v>338</v>
      </c>
      <c r="P37" s="469" t="s">
        <v>336</v>
      </c>
      <c r="Q37" s="470" t="s">
        <v>316</v>
      </c>
      <c r="R37" s="470" t="s">
        <v>337</v>
      </c>
      <c r="S37" s="471" t="s">
        <v>338</v>
      </c>
    </row>
    <row r="38" spans="2:19" ht="30" hidden="1" customHeight="1" outlineLevel="1">
      <c r="B38" s="705"/>
      <c r="C38" s="720"/>
      <c r="D38" s="126"/>
      <c r="E38" s="127"/>
      <c r="F38" s="127"/>
      <c r="G38" s="128"/>
      <c r="H38" s="129"/>
      <c r="I38" s="130"/>
      <c r="J38" s="129"/>
      <c r="K38" s="131"/>
      <c r="L38" s="129"/>
      <c r="M38" s="130"/>
      <c r="N38" s="129"/>
      <c r="O38" s="131"/>
      <c r="P38" s="129"/>
      <c r="Q38" s="130"/>
      <c r="R38" s="129"/>
      <c r="S38" s="131"/>
    </row>
    <row r="39" spans="2:19" ht="30" customHeight="1" collapsed="1">
      <c r="B39" s="704" t="s">
        <v>339</v>
      </c>
      <c r="C39" s="704" t="s">
        <v>340</v>
      </c>
      <c r="D39" s="470" t="s">
        <v>341</v>
      </c>
      <c r="E39" s="470" t="s">
        <v>342</v>
      </c>
      <c r="F39" s="462" t="s">
        <v>343</v>
      </c>
      <c r="G39" s="132"/>
      <c r="H39" s="470" t="s">
        <v>341</v>
      </c>
      <c r="I39" s="470" t="s">
        <v>342</v>
      </c>
      <c r="J39" s="462" t="s">
        <v>343</v>
      </c>
      <c r="K39" s="133"/>
      <c r="L39" s="470" t="s">
        <v>341</v>
      </c>
      <c r="M39" s="470" t="s">
        <v>342</v>
      </c>
      <c r="N39" s="462" t="s">
        <v>343</v>
      </c>
      <c r="O39" s="133"/>
      <c r="P39" s="470" t="s">
        <v>341</v>
      </c>
      <c r="Q39" s="470" t="s">
        <v>342</v>
      </c>
      <c r="R39" s="462" t="s">
        <v>343</v>
      </c>
      <c r="S39" s="133"/>
    </row>
    <row r="40" spans="2:19" ht="30" customHeight="1">
      <c r="B40" s="715"/>
      <c r="C40" s="715"/>
      <c r="D40" s="782"/>
      <c r="E40" s="782"/>
      <c r="F40" s="462" t="s">
        <v>344</v>
      </c>
      <c r="G40" s="134"/>
      <c r="H40" s="780"/>
      <c r="I40" s="780"/>
      <c r="J40" s="462" t="s">
        <v>344</v>
      </c>
      <c r="K40" s="135"/>
      <c r="L40" s="780"/>
      <c r="M40" s="780"/>
      <c r="N40" s="462" t="s">
        <v>344</v>
      </c>
      <c r="O40" s="135"/>
      <c r="P40" s="780"/>
      <c r="Q40" s="780"/>
      <c r="R40" s="462" t="s">
        <v>344</v>
      </c>
      <c r="S40" s="135"/>
    </row>
    <row r="41" spans="2:19" ht="30" customHeight="1">
      <c r="B41" s="715"/>
      <c r="C41" s="715"/>
      <c r="D41" s="783"/>
      <c r="E41" s="783"/>
      <c r="F41" s="462" t="s">
        <v>345</v>
      </c>
      <c r="G41" s="128"/>
      <c r="H41" s="781"/>
      <c r="I41" s="781"/>
      <c r="J41" s="462" t="s">
        <v>345</v>
      </c>
      <c r="K41" s="131"/>
      <c r="L41" s="781"/>
      <c r="M41" s="781"/>
      <c r="N41" s="462" t="s">
        <v>345</v>
      </c>
      <c r="O41" s="131"/>
      <c r="P41" s="781"/>
      <c r="Q41" s="781"/>
      <c r="R41" s="462" t="s">
        <v>345</v>
      </c>
      <c r="S41" s="131"/>
    </row>
    <row r="42" spans="2:19" ht="30" customHeight="1" outlineLevel="1">
      <c r="B42" s="715"/>
      <c r="C42" s="715"/>
      <c r="D42" s="470" t="s">
        <v>341</v>
      </c>
      <c r="E42" s="470" t="s">
        <v>342</v>
      </c>
      <c r="F42" s="462" t="s">
        <v>343</v>
      </c>
      <c r="G42" s="132"/>
      <c r="H42" s="470" t="s">
        <v>341</v>
      </c>
      <c r="I42" s="470" t="s">
        <v>342</v>
      </c>
      <c r="J42" s="462" t="s">
        <v>343</v>
      </c>
      <c r="K42" s="133"/>
      <c r="L42" s="470" t="s">
        <v>341</v>
      </c>
      <c r="M42" s="470" t="s">
        <v>342</v>
      </c>
      <c r="N42" s="462" t="s">
        <v>343</v>
      </c>
      <c r="O42" s="133"/>
      <c r="P42" s="470" t="s">
        <v>341</v>
      </c>
      <c r="Q42" s="470" t="s">
        <v>342</v>
      </c>
      <c r="R42" s="462" t="s">
        <v>343</v>
      </c>
      <c r="S42" s="133"/>
    </row>
    <row r="43" spans="2:19" ht="30" customHeight="1" outlineLevel="1">
      <c r="B43" s="715"/>
      <c r="C43" s="715"/>
      <c r="D43" s="782"/>
      <c r="E43" s="782"/>
      <c r="F43" s="462" t="s">
        <v>344</v>
      </c>
      <c r="G43" s="134"/>
      <c r="H43" s="780"/>
      <c r="I43" s="780"/>
      <c r="J43" s="462" t="s">
        <v>344</v>
      </c>
      <c r="K43" s="135"/>
      <c r="L43" s="780"/>
      <c r="M43" s="780"/>
      <c r="N43" s="462" t="s">
        <v>344</v>
      </c>
      <c r="O43" s="135"/>
      <c r="P43" s="780"/>
      <c r="Q43" s="780"/>
      <c r="R43" s="462" t="s">
        <v>344</v>
      </c>
      <c r="S43" s="135"/>
    </row>
    <row r="44" spans="2:19" ht="30" customHeight="1" outlineLevel="1">
      <c r="B44" s="715"/>
      <c r="C44" s="715"/>
      <c r="D44" s="783"/>
      <c r="E44" s="783"/>
      <c r="F44" s="462" t="s">
        <v>345</v>
      </c>
      <c r="G44" s="128"/>
      <c r="H44" s="781"/>
      <c r="I44" s="781"/>
      <c r="J44" s="462" t="s">
        <v>345</v>
      </c>
      <c r="K44" s="131"/>
      <c r="L44" s="781"/>
      <c r="M44" s="781"/>
      <c r="N44" s="462" t="s">
        <v>345</v>
      </c>
      <c r="O44" s="131"/>
      <c r="P44" s="781"/>
      <c r="Q44" s="781"/>
      <c r="R44" s="462" t="s">
        <v>345</v>
      </c>
      <c r="S44" s="131"/>
    </row>
    <row r="45" spans="2:19" ht="30" customHeight="1" outlineLevel="1">
      <c r="B45" s="715"/>
      <c r="C45" s="715"/>
      <c r="D45" s="470" t="s">
        <v>341</v>
      </c>
      <c r="E45" s="470" t="s">
        <v>342</v>
      </c>
      <c r="F45" s="462" t="s">
        <v>343</v>
      </c>
      <c r="G45" s="132"/>
      <c r="H45" s="470" t="s">
        <v>341</v>
      </c>
      <c r="I45" s="470" t="s">
        <v>342</v>
      </c>
      <c r="J45" s="462" t="s">
        <v>343</v>
      </c>
      <c r="K45" s="133"/>
      <c r="L45" s="470" t="s">
        <v>341</v>
      </c>
      <c r="M45" s="470" t="s">
        <v>342</v>
      </c>
      <c r="N45" s="462" t="s">
        <v>343</v>
      </c>
      <c r="O45" s="133"/>
      <c r="P45" s="470" t="s">
        <v>341</v>
      </c>
      <c r="Q45" s="470" t="s">
        <v>342</v>
      </c>
      <c r="R45" s="462" t="s">
        <v>343</v>
      </c>
      <c r="S45" s="133"/>
    </row>
    <row r="46" spans="2:19" ht="30" customHeight="1" outlineLevel="1">
      <c r="B46" s="715"/>
      <c r="C46" s="715"/>
      <c r="D46" s="782"/>
      <c r="E46" s="782"/>
      <c r="F46" s="462" t="s">
        <v>344</v>
      </c>
      <c r="G46" s="134"/>
      <c r="H46" s="780"/>
      <c r="I46" s="780"/>
      <c r="J46" s="462" t="s">
        <v>344</v>
      </c>
      <c r="K46" s="135"/>
      <c r="L46" s="780"/>
      <c r="M46" s="780"/>
      <c r="N46" s="462" t="s">
        <v>344</v>
      </c>
      <c r="O46" s="135"/>
      <c r="P46" s="780"/>
      <c r="Q46" s="780"/>
      <c r="R46" s="462" t="s">
        <v>344</v>
      </c>
      <c r="S46" s="135"/>
    </row>
    <row r="47" spans="2:19" ht="30" customHeight="1" outlineLevel="1">
      <c r="B47" s="715"/>
      <c r="C47" s="715"/>
      <c r="D47" s="783"/>
      <c r="E47" s="783"/>
      <c r="F47" s="462" t="s">
        <v>345</v>
      </c>
      <c r="G47" s="128"/>
      <c r="H47" s="781"/>
      <c r="I47" s="781"/>
      <c r="J47" s="462" t="s">
        <v>345</v>
      </c>
      <c r="K47" s="131"/>
      <c r="L47" s="781"/>
      <c r="M47" s="781"/>
      <c r="N47" s="462" t="s">
        <v>345</v>
      </c>
      <c r="O47" s="131"/>
      <c r="P47" s="781"/>
      <c r="Q47" s="781"/>
      <c r="R47" s="462" t="s">
        <v>345</v>
      </c>
      <c r="S47" s="131"/>
    </row>
    <row r="48" spans="2:19" ht="30" customHeight="1" outlineLevel="1">
      <c r="B48" s="715"/>
      <c r="C48" s="715"/>
      <c r="D48" s="470" t="s">
        <v>341</v>
      </c>
      <c r="E48" s="470" t="s">
        <v>342</v>
      </c>
      <c r="F48" s="462" t="s">
        <v>343</v>
      </c>
      <c r="G48" s="132"/>
      <c r="H48" s="470" t="s">
        <v>341</v>
      </c>
      <c r="I48" s="470" t="s">
        <v>342</v>
      </c>
      <c r="J48" s="462" t="s">
        <v>343</v>
      </c>
      <c r="K48" s="133"/>
      <c r="L48" s="470" t="s">
        <v>341</v>
      </c>
      <c r="M48" s="470" t="s">
        <v>342</v>
      </c>
      <c r="N48" s="462" t="s">
        <v>343</v>
      </c>
      <c r="O48" s="133"/>
      <c r="P48" s="470" t="s">
        <v>341</v>
      </c>
      <c r="Q48" s="470" t="s">
        <v>342</v>
      </c>
      <c r="R48" s="462" t="s">
        <v>343</v>
      </c>
      <c r="S48" s="133"/>
    </row>
    <row r="49" spans="2:19" ht="30" customHeight="1" outlineLevel="1">
      <c r="B49" s="715"/>
      <c r="C49" s="715"/>
      <c r="D49" s="782"/>
      <c r="E49" s="782"/>
      <c r="F49" s="462" t="s">
        <v>344</v>
      </c>
      <c r="G49" s="134"/>
      <c r="H49" s="780"/>
      <c r="I49" s="780"/>
      <c r="J49" s="462" t="s">
        <v>344</v>
      </c>
      <c r="K49" s="135"/>
      <c r="L49" s="780"/>
      <c r="M49" s="780"/>
      <c r="N49" s="462" t="s">
        <v>344</v>
      </c>
      <c r="O49" s="135"/>
      <c r="P49" s="780"/>
      <c r="Q49" s="780"/>
      <c r="R49" s="462" t="s">
        <v>344</v>
      </c>
      <c r="S49" s="135"/>
    </row>
    <row r="50" spans="2:19" ht="30" customHeight="1" outlineLevel="1">
      <c r="B50" s="705"/>
      <c r="C50" s="705"/>
      <c r="D50" s="783"/>
      <c r="E50" s="783"/>
      <c r="F50" s="462" t="s">
        <v>345</v>
      </c>
      <c r="G50" s="128"/>
      <c r="H50" s="781"/>
      <c r="I50" s="781"/>
      <c r="J50" s="462" t="s">
        <v>345</v>
      </c>
      <c r="K50" s="131"/>
      <c r="L50" s="781"/>
      <c r="M50" s="781"/>
      <c r="N50" s="462" t="s">
        <v>345</v>
      </c>
      <c r="O50" s="131"/>
      <c r="P50" s="781"/>
      <c r="Q50" s="781"/>
      <c r="R50" s="462" t="s">
        <v>345</v>
      </c>
      <c r="S50" s="131"/>
    </row>
    <row r="51" spans="2:19" ht="30" customHeight="1" thickBot="1">
      <c r="C51" s="136"/>
      <c r="D51" s="137"/>
    </row>
    <row r="52" spans="2:19" ht="30" customHeight="1" thickBot="1">
      <c r="D52" s="790" t="s">
        <v>317</v>
      </c>
      <c r="E52" s="791"/>
      <c r="F52" s="791"/>
      <c r="G52" s="792"/>
      <c r="H52" s="790" t="s">
        <v>318</v>
      </c>
      <c r="I52" s="791"/>
      <c r="J52" s="791"/>
      <c r="K52" s="792"/>
      <c r="L52" s="790" t="s">
        <v>319</v>
      </c>
      <c r="M52" s="791"/>
      <c r="N52" s="791"/>
      <c r="O52" s="792"/>
      <c r="P52" s="790" t="s">
        <v>320</v>
      </c>
      <c r="Q52" s="791"/>
      <c r="R52" s="791"/>
      <c r="S52" s="792"/>
    </row>
    <row r="53" spans="2:19" ht="30" customHeight="1">
      <c r="B53" s="793" t="s">
        <v>346</v>
      </c>
      <c r="C53" s="793" t="s">
        <v>347</v>
      </c>
      <c r="D53" s="795" t="s">
        <v>348</v>
      </c>
      <c r="E53" s="804"/>
      <c r="F53" s="472" t="s">
        <v>316</v>
      </c>
      <c r="G53" s="473" t="s">
        <v>349</v>
      </c>
      <c r="H53" s="795" t="s">
        <v>348</v>
      </c>
      <c r="I53" s="804"/>
      <c r="J53" s="472" t="s">
        <v>316</v>
      </c>
      <c r="K53" s="473" t="s">
        <v>349</v>
      </c>
      <c r="L53" s="795" t="s">
        <v>348</v>
      </c>
      <c r="M53" s="804"/>
      <c r="N53" s="472" t="s">
        <v>316</v>
      </c>
      <c r="O53" s="473" t="s">
        <v>349</v>
      </c>
      <c r="P53" s="795" t="s">
        <v>348</v>
      </c>
      <c r="Q53" s="804"/>
      <c r="R53" s="472" t="s">
        <v>316</v>
      </c>
      <c r="S53" s="473" t="s">
        <v>349</v>
      </c>
    </row>
    <row r="54" spans="2:19" ht="45" customHeight="1">
      <c r="B54" s="806"/>
      <c r="C54" s="806"/>
      <c r="D54" s="117" t="s">
        <v>325</v>
      </c>
      <c r="E54" s="118"/>
      <c r="F54" s="772"/>
      <c r="G54" s="774"/>
      <c r="H54" s="117" t="s">
        <v>325</v>
      </c>
      <c r="I54" s="119"/>
      <c r="J54" s="768"/>
      <c r="K54" s="770"/>
      <c r="L54" s="117" t="s">
        <v>325</v>
      </c>
      <c r="M54" s="119"/>
      <c r="N54" s="768"/>
      <c r="O54" s="770"/>
      <c r="P54" s="117" t="s">
        <v>325</v>
      </c>
      <c r="Q54" s="119"/>
      <c r="R54" s="768"/>
      <c r="S54" s="770"/>
    </row>
    <row r="55" spans="2:19" ht="45" customHeight="1">
      <c r="B55" s="794"/>
      <c r="C55" s="794"/>
      <c r="D55" s="120" t="s">
        <v>333</v>
      </c>
      <c r="E55" s="121"/>
      <c r="F55" s="773"/>
      <c r="G55" s="775"/>
      <c r="H55" s="120" t="s">
        <v>333</v>
      </c>
      <c r="I55" s="122"/>
      <c r="J55" s="769"/>
      <c r="K55" s="771"/>
      <c r="L55" s="120" t="s">
        <v>333</v>
      </c>
      <c r="M55" s="122"/>
      <c r="N55" s="769"/>
      <c r="O55" s="771"/>
      <c r="P55" s="120" t="s">
        <v>333</v>
      </c>
      <c r="Q55" s="122"/>
      <c r="R55" s="769"/>
      <c r="S55" s="771"/>
    </row>
    <row r="56" spans="2:19" ht="30" customHeight="1">
      <c r="B56" s="704" t="s">
        <v>350</v>
      </c>
      <c r="C56" s="704" t="s">
        <v>351</v>
      </c>
      <c r="D56" s="470" t="s">
        <v>352</v>
      </c>
      <c r="E56" s="474" t="s">
        <v>353</v>
      </c>
      <c r="F56" s="788" t="s">
        <v>354</v>
      </c>
      <c r="G56" s="807"/>
      <c r="H56" s="470" t="s">
        <v>352</v>
      </c>
      <c r="I56" s="474" t="s">
        <v>353</v>
      </c>
      <c r="J56" s="788" t="s">
        <v>354</v>
      </c>
      <c r="K56" s="807"/>
      <c r="L56" s="470" t="s">
        <v>352</v>
      </c>
      <c r="M56" s="474" t="s">
        <v>353</v>
      </c>
      <c r="N56" s="788" t="s">
        <v>354</v>
      </c>
      <c r="O56" s="807"/>
      <c r="P56" s="470" t="s">
        <v>352</v>
      </c>
      <c r="Q56" s="474" t="s">
        <v>353</v>
      </c>
      <c r="R56" s="788" t="s">
        <v>354</v>
      </c>
      <c r="S56" s="807"/>
    </row>
    <row r="57" spans="2:19" ht="30" customHeight="1">
      <c r="B57" s="715"/>
      <c r="C57" s="705"/>
      <c r="D57" s="141"/>
      <c r="E57" s="142"/>
      <c r="F57" s="776"/>
      <c r="G57" s="777"/>
      <c r="H57" s="143"/>
      <c r="I57" s="144"/>
      <c r="J57" s="778"/>
      <c r="K57" s="779"/>
      <c r="L57" s="143"/>
      <c r="M57" s="144"/>
      <c r="N57" s="778"/>
      <c r="O57" s="779"/>
      <c r="P57" s="143"/>
      <c r="Q57" s="144"/>
      <c r="R57" s="778"/>
      <c r="S57" s="779"/>
    </row>
    <row r="58" spans="2:19" ht="30" customHeight="1">
      <c r="B58" s="715"/>
      <c r="C58" s="704" t="s">
        <v>355</v>
      </c>
      <c r="D58" s="475" t="s">
        <v>354</v>
      </c>
      <c r="E58" s="476" t="s">
        <v>337</v>
      </c>
      <c r="F58" s="470" t="s">
        <v>316</v>
      </c>
      <c r="G58" s="477" t="s">
        <v>349</v>
      </c>
      <c r="H58" s="475" t="s">
        <v>354</v>
      </c>
      <c r="I58" s="476" t="s">
        <v>337</v>
      </c>
      <c r="J58" s="470" t="s">
        <v>316</v>
      </c>
      <c r="K58" s="477" t="s">
        <v>349</v>
      </c>
      <c r="L58" s="475" t="s">
        <v>354</v>
      </c>
      <c r="M58" s="476" t="s">
        <v>337</v>
      </c>
      <c r="N58" s="470" t="s">
        <v>316</v>
      </c>
      <c r="O58" s="477" t="s">
        <v>349</v>
      </c>
      <c r="P58" s="475" t="s">
        <v>354</v>
      </c>
      <c r="Q58" s="476" t="s">
        <v>337</v>
      </c>
      <c r="R58" s="470" t="s">
        <v>316</v>
      </c>
      <c r="S58" s="477" t="s">
        <v>349</v>
      </c>
    </row>
    <row r="59" spans="2:19" ht="30" customHeight="1">
      <c r="B59" s="705"/>
      <c r="C59" s="767"/>
      <c r="D59" s="148"/>
      <c r="E59" s="149"/>
      <c r="F59" s="127"/>
      <c r="G59" s="150"/>
      <c r="H59" s="151"/>
      <c r="I59" s="152"/>
      <c r="J59" s="129"/>
      <c r="K59" s="153"/>
      <c r="L59" s="151"/>
      <c r="M59" s="152"/>
      <c r="N59" s="129"/>
      <c r="O59" s="153"/>
      <c r="P59" s="151"/>
      <c r="Q59" s="152"/>
      <c r="R59" s="129"/>
      <c r="S59" s="153"/>
    </row>
    <row r="60" spans="2:19" ht="30" customHeight="1" thickBot="1">
      <c r="B60" s="113"/>
      <c r="C60" s="154"/>
      <c r="D60" s="137"/>
    </row>
    <row r="61" spans="2:19" ht="30" customHeight="1" thickBot="1">
      <c r="B61" s="113"/>
      <c r="C61" s="113"/>
      <c r="D61" s="790" t="s">
        <v>317</v>
      </c>
      <c r="E61" s="791"/>
      <c r="F61" s="791"/>
      <c r="G61" s="791"/>
      <c r="H61" s="790" t="s">
        <v>318</v>
      </c>
      <c r="I61" s="791"/>
      <c r="J61" s="791"/>
      <c r="K61" s="792"/>
      <c r="L61" s="791" t="s">
        <v>319</v>
      </c>
      <c r="M61" s="791"/>
      <c r="N61" s="791"/>
      <c r="O61" s="791"/>
      <c r="P61" s="790" t="s">
        <v>320</v>
      </c>
      <c r="Q61" s="791"/>
      <c r="R61" s="791"/>
      <c r="S61" s="792"/>
    </row>
    <row r="62" spans="2:19" ht="30" customHeight="1">
      <c r="B62" s="793" t="s">
        <v>356</v>
      </c>
      <c r="C62" s="793" t="s">
        <v>357</v>
      </c>
      <c r="D62" s="811" t="s">
        <v>358</v>
      </c>
      <c r="E62" s="810"/>
      <c r="F62" s="795" t="s">
        <v>316</v>
      </c>
      <c r="G62" s="796"/>
      <c r="H62" s="809" t="s">
        <v>358</v>
      </c>
      <c r="I62" s="810"/>
      <c r="J62" s="795" t="s">
        <v>316</v>
      </c>
      <c r="K62" s="797"/>
      <c r="L62" s="809" t="s">
        <v>358</v>
      </c>
      <c r="M62" s="810"/>
      <c r="N62" s="795" t="s">
        <v>316</v>
      </c>
      <c r="O62" s="797"/>
      <c r="P62" s="809" t="s">
        <v>358</v>
      </c>
      <c r="Q62" s="810"/>
      <c r="R62" s="795" t="s">
        <v>316</v>
      </c>
      <c r="S62" s="797"/>
    </row>
    <row r="63" spans="2:19" ht="36.75" customHeight="1">
      <c r="B63" s="794"/>
      <c r="C63" s="794"/>
      <c r="D63" s="760"/>
      <c r="E63" s="761"/>
      <c r="F63" s="729"/>
      <c r="G63" s="762"/>
      <c r="H63" s="756"/>
      <c r="I63" s="757"/>
      <c r="J63" s="748"/>
      <c r="K63" s="749"/>
      <c r="L63" s="756"/>
      <c r="M63" s="757"/>
      <c r="N63" s="748"/>
      <c r="O63" s="749"/>
      <c r="P63" s="756"/>
      <c r="Q63" s="757"/>
      <c r="R63" s="748"/>
      <c r="S63" s="749"/>
    </row>
    <row r="64" spans="2:19" ht="45" customHeight="1">
      <c r="B64" s="704" t="s">
        <v>359</v>
      </c>
      <c r="C64" s="704" t="s">
        <v>1036</v>
      </c>
      <c r="D64" s="470" t="s">
        <v>361</v>
      </c>
      <c r="E64" s="470" t="s">
        <v>362</v>
      </c>
      <c r="F64" s="788" t="s">
        <v>363</v>
      </c>
      <c r="G64" s="807"/>
      <c r="H64" s="478" t="s">
        <v>361</v>
      </c>
      <c r="I64" s="470" t="s">
        <v>362</v>
      </c>
      <c r="J64" s="808" t="s">
        <v>363</v>
      </c>
      <c r="K64" s="807"/>
      <c r="L64" s="478" t="s">
        <v>361</v>
      </c>
      <c r="M64" s="470" t="s">
        <v>362</v>
      </c>
      <c r="N64" s="808" t="s">
        <v>363</v>
      </c>
      <c r="O64" s="807"/>
      <c r="P64" s="478" t="s">
        <v>361</v>
      </c>
      <c r="Q64" s="470" t="s">
        <v>362</v>
      </c>
      <c r="R64" s="808" t="s">
        <v>363</v>
      </c>
      <c r="S64" s="807"/>
    </row>
    <row r="65" spans="2:19" ht="27" customHeight="1">
      <c r="B65" s="705"/>
      <c r="C65" s="705"/>
      <c r="D65" s="141"/>
      <c r="E65" s="142"/>
      <c r="F65" s="759"/>
      <c r="G65" s="759"/>
      <c r="H65" s="143"/>
      <c r="I65" s="144"/>
      <c r="J65" s="754"/>
      <c r="K65" s="755"/>
      <c r="L65" s="143"/>
      <c r="M65" s="144"/>
      <c r="N65" s="754"/>
      <c r="O65" s="755"/>
      <c r="P65" s="143"/>
      <c r="Q65" s="144"/>
      <c r="R65" s="754"/>
      <c r="S65" s="755"/>
    </row>
    <row r="66" spans="2:19" ht="33.75" customHeight="1" thickBot="1">
      <c r="B66" s="113"/>
      <c r="C66" s="113"/>
    </row>
    <row r="67" spans="2:19" ht="37.5" customHeight="1" thickBot="1">
      <c r="B67" s="113"/>
      <c r="C67" s="113"/>
      <c r="D67" s="790" t="s">
        <v>317</v>
      </c>
      <c r="E67" s="791"/>
      <c r="F67" s="791"/>
      <c r="G67" s="792"/>
      <c r="H67" s="791" t="s">
        <v>318</v>
      </c>
      <c r="I67" s="791"/>
      <c r="J67" s="791"/>
      <c r="K67" s="792"/>
      <c r="L67" s="791" t="s">
        <v>319</v>
      </c>
      <c r="M67" s="791"/>
      <c r="N67" s="791"/>
      <c r="O67" s="791"/>
      <c r="P67" s="791" t="s">
        <v>318</v>
      </c>
      <c r="Q67" s="791"/>
      <c r="R67" s="791"/>
      <c r="S67" s="792"/>
    </row>
    <row r="68" spans="2:19" ht="37.5" customHeight="1">
      <c r="B68" s="793" t="s">
        <v>364</v>
      </c>
      <c r="C68" s="793" t="s">
        <v>365</v>
      </c>
      <c r="D68" s="479" t="s">
        <v>366</v>
      </c>
      <c r="E68" s="472" t="s">
        <v>367</v>
      </c>
      <c r="F68" s="795" t="s">
        <v>368</v>
      </c>
      <c r="G68" s="797"/>
      <c r="H68" s="479" t="s">
        <v>366</v>
      </c>
      <c r="I68" s="472" t="s">
        <v>367</v>
      </c>
      <c r="J68" s="795" t="s">
        <v>368</v>
      </c>
      <c r="K68" s="797"/>
      <c r="L68" s="479" t="s">
        <v>366</v>
      </c>
      <c r="M68" s="472" t="s">
        <v>367</v>
      </c>
      <c r="N68" s="795" t="s">
        <v>368</v>
      </c>
      <c r="O68" s="797"/>
      <c r="P68" s="479" t="s">
        <v>366</v>
      </c>
      <c r="Q68" s="472" t="s">
        <v>367</v>
      </c>
      <c r="R68" s="795" t="s">
        <v>368</v>
      </c>
      <c r="S68" s="797"/>
    </row>
    <row r="69" spans="2:19" ht="44.25" customHeight="1">
      <c r="B69" s="806"/>
      <c r="C69" s="794"/>
      <c r="D69" s="157"/>
      <c r="E69" s="158"/>
      <c r="F69" s="752"/>
      <c r="G69" s="753"/>
      <c r="H69" s="159"/>
      <c r="I69" s="160"/>
      <c r="J69" s="680"/>
      <c r="K69" s="681"/>
      <c r="L69" s="159"/>
      <c r="M69" s="160"/>
      <c r="N69" s="680"/>
      <c r="O69" s="681"/>
      <c r="P69" s="159"/>
      <c r="Q69" s="160"/>
      <c r="R69" s="680"/>
      <c r="S69" s="681"/>
    </row>
    <row r="70" spans="2:19" ht="36.75" customHeight="1">
      <c r="B70" s="806"/>
      <c r="C70" s="793" t="s">
        <v>665</v>
      </c>
      <c r="D70" s="470" t="s">
        <v>316</v>
      </c>
      <c r="E70" s="469" t="s">
        <v>369</v>
      </c>
      <c r="F70" s="788" t="s">
        <v>370</v>
      </c>
      <c r="G70" s="807"/>
      <c r="H70" s="470" t="s">
        <v>316</v>
      </c>
      <c r="I70" s="469" t="s">
        <v>369</v>
      </c>
      <c r="J70" s="788" t="s">
        <v>370</v>
      </c>
      <c r="K70" s="807"/>
      <c r="L70" s="470" t="s">
        <v>316</v>
      </c>
      <c r="M70" s="469" t="s">
        <v>369</v>
      </c>
      <c r="N70" s="788" t="s">
        <v>370</v>
      </c>
      <c r="O70" s="807"/>
      <c r="P70" s="470" t="s">
        <v>316</v>
      </c>
      <c r="Q70" s="469" t="s">
        <v>369</v>
      </c>
      <c r="R70" s="788" t="s">
        <v>370</v>
      </c>
      <c r="S70" s="807"/>
    </row>
    <row r="71" spans="2:19" ht="30" customHeight="1">
      <c r="B71" s="806"/>
      <c r="C71" s="806"/>
      <c r="D71" s="127"/>
      <c r="E71" s="158"/>
      <c r="F71" s="729"/>
      <c r="G71" s="730"/>
      <c r="H71" s="129"/>
      <c r="I71" s="160"/>
      <c r="J71" s="748"/>
      <c r="K71" s="749"/>
      <c r="L71" s="129"/>
      <c r="M71" s="160"/>
      <c r="N71" s="748"/>
      <c r="O71" s="749"/>
      <c r="P71" s="129"/>
      <c r="Q71" s="160"/>
      <c r="R71" s="748"/>
      <c r="S71" s="749"/>
    </row>
    <row r="72" spans="2:19" ht="30" customHeight="1" outlineLevel="1">
      <c r="B72" s="806"/>
      <c r="C72" s="806"/>
      <c r="D72" s="127"/>
      <c r="E72" s="158"/>
      <c r="F72" s="729"/>
      <c r="G72" s="730"/>
      <c r="H72" s="129"/>
      <c r="I72" s="160"/>
      <c r="J72" s="748"/>
      <c r="K72" s="749"/>
      <c r="L72" s="129"/>
      <c r="M72" s="160"/>
      <c r="N72" s="748"/>
      <c r="O72" s="749"/>
      <c r="P72" s="129"/>
      <c r="Q72" s="160"/>
      <c r="R72" s="748"/>
      <c r="S72" s="749"/>
    </row>
    <row r="73" spans="2:19" ht="30" customHeight="1" outlineLevel="1">
      <c r="B73" s="806"/>
      <c r="C73" s="806"/>
      <c r="D73" s="127"/>
      <c r="E73" s="158"/>
      <c r="F73" s="729"/>
      <c r="G73" s="730"/>
      <c r="H73" s="129"/>
      <c r="I73" s="160"/>
      <c r="J73" s="748"/>
      <c r="K73" s="749"/>
      <c r="L73" s="129"/>
      <c r="M73" s="160"/>
      <c r="N73" s="748"/>
      <c r="O73" s="749"/>
      <c r="P73" s="129"/>
      <c r="Q73" s="160"/>
      <c r="R73" s="748"/>
      <c r="S73" s="749"/>
    </row>
    <row r="74" spans="2:19" ht="30" customHeight="1" outlineLevel="1">
      <c r="B74" s="806"/>
      <c r="C74" s="806"/>
      <c r="D74" s="127"/>
      <c r="E74" s="158"/>
      <c r="F74" s="729"/>
      <c r="G74" s="730"/>
      <c r="H74" s="129"/>
      <c r="I74" s="160"/>
      <c r="J74" s="748"/>
      <c r="K74" s="749"/>
      <c r="L74" s="129"/>
      <c r="M74" s="160"/>
      <c r="N74" s="748"/>
      <c r="O74" s="749"/>
      <c r="P74" s="129"/>
      <c r="Q74" s="160"/>
      <c r="R74" s="748"/>
      <c r="S74" s="749"/>
    </row>
    <row r="75" spans="2:19" ht="30" customHeight="1" outlineLevel="1">
      <c r="B75" s="806"/>
      <c r="C75" s="806"/>
      <c r="D75" s="127"/>
      <c r="E75" s="158"/>
      <c r="F75" s="729"/>
      <c r="G75" s="730"/>
      <c r="H75" s="129"/>
      <c r="I75" s="160"/>
      <c r="J75" s="748"/>
      <c r="K75" s="749"/>
      <c r="L75" s="129"/>
      <c r="M75" s="160"/>
      <c r="N75" s="748"/>
      <c r="O75" s="749"/>
      <c r="P75" s="129"/>
      <c r="Q75" s="160"/>
      <c r="R75" s="748"/>
      <c r="S75" s="749"/>
    </row>
    <row r="76" spans="2:19" ht="30" customHeight="1" outlineLevel="1">
      <c r="B76" s="794"/>
      <c r="C76" s="794"/>
      <c r="D76" s="127"/>
      <c r="E76" s="158"/>
      <c r="F76" s="729"/>
      <c r="G76" s="730"/>
      <c r="H76" s="129"/>
      <c r="I76" s="160"/>
      <c r="J76" s="748"/>
      <c r="K76" s="749"/>
      <c r="L76" s="129"/>
      <c r="M76" s="160"/>
      <c r="N76" s="748"/>
      <c r="O76" s="749"/>
      <c r="P76" s="129"/>
      <c r="Q76" s="160"/>
      <c r="R76" s="748"/>
      <c r="S76" s="749"/>
    </row>
    <row r="77" spans="2:19" ht="35.25" customHeight="1">
      <c r="B77" s="704" t="s">
        <v>371</v>
      </c>
      <c r="C77" s="747" t="s">
        <v>666</v>
      </c>
      <c r="D77" s="474" t="s">
        <v>372</v>
      </c>
      <c r="E77" s="788" t="s">
        <v>354</v>
      </c>
      <c r="F77" s="789"/>
      <c r="G77" s="471" t="s">
        <v>316</v>
      </c>
      <c r="H77" s="474" t="s">
        <v>372</v>
      </c>
      <c r="I77" s="788" t="s">
        <v>354</v>
      </c>
      <c r="J77" s="789"/>
      <c r="K77" s="471" t="s">
        <v>316</v>
      </c>
      <c r="L77" s="474" t="s">
        <v>372</v>
      </c>
      <c r="M77" s="788" t="s">
        <v>354</v>
      </c>
      <c r="N77" s="789"/>
      <c r="O77" s="471" t="s">
        <v>316</v>
      </c>
      <c r="P77" s="474" t="s">
        <v>372</v>
      </c>
      <c r="Q77" s="788" t="s">
        <v>354</v>
      </c>
      <c r="R77" s="789"/>
      <c r="S77" s="471" t="s">
        <v>316</v>
      </c>
    </row>
    <row r="78" spans="2:19" ht="35.25" customHeight="1">
      <c r="B78" s="715"/>
      <c r="C78" s="747"/>
      <c r="D78" s="443"/>
      <c r="E78" s="742"/>
      <c r="F78" s="743"/>
      <c r="G78" s="162"/>
      <c r="H78" s="444"/>
      <c r="I78" s="744"/>
      <c r="J78" s="745"/>
      <c r="K78" s="164"/>
      <c r="L78" s="444"/>
      <c r="M78" s="744"/>
      <c r="N78" s="745"/>
      <c r="O78" s="164"/>
      <c r="P78" s="444"/>
      <c r="Q78" s="744"/>
      <c r="R78" s="745"/>
      <c r="S78" s="164"/>
    </row>
    <row r="79" spans="2:19" ht="35.25" customHeight="1" outlineLevel="1">
      <c r="B79" s="715"/>
      <c r="C79" s="747"/>
      <c r="D79" s="443"/>
      <c r="E79" s="742"/>
      <c r="F79" s="743"/>
      <c r="G79" s="162"/>
      <c r="H79" s="444"/>
      <c r="I79" s="744"/>
      <c r="J79" s="745"/>
      <c r="K79" s="164"/>
      <c r="L79" s="444"/>
      <c r="M79" s="744"/>
      <c r="N79" s="745"/>
      <c r="O79" s="164"/>
      <c r="P79" s="444"/>
      <c r="Q79" s="744"/>
      <c r="R79" s="745"/>
      <c r="S79" s="164"/>
    </row>
    <row r="80" spans="2:19" ht="35.25" customHeight="1" outlineLevel="1">
      <c r="B80" s="715"/>
      <c r="C80" s="747"/>
      <c r="D80" s="443"/>
      <c r="E80" s="742"/>
      <c r="F80" s="743"/>
      <c r="G80" s="162"/>
      <c r="H80" s="444"/>
      <c r="I80" s="744"/>
      <c r="J80" s="745"/>
      <c r="K80" s="164"/>
      <c r="L80" s="444"/>
      <c r="M80" s="744"/>
      <c r="N80" s="745"/>
      <c r="O80" s="164"/>
      <c r="P80" s="444"/>
      <c r="Q80" s="744"/>
      <c r="R80" s="745"/>
      <c r="S80" s="164"/>
    </row>
    <row r="81" spans="2:19" ht="35.25" customHeight="1" outlineLevel="1">
      <c r="B81" s="715"/>
      <c r="C81" s="747"/>
      <c r="D81" s="443"/>
      <c r="E81" s="742"/>
      <c r="F81" s="743"/>
      <c r="G81" s="162"/>
      <c r="H81" s="444"/>
      <c r="I81" s="744"/>
      <c r="J81" s="745"/>
      <c r="K81" s="164"/>
      <c r="L81" s="444"/>
      <c r="M81" s="744"/>
      <c r="N81" s="745"/>
      <c r="O81" s="164"/>
      <c r="P81" s="444"/>
      <c r="Q81" s="744"/>
      <c r="R81" s="745"/>
      <c r="S81" s="164"/>
    </row>
    <row r="82" spans="2:19" ht="35.25" customHeight="1" outlineLevel="1">
      <c r="B82" s="715"/>
      <c r="C82" s="747"/>
      <c r="D82" s="443"/>
      <c r="E82" s="742"/>
      <c r="F82" s="743"/>
      <c r="G82" s="162"/>
      <c r="H82" s="444"/>
      <c r="I82" s="744"/>
      <c r="J82" s="745"/>
      <c r="K82" s="164"/>
      <c r="L82" s="444"/>
      <c r="M82" s="744"/>
      <c r="N82" s="745"/>
      <c r="O82" s="164"/>
      <c r="P82" s="444"/>
      <c r="Q82" s="744"/>
      <c r="R82" s="745"/>
      <c r="S82" s="164"/>
    </row>
    <row r="83" spans="2:19" ht="33" customHeight="1" outlineLevel="1">
      <c r="B83" s="705"/>
      <c r="C83" s="747"/>
      <c r="D83" s="443"/>
      <c r="E83" s="742"/>
      <c r="F83" s="743"/>
      <c r="G83" s="162"/>
      <c r="H83" s="444"/>
      <c r="I83" s="744"/>
      <c r="J83" s="745"/>
      <c r="K83" s="164"/>
      <c r="L83" s="444"/>
      <c r="M83" s="744"/>
      <c r="N83" s="745"/>
      <c r="O83" s="164"/>
      <c r="P83" s="444"/>
      <c r="Q83" s="744"/>
      <c r="R83" s="745"/>
      <c r="S83" s="164"/>
    </row>
    <row r="84" spans="2:19" ht="31.5" customHeight="1" thickBot="1">
      <c r="B84" s="113"/>
      <c r="C84" s="165"/>
      <c r="D84" s="137"/>
    </row>
    <row r="85" spans="2:19" ht="30.75" customHeight="1" thickBot="1">
      <c r="B85" s="113"/>
      <c r="C85" s="113"/>
      <c r="D85" s="790" t="s">
        <v>317</v>
      </c>
      <c r="E85" s="791"/>
      <c r="F85" s="791"/>
      <c r="G85" s="792"/>
      <c r="H85" s="801" t="s">
        <v>317</v>
      </c>
      <c r="I85" s="802"/>
      <c r="J85" s="802"/>
      <c r="K85" s="803"/>
      <c r="L85" s="791" t="s">
        <v>319</v>
      </c>
      <c r="M85" s="791"/>
      <c r="N85" s="791"/>
      <c r="O85" s="791"/>
      <c r="P85" s="791" t="s">
        <v>318</v>
      </c>
      <c r="Q85" s="791"/>
      <c r="R85" s="791"/>
      <c r="S85" s="792"/>
    </row>
    <row r="86" spans="2:19" ht="30.75" customHeight="1">
      <c r="B86" s="793" t="s">
        <v>373</v>
      </c>
      <c r="C86" s="793" t="s">
        <v>374</v>
      </c>
      <c r="D86" s="795" t="s">
        <v>375</v>
      </c>
      <c r="E86" s="804"/>
      <c r="F86" s="472" t="s">
        <v>316</v>
      </c>
      <c r="G86" s="480" t="s">
        <v>354</v>
      </c>
      <c r="H86" s="805" t="s">
        <v>375</v>
      </c>
      <c r="I86" s="804"/>
      <c r="J86" s="472" t="s">
        <v>316</v>
      </c>
      <c r="K86" s="480" t="s">
        <v>354</v>
      </c>
      <c r="L86" s="805" t="s">
        <v>375</v>
      </c>
      <c r="M86" s="804"/>
      <c r="N86" s="472" t="s">
        <v>316</v>
      </c>
      <c r="O86" s="480" t="s">
        <v>354</v>
      </c>
      <c r="P86" s="805" t="s">
        <v>375</v>
      </c>
      <c r="Q86" s="804"/>
      <c r="R86" s="472" t="s">
        <v>316</v>
      </c>
      <c r="S86" s="480" t="s">
        <v>354</v>
      </c>
    </row>
    <row r="87" spans="2:19" ht="29.25" customHeight="1">
      <c r="B87" s="794"/>
      <c r="C87" s="794"/>
      <c r="D87" s="729"/>
      <c r="E87" s="746"/>
      <c r="F87" s="157"/>
      <c r="G87" s="167"/>
      <c r="H87" s="445"/>
      <c r="I87" s="447"/>
      <c r="J87" s="159"/>
      <c r="K87" s="170"/>
      <c r="L87" s="445"/>
      <c r="M87" s="447"/>
      <c r="N87" s="159"/>
      <c r="O87" s="170"/>
      <c r="P87" s="445"/>
      <c r="Q87" s="447"/>
      <c r="R87" s="159"/>
      <c r="S87" s="170"/>
    </row>
    <row r="88" spans="2:19" ht="45" customHeight="1">
      <c r="B88" s="737" t="s">
        <v>1037</v>
      </c>
      <c r="C88" s="704" t="s">
        <v>376</v>
      </c>
      <c r="D88" s="470" t="s">
        <v>377</v>
      </c>
      <c r="E88" s="470" t="s">
        <v>378</v>
      </c>
      <c r="F88" s="474" t="s">
        <v>379</v>
      </c>
      <c r="G88" s="471" t="s">
        <v>380</v>
      </c>
      <c r="H88" s="470" t="s">
        <v>377</v>
      </c>
      <c r="I88" s="470" t="s">
        <v>378</v>
      </c>
      <c r="J88" s="474" t="s">
        <v>379</v>
      </c>
      <c r="K88" s="471" t="s">
        <v>380</v>
      </c>
      <c r="L88" s="470" t="s">
        <v>377</v>
      </c>
      <c r="M88" s="470" t="s">
        <v>378</v>
      </c>
      <c r="N88" s="474" t="s">
        <v>379</v>
      </c>
      <c r="O88" s="471" t="s">
        <v>380</v>
      </c>
      <c r="P88" s="470" t="s">
        <v>377</v>
      </c>
      <c r="Q88" s="470" t="s">
        <v>378</v>
      </c>
      <c r="R88" s="474" t="s">
        <v>379</v>
      </c>
      <c r="S88" s="471" t="s">
        <v>380</v>
      </c>
    </row>
    <row r="89" spans="2:19" ht="29.25" customHeight="1">
      <c r="B89" s="737"/>
      <c r="C89" s="715"/>
      <c r="D89" s="731"/>
      <c r="E89" s="733"/>
      <c r="F89" s="731"/>
      <c r="G89" s="735"/>
      <c r="H89" s="689"/>
      <c r="I89" s="689"/>
      <c r="J89" s="689"/>
      <c r="K89" s="691"/>
      <c r="L89" s="689"/>
      <c r="M89" s="689"/>
      <c r="N89" s="689"/>
      <c r="O89" s="691"/>
      <c r="P89" s="689"/>
      <c r="Q89" s="689"/>
      <c r="R89" s="689"/>
      <c r="S89" s="691"/>
    </row>
    <row r="90" spans="2:19" ht="29.25" customHeight="1">
      <c r="B90" s="737"/>
      <c r="C90" s="715"/>
      <c r="D90" s="732"/>
      <c r="E90" s="734"/>
      <c r="F90" s="732"/>
      <c r="G90" s="736"/>
      <c r="H90" s="690"/>
      <c r="I90" s="690"/>
      <c r="J90" s="690"/>
      <c r="K90" s="692"/>
      <c r="L90" s="690"/>
      <c r="M90" s="690"/>
      <c r="N90" s="690"/>
      <c r="O90" s="692"/>
      <c r="P90" s="690"/>
      <c r="Q90" s="690"/>
      <c r="R90" s="690"/>
      <c r="S90" s="692"/>
    </row>
    <row r="91" spans="2:19" ht="24" outlineLevel="1">
      <c r="B91" s="737"/>
      <c r="C91" s="715"/>
      <c r="D91" s="470" t="s">
        <v>377</v>
      </c>
      <c r="E91" s="470" t="s">
        <v>378</v>
      </c>
      <c r="F91" s="474" t="s">
        <v>379</v>
      </c>
      <c r="G91" s="471" t="s">
        <v>380</v>
      </c>
      <c r="H91" s="470" t="s">
        <v>377</v>
      </c>
      <c r="I91" s="470" t="s">
        <v>378</v>
      </c>
      <c r="J91" s="474" t="s">
        <v>379</v>
      </c>
      <c r="K91" s="471" t="s">
        <v>380</v>
      </c>
      <c r="L91" s="470" t="s">
        <v>377</v>
      </c>
      <c r="M91" s="470" t="s">
        <v>378</v>
      </c>
      <c r="N91" s="474" t="s">
        <v>379</v>
      </c>
      <c r="O91" s="471" t="s">
        <v>380</v>
      </c>
      <c r="P91" s="470" t="s">
        <v>377</v>
      </c>
      <c r="Q91" s="470" t="s">
        <v>378</v>
      </c>
      <c r="R91" s="474" t="s">
        <v>379</v>
      </c>
      <c r="S91" s="471" t="s">
        <v>380</v>
      </c>
    </row>
    <row r="92" spans="2:19" ht="29.25" customHeight="1" outlineLevel="1">
      <c r="B92" s="737"/>
      <c r="C92" s="715"/>
      <c r="D92" s="731"/>
      <c r="E92" s="733"/>
      <c r="F92" s="731"/>
      <c r="G92" s="735"/>
      <c r="H92" s="689"/>
      <c r="I92" s="689"/>
      <c r="J92" s="689"/>
      <c r="K92" s="691"/>
      <c r="L92" s="689"/>
      <c r="M92" s="689"/>
      <c r="N92" s="689"/>
      <c r="O92" s="691"/>
      <c r="P92" s="689"/>
      <c r="Q92" s="689"/>
      <c r="R92" s="689"/>
      <c r="S92" s="691"/>
    </row>
    <row r="93" spans="2:19" ht="29.25" customHeight="1" outlineLevel="1">
      <c r="B93" s="737"/>
      <c r="C93" s="715"/>
      <c r="D93" s="732"/>
      <c r="E93" s="734"/>
      <c r="F93" s="732"/>
      <c r="G93" s="736"/>
      <c r="H93" s="690"/>
      <c r="I93" s="690"/>
      <c r="J93" s="690"/>
      <c r="K93" s="692"/>
      <c r="L93" s="690"/>
      <c r="M93" s="690"/>
      <c r="N93" s="690"/>
      <c r="O93" s="692"/>
      <c r="P93" s="690"/>
      <c r="Q93" s="690"/>
      <c r="R93" s="690"/>
      <c r="S93" s="692"/>
    </row>
    <row r="94" spans="2:19" ht="24" outlineLevel="1">
      <c r="B94" s="737"/>
      <c r="C94" s="715"/>
      <c r="D94" s="470" t="s">
        <v>377</v>
      </c>
      <c r="E94" s="470" t="s">
        <v>378</v>
      </c>
      <c r="F94" s="474" t="s">
        <v>379</v>
      </c>
      <c r="G94" s="471" t="s">
        <v>380</v>
      </c>
      <c r="H94" s="470" t="s">
        <v>377</v>
      </c>
      <c r="I94" s="470" t="s">
        <v>378</v>
      </c>
      <c r="J94" s="474" t="s">
        <v>379</v>
      </c>
      <c r="K94" s="471" t="s">
        <v>380</v>
      </c>
      <c r="L94" s="470" t="s">
        <v>377</v>
      </c>
      <c r="M94" s="470" t="s">
        <v>378</v>
      </c>
      <c r="N94" s="474" t="s">
        <v>379</v>
      </c>
      <c r="O94" s="471" t="s">
        <v>380</v>
      </c>
      <c r="P94" s="470" t="s">
        <v>377</v>
      </c>
      <c r="Q94" s="470" t="s">
        <v>378</v>
      </c>
      <c r="R94" s="474" t="s">
        <v>379</v>
      </c>
      <c r="S94" s="471" t="s">
        <v>380</v>
      </c>
    </row>
    <row r="95" spans="2:19" ht="29.25" customHeight="1" outlineLevel="1">
      <c r="B95" s="737"/>
      <c r="C95" s="715"/>
      <c r="D95" s="731"/>
      <c r="E95" s="733"/>
      <c r="F95" s="731"/>
      <c r="G95" s="735"/>
      <c r="H95" s="689"/>
      <c r="I95" s="689"/>
      <c r="J95" s="689"/>
      <c r="K95" s="691"/>
      <c r="L95" s="689"/>
      <c r="M95" s="689"/>
      <c r="N95" s="689"/>
      <c r="O95" s="691"/>
      <c r="P95" s="689"/>
      <c r="Q95" s="689"/>
      <c r="R95" s="689"/>
      <c r="S95" s="691"/>
    </row>
    <row r="96" spans="2:19" ht="29.25" customHeight="1" outlineLevel="1">
      <c r="B96" s="737"/>
      <c r="C96" s="715"/>
      <c r="D96" s="732"/>
      <c r="E96" s="734"/>
      <c r="F96" s="732"/>
      <c r="G96" s="736"/>
      <c r="H96" s="690"/>
      <c r="I96" s="690"/>
      <c r="J96" s="690"/>
      <c r="K96" s="692"/>
      <c r="L96" s="690"/>
      <c r="M96" s="690"/>
      <c r="N96" s="690"/>
      <c r="O96" s="692"/>
      <c r="P96" s="690"/>
      <c r="Q96" s="690"/>
      <c r="R96" s="690"/>
      <c r="S96" s="692"/>
    </row>
    <row r="97" spans="2:19" ht="24" outlineLevel="1">
      <c r="B97" s="737"/>
      <c r="C97" s="715"/>
      <c r="D97" s="470" t="s">
        <v>377</v>
      </c>
      <c r="E97" s="470" t="s">
        <v>378</v>
      </c>
      <c r="F97" s="474" t="s">
        <v>379</v>
      </c>
      <c r="G97" s="471" t="s">
        <v>380</v>
      </c>
      <c r="H97" s="470" t="s">
        <v>377</v>
      </c>
      <c r="I97" s="470" t="s">
        <v>378</v>
      </c>
      <c r="J97" s="474" t="s">
        <v>379</v>
      </c>
      <c r="K97" s="471" t="s">
        <v>380</v>
      </c>
      <c r="L97" s="470" t="s">
        <v>377</v>
      </c>
      <c r="M97" s="470" t="s">
        <v>378</v>
      </c>
      <c r="N97" s="474" t="s">
        <v>379</v>
      </c>
      <c r="O97" s="471" t="s">
        <v>380</v>
      </c>
      <c r="P97" s="470" t="s">
        <v>377</v>
      </c>
      <c r="Q97" s="470" t="s">
        <v>378</v>
      </c>
      <c r="R97" s="474" t="s">
        <v>379</v>
      </c>
      <c r="S97" s="471" t="s">
        <v>380</v>
      </c>
    </row>
    <row r="98" spans="2:19" ht="29.25" customHeight="1" outlineLevel="1">
      <c r="B98" s="737"/>
      <c r="C98" s="715"/>
      <c r="D98" s="731"/>
      <c r="E98" s="733"/>
      <c r="F98" s="731"/>
      <c r="G98" s="735"/>
      <c r="H98" s="689"/>
      <c r="I98" s="689"/>
      <c r="J98" s="689"/>
      <c r="K98" s="691"/>
      <c r="L98" s="689"/>
      <c r="M98" s="689"/>
      <c r="N98" s="689"/>
      <c r="O98" s="691"/>
      <c r="P98" s="689"/>
      <c r="Q98" s="689"/>
      <c r="R98" s="689"/>
      <c r="S98" s="691"/>
    </row>
    <row r="99" spans="2:19" ht="29.25" customHeight="1" outlineLevel="1">
      <c r="B99" s="737"/>
      <c r="C99" s="705"/>
      <c r="D99" s="732"/>
      <c r="E99" s="734"/>
      <c r="F99" s="732"/>
      <c r="G99" s="736"/>
      <c r="H99" s="690"/>
      <c r="I99" s="690"/>
      <c r="J99" s="690"/>
      <c r="K99" s="692"/>
      <c r="L99" s="690"/>
      <c r="M99" s="690"/>
      <c r="N99" s="690"/>
      <c r="O99" s="692"/>
      <c r="P99" s="690"/>
      <c r="Q99" s="690"/>
      <c r="R99" s="690"/>
      <c r="S99" s="692"/>
    </row>
    <row r="100" spans="2:19" ht="15" thickBot="1">
      <c r="B100" s="113"/>
      <c r="C100" s="113"/>
    </row>
    <row r="101" spans="2:19" ht="15" thickBot="1">
      <c r="B101" s="113"/>
      <c r="C101" s="113"/>
      <c r="D101" s="790" t="s">
        <v>317</v>
      </c>
      <c r="E101" s="791"/>
      <c r="F101" s="791"/>
      <c r="G101" s="792"/>
      <c r="H101" s="801" t="s">
        <v>381</v>
      </c>
      <c r="I101" s="802"/>
      <c r="J101" s="802"/>
      <c r="K101" s="803"/>
      <c r="L101" s="801" t="s">
        <v>319</v>
      </c>
      <c r="M101" s="802"/>
      <c r="N101" s="802"/>
      <c r="O101" s="803"/>
      <c r="P101" s="801" t="s">
        <v>320</v>
      </c>
      <c r="Q101" s="802"/>
      <c r="R101" s="802"/>
      <c r="S101" s="803"/>
    </row>
    <row r="102" spans="2:19" ht="33.75" customHeight="1">
      <c r="B102" s="798" t="s">
        <v>382</v>
      </c>
      <c r="C102" s="793" t="s">
        <v>383</v>
      </c>
      <c r="D102" s="481" t="s">
        <v>384</v>
      </c>
      <c r="E102" s="482" t="s">
        <v>385</v>
      </c>
      <c r="F102" s="795" t="s">
        <v>386</v>
      </c>
      <c r="G102" s="797"/>
      <c r="H102" s="481" t="s">
        <v>384</v>
      </c>
      <c r="I102" s="482" t="s">
        <v>385</v>
      </c>
      <c r="J102" s="795" t="s">
        <v>386</v>
      </c>
      <c r="K102" s="797"/>
      <c r="L102" s="481" t="s">
        <v>384</v>
      </c>
      <c r="M102" s="482" t="s">
        <v>385</v>
      </c>
      <c r="N102" s="795" t="s">
        <v>386</v>
      </c>
      <c r="O102" s="797"/>
      <c r="P102" s="481" t="s">
        <v>384</v>
      </c>
      <c r="Q102" s="482" t="s">
        <v>385</v>
      </c>
      <c r="R102" s="795" t="s">
        <v>386</v>
      </c>
      <c r="S102" s="797"/>
    </row>
    <row r="103" spans="2:19" ht="30" customHeight="1">
      <c r="B103" s="799"/>
      <c r="C103" s="794"/>
      <c r="D103" s="173"/>
      <c r="E103" s="174"/>
      <c r="F103" s="729"/>
      <c r="G103" s="730"/>
      <c r="H103" s="175"/>
      <c r="I103" s="176"/>
      <c r="J103" s="693"/>
      <c r="K103" s="694"/>
      <c r="L103" s="175"/>
      <c r="M103" s="176"/>
      <c r="N103" s="693"/>
      <c r="O103" s="694"/>
      <c r="P103" s="175"/>
      <c r="Q103" s="176"/>
      <c r="R103" s="693"/>
      <c r="S103" s="694"/>
    </row>
    <row r="104" spans="2:19" ht="32.25" customHeight="1">
      <c r="B104" s="799"/>
      <c r="C104" s="798" t="s">
        <v>387</v>
      </c>
      <c r="D104" s="483" t="s">
        <v>384</v>
      </c>
      <c r="E104" s="470" t="s">
        <v>385</v>
      </c>
      <c r="F104" s="470" t="s">
        <v>388</v>
      </c>
      <c r="G104" s="477" t="s">
        <v>389</v>
      </c>
      <c r="H104" s="483" t="s">
        <v>384</v>
      </c>
      <c r="I104" s="470" t="s">
        <v>385</v>
      </c>
      <c r="J104" s="470" t="s">
        <v>388</v>
      </c>
      <c r="K104" s="477" t="s">
        <v>389</v>
      </c>
      <c r="L104" s="483" t="s">
        <v>384</v>
      </c>
      <c r="M104" s="470" t="s">
        <v>385</v>
      </c>
      <c r="N104" s="470" t="s">
        <v>388</v>
      </c>
      <c r="O104" s="477" t="s">
        <v>389</v>
      </c>
      <c r="P104" s="483" t="s">
        <v>384</v>
      </c>
      <c r="Q104" s="470" t="s">
        <v>385</v>
      </c>
      <c r="R104" s="470" t="s">
        <v>388</v>
      </c>
      <c r="S104" s="477" t="s">
        <v>389</v>
      </c>
    </row>
    <row r="105" spans="2:19" ht="27.75" customHeight="1">
      <c r="B105" s="799"/>
      <c r="C105" s="799"/>
      <c r="D105" s="173"/>
      <c r="E105" s="142"/>
      <c r="F105" s="158"/>
      <c r="G105" s="167"/>
      <c r="H105" s="175"/>
      <c r="I105" s="144"/>
      <c r="J105" s="160"/>
      <c r="K105" s="170"/>
      <c r="L105" s="175"/>
      <c r="M105" s="144"/>
      <c r="N105" s="160"/>
      <c r="O105" s="170"/>
      <c r="P105" s="175"/>
      <c r="Q105" s="144"/>
      <c r="R105" s="160"/>
      <c r="S105" s="170"/>
    </row>
    <row r="106" spans="2:19" ht="27.75" customHeight="1" outlineLevel="1">
      <c r="B106" s="799"/>
      <c r="C106" s="799"/>
      <c r="D106" s="483" t="s">
        <v>384</v>
      </c>
      <c r="E106" s="470" t="s">
        <v>385</v>
      </c>
      <c r="F106" s="470" t="s">
        <v>388</v>
      </c>
      <c r="G106" s="477" t="s">
        <v>389</v>
      </c>
      <c r="H106" s="483" t="s">
        <v>384</v>
      </c>
      <c r="I106" s="470" t="s">
        <v>385</v>
      </c>
      <c r="J106" s="470" t="s">
        <v>388</v>
      </c>
      <c r="K106" s="477" t="s">
        <v>389</v>
      </c>
      <c r="L106" s="483" t="s">
        <v>384</v>
      </c>
      <c r="M106" s="470" t="s">
        <v>385</v>
      </c>
      <c r="N106" s="470" t="s">
        <v>388</v>
      </c>
      <c r="O106" s="477" t="s">
        <v>389</v>
      </c>
      <c r="P106" s="483" t="s">
        <v>384</v>
      </c>
      <c r="Q106" s="470" t="s">
        <v>385</v>
      </c>
      <c r="R106" s="470" t="s">
        <v>388</v>
      </c>
      <c r="S106" s="477" t="s">
        <v>389</v>
      </c>
    </row>
    <row r="107" spans="2:19" ht="27.75" customHeight="1" outlineLevel="1">
      <c r="B107" s="799"/>
      <c r="C107" s="799"/>
      <c r="D107" s="173"/>
      <c r="E107" s="142"/>
      <c r="F107" s="158"/>
      <c r="G107" s="167"/>
      <c r="H107" s="175"/>
      <c r="I107" s="144"/>
      <c r="J107" s="160"/>
      <c r="K107" s="170"/>
      <c r="L107" s="175"/>
      <c r="M107" s="144"/>
      <c r="N107" s="160"/>
      <c r="O107" s="170"/>
      <c r="P107" s="175"/>
      <c r="Q107" s="144"/>
      <c r="R107" s="160"/>
      <c r="S107" s="170"/>
    </row>
    <row r="108" spans="2:19" ht="27.75" customHeight="1" outlineLevel="1">
      <c r="B108" s="799"/>
      <c r="C108" s="799"/>
      <c r="D108" s="483" t="s">
        <v>384</v>
      </c>
      <c r="E108" s="470" t="s">
        <v>385</v>
      </c>
      <c r="F108" s="470" t="s">
        <v>388</v>
      </c>
      <c r="G108" s="477" t="s">
        <v>389</v>
      </c>
      <c r="H108" s="483" t="s">
        <v>384</v>
      </c>
      <c r="I108" s="470" t="s">
        <v>385</v>
      </c>
      <c r="J108" s="470" t="s">
        <v>388</v>
      </c>
      <c r="K108" s="477" t="s">
        <v>389</v>
      </c>
      <c r="L108" s="483" t="s">
        <v>384</v>
      </c>
      <c r="M108" s="470" t="s">
        <v>385</v>
      </c>
      <c r="N108" s="470" t="s">
        <v>388</v>
      </c>
      <c r="O108" s="477" t="s">
        <v>389</v>
      </c>
      <c r="P108" s="483" t="s">
        <v>384</v>
      </c>
      <c r="Q108" s="470" t="s">
        <v>385</v>
      </c>
      <c r="R108" s="470" t="s">
        <v>388</v>
      </c>
      <c r="S108" s="477" t="s">
        <v>389</v>
      </c>
    </row>
    <row r="109" spans="2:19" ht="27.75" customHeight="1" outlineLevel="1">
      <c r="B109" s="799"/>
      <c r="C109" s="799"/>
      <c r="D109" s="173"/>
      <c r="E109" s="142"/>
      <c r="F109" s="158"/>
      <c r="G109" s="167"/>
      <c r="H109" s="175"/>
      <c r="I109" s="144"/>
      <c r="J109" s="160"/>
      <c r="K109" s="170"/>
      <c r="L109" s="175"/>
      <c r="M109" s="144"/>
      <c r="N109" s="160"/>
      <c r="O109" s="170"/>
      <c r="P109" s="175"/>
      <c r="Q109" s="144"/>
      <c r="R109" s="160"/>
      <c r="S109" s="170"/>
    </row>
    <row r="110" spans="2:19" ht="27.75" customHeight="1" outlineLevel="1">
      <c r="B110" s="799"/>
      <c r="C110" s="799"/>
      <c r="D110" s="483" t="s">
        <v>384</v>
      </c>
      <c r="E110" s="470" t="s">
        <v>385</v>
      </c>
      <c r="F110" s="470" t="s">
        <v>388</v>
      </c>
      <c r="G110" s="477" t="s">
        <v>389</v>
      </c>
      <c r="H110" s="483" t="s">
        <v>384</v>
      </c>
      <c r="I110" s="470" t="s">
        <v>385</v>
      </c>
      <c r="J110" s="470" t="s">
        <v>388</v>
      </c>
      <c r="K110" s="477" t="s">
        <v>389</v>
      </c>
      <c r="L110" s="483" t="s">
        <v>384</v>
      </c>
      <c r="M110" s="470" t="s">
        <v>385</v>
      </c>
      <c r="N110" s="470" t="s">
        <v>388</v>
      </c>
      <c r="O110" s="477" t="s">
        <v>389</v>
      </c>
      <c r="P110" s="483" t="s">
        <v>384</v>
      </c>
      <c r="Q110" s="470" t="s">
        <v>385</v>
      </c>
      <c r="R110" s="470" t="s">
        <v>388</v>
      </c>
      <c r="S110" s="477" t="s">
        <v>389</v>
      </c>
    </row>
    <row r="111" spans="2:19" ht="27.75" customHeight="1" outlineLevel="1">
      <c r="B111" s="800"/>
      <c r="C111" s="800"/>
      <c r="D111" s="173"/>
      <c r="E111" s="142"/>
      <c r="F111" s="158"/>
      <c r="G111" s="167"/>
      <c r="H111" s="175"/>
      <c r="I111" s="144"/>
      <c r="J111" s="160"/>
      <c r="K111" s="170"/>
      <c r="L111" s="175"/>
      <c r="M111" s="144"/>
      <c r="N111" s="160"/>
      <c r="O111" s="170"/>
      <c r="P111" s="175"/>
      <c r="Q111" s="144"/>
      <c r="R111" s="160"/>
      <c r="S111" s="170"/>
    </row>
    <row r="112" spans="2:19" ht="26.25" customHeight="1">
      <c r="B112" s="718" t="s">
        <v>390</v>
      </c>
      <c r="C112" s="721" t="s">
        <v>391</v>
      </c>
      <c r="D112" s="484" t="s">
        <v>392</v>
      </c>
      <c r="E112" s="484" t="s">
        <v>393</v>
      </c>
      <c r="F112" s="484" t="s">
        <v>316</v>
      </c>
      <c r="G112" s="485" t="s">
        <v>394</v>
      </c>
      <c r="H112" s="486" t="s">
        <v>392</v>
      </c>
      <c r="I112" s="484" t="s">
        <v>393</v>
      </c>
      <c r="J112" s="484" t="s">
        <v>316</v>
      </c>
      <c r="K112" s="485" t="s">
        <v>394</v>
      </c>
      <c r="L112" s="484" t="s">
        <v>392</v>
      </c>
      <c r="M112" s="484" t="s">
        <v>393</v>
      </c>
      <c r="N112" s="484" t="s">
        <v>316</v>
      </c>
      <c r="O112" s="485" t="s">
        <v>394</v>
      </c>
      <c r="P112" s="484" t="s">
        <v>392</v>
      </c>
      <c r="Q112" s="484" t="s">
        <v>393</v>
      </c>
      <c r="R112" s="484" t="s">
        <v>316</v>
      </c>
      <c r="S112" s="485" t="s">
        <v>394</v>
      </c>
    </row>
    <row r="113" spans="2:19" ht="32.25" customHeight="1">
      <c r="B113" s="719"/>
      <c r="C113" s="722"/>
      <c r="D113" s="141"/>
      <c r="E113" s="141"/>
      <c r="F113" s="141"/>
      <c r="G113" s="141"/>
      <c r="H113" s="444"/>
      <c r="I113" s="143"/>
      <c r="J113" s="143"/>
      <c r="K113" s="164"/>
      <c r="L113" s="143"/>
      <c r="M113" s="143"/>
      <c r="N113" s="143"/>
      <c r="O113" s="164"/>
      <c r="P113" s="143"/>
      <c r="Q113" s="143"/>
      <c r="R113" s="143"/>
      <c r="S113" s="164"/>
    </row>
    <row r="114" spans="2:19" ht="32.25" customHeight="1">
      <c r="B114" s="719"/>
      <c r="C114" s="718" t="s">
        <v>395</v>
      </c>
      <c r="D114" s="470" t="s">
        <v>396</v>
      </c>
      <c r="E114" s="788" t="s">
        <v>397</v>
      </c>
      <c r="F114" s="789"/>
      <c r="G114" s="471" t="s">
        <v>398</v>
      </c>
      <c r="H114" s="470" t="s">
        <v>396</v>
      </c>
      <c r="I114" s="788" t="s">
        <v>397</v>
      </c>
      <c r="J114" s="789"/>
      <c r="K114" s="471" t="s">
        <v>398</v>
      </c>
      <c r="L114" s="470" t="s">
        <v>396</v>
      </c>
      <c r="M114" s="788" t="s">
        <v>397</v>
      </c>
      <c r="N114" s="789"/>
      <c r="O114" s="471" t="s">
        <v>398</v>
      </c>
      <c r="P114" s="470" t="s">
        <v>396</v>
      </c>
      <c r="Q114" s="470" t="s">
        <v>397</v>
      </c>
      <c r="R114" s="788" t="s">
        <v>397</v>
      </c>
      <c r="S114" s="789"/>
    </row>
    <row r="115" spans="2:19" ht="23.25" customHeight="1">
      <c r="B115" s="719"/>
      <c r="C115" s="719"/>
      <c r="D115" s="181"/>
      <c r="E115" s="706"/>
      <c r="F115" s="707"/>
      <c r="G115" s="128"/>
      <c r="H115" s="182"/>
      <c r="I115" s="684"/>
      <c r="J115" s="685"/>
      <c r="K115" s="153"/>
      <c r="L115" s="182"/>
      <c r="M115" s="684"/>
      <c r="N115" s="685"/>
      <c r="O115" s="131"/>
      <c r="P115" s="182"/>
      <c r="Q115" s="129"/>
      <c r="R115" s="684"/>
      <c r="S115" s="685"/>
    </row>
    <row r="116" spans="2:19" ht="23.25" customHeight="1" outlineLevel="1">
      <c r="B116" s="719"/>
      <c r="C116" s="719"/>
      <c r="D116" s="470" t="s">
        <v>396</v>
      </c>
      <c r="E116" s="788" t="s">
        <v>397</v>
      </c>
      <c r="F116" s="789"/>
      <c r="G116" s="471" t="s">
        <v>398</v>
      </c>
      <c r="H116" s="470" t="s">
        <v>396</v>
      </c>
      <c r="I116" s="788" t="s">
        <v>397</v>
      </c>
      <c r="J116" s="789"/>
      <c r="K116" s="471" t="s">
        <v>398</v>
      </c>
      <c r="L116" s="470" t="s">
        <v>396</v>
      </c>
      <c r="M116" s="788" t="s">
        <v>397</v>
      </c>
      <c r="N116" s="789"/>
      <c r="O116" s="471" t="s">
        <v>398</v>
      </c>
      <c r="P116" s="470" t="s">
        <v>396</v>
      </c>
      <c r="Q116" s="470" t="s">
        <v>397</v>
      </c>
      <c r="R116" s="788" t="s">
        <v>397</v>
      </c>
      <c r="S116" s="789"/>
    </row>
    <row r="117" spans="2:19" ht="23.25" customHeight="1" outlineLevel="1">
      <c r="B117" s="719"/>
      <c r="C117" s="719"/>
      <c r="D117" s="181"/>
      <c r="E117" s="706"/>
      <c r="F117" s="707"/>
      <c r="G117" s="128"/>
      <c r="H117" s="182"/>
      <c r="I117" s="684"/>
      <c r="J117" s="685"/>
      <c r="K117" s="131"/>
      <c r="L117" s="182"/>
      <c r="M117" s="684"/>
      <c r="N117" s="685"/>
      <c r="O117" s="131"/>
      <c r="P117" s="182"/>
      <c r="Q117" s="129"/>
      <c r="R117" s="684"/>
      <c r="S117" s="685"/>
    </row>
    <row r="118" spans="2:19" ht="23.25" customHeight="1" outlineLevel="1">
      <c r="B118" s="719"/>
      <c r="C118" s="719"/>
      <c r="D118" s="470" t="s">
        <v>396</v>
      </c>
      <c r="E118" s="788" t="s">
        <v>397</v>
      </c>
      <c r="F118" s="789"/>
      <c r="G118" s="471" t="s">
        <v>398</v>
      </c>
      <c r="H118" s="470" t="s">
        <v>396</v>
      </c>
      <c r="I118" s="788" t="s">
        <v>397</v>
      </c>
      <c r="J118" s="789"/>
      <c r="K118" s="471" t="s">
        <v>398</v>
      </c>
      <c r="L118" s="470" t="s">
        <v>396</v>
      </c>
      <c r="M118" s="788" t="s">
        <v>397</v>
      </c>
      <c r="N118" s="789"/>
      <c r="O118" s="471" t="s">
        <v>398</v>
      </c>
      <c r="P118" s="470" t="s">
        <v>396</v>
      </c>
      <c r="Q118" s="470" t="s">
        <v>397</v>
      </c>
      <c r="R118" s="788" t="s">
        <v>397</v>
      </c>
      <c r="S118" s="789"/>
    </row>
    <row r="119" spans="2:19" ht="23.25" customHeight="1" outlineLevel="1">
      <c r="B119" s="719"/>
      <c r="C119" s="719"/>
      <c r="D119" s="181"/>
      <c r="E119" s="706"/>
      <c r="F119" s="707"/>
      <c r="G119" s="128"/>
      <c r="H119" s="182"/>
      <c r="I119" s="684"/>
      <c r="J119" s="685"/>
      <c r="K119" s="131"/>
      <c r="L119" s="182"/>
      <c r="M119" s="684"/>
      <c r="N119" s="685"/>
      <c r="O119" s="131"/>
      <c r="P119" s="182"/>
      <c r="Q119" s="129"/>
      <c r="R119" s="684"/>
      <c r="S119" s="685"/>
    </row>
    <row r="120" spans="2:19" ht="23.25" customHeight="1" outlineLevel="1">
      <c r="B120" s="719"/>
      <c r="C120" s="719"/>
      <c r="D120" s="470" t="s">
        <v>396</v>
      </c>
      <c r="E120" s="788" t="s">
        <v>397</v>
      </c>
      <c r="F120" s="789"/>
      <c r="G120" s="471" t="s">
        <v>398</v>
      </c>
      <c r="H120" s="470" t="s">
        <v>396</v>
      </c>
      <c r="I120" s="788" t="s">
        <v>397</v>
      </c>
      <c r="J120" s="789"/>
      <c r="K120" s="471" t="s">
        <v>398</v>
      </c>
      <c r="L120" s="470" t="s">
        <v>396</v>
      </c>
      <c r="M120" s="788" t="s">
        <v>397</v>
      </c>
      <c r="N120" s="789"/>
      <c r="O120" s="471" t="s">
        <v>398</v>
      </c>
      <c r="P120" s="470" t="s">
        <v>396</v>
      </c>
      <c r="Q120" s="470" t="s">
        <v>397</v>
      </c>
      <c r="R120" s="788" t="s">
        <v>397</v>
      </c>
      <c r="S120" s="789"/>
    </row>
    <row r="121" spans="2:19" ht="23.25" customHeight="1" outlineLevel="1">
      <c r="B121" s="720"/>
      <c r="C121" s="720"/>
      <c r="D121" s="181"/>
      <c r="E121" s="706"/>
      <c r="F121" s="707"/>
      <c r="G121" s="128"/>
      <c r="H121" s="182"/>
      <c r="I121" s="684"/>
      <c r="J121" s="685"/>
      <c r="K121" s="131"/>
      <c r="L121" s="182"/>
      <c r="M121" s="684"/>
      <c r="N121" s="685"/>
      <c r="O121" s="131"/>
      <c r="P121" s="182"/>
      <c r="Q121" s="129"/>
      <c r="R121" s="684"/>
      <c r="S121" s="685"/>
    </row>
    <row r="122" spans="2:19" ht="15" thickBot="1">
      <c r="B122" s="113"/>
      <c r="C122" s="113"/>
    </row>
    <row r="123" spans="2:19" ht="15" thickBot="1">
      <c r="B123" s="113"/>
      <c r="C123" s="113"/>
      <c r="D123" s="790" t="s">
        <v>317</v>
      </c>
      <c r="E123" s="791"/>
      <c r="F123" s="791"/>
      <c r="G123" s="792"/>
      <c r="H123" s="790" t="s">
        <v>318</v>
      </c>
      <c r="I123" s="791"/>
      <c r="J123" s="791"/>
      <c r="K123" s="792"/>
      <c r="L123" s="791" t="s">
        <v>319</v>
      </c>
      <c r="M123" s="791"/>
      <c r="N123" s="791"/>
      <c r="O123" s="791"/>
      <c r="P123" s="790" t="s">
        <v>320</v>
      </c>
      <c r="Q123" s="791"/>
      <c r="R123" s="791"/>
      <c r="S123" s="792"/>
    </row>
    <row r="124" spans="2:19">
      <c r="B124" s="793" t="s">
        <v>399</v>
      </c>
      <c r="C124" s="793" t="s">
        <v>400</v>
      </c>
      <c r="D124" s="795" t="s">
        <v>401</v>
      </c>
      <c r="E124" s="796"/>
      <c r="F124" s="796"/>
      <c r="G124" s="797"/>
      <c r="H124" s="795" t="s">
        <v>401</v>
      </c>
      <c r="I124" s="796"/>
      <c r="J124" s="796"/>
      <c r="K124" s="797"/>
      <c r="L124" s="795" t="s">
        <v>401</v>
      </c>
      <c r="M124" s="796"/>
      <c r="N124" s="796"/>
      <c r="O124" s="797"/>
      <c r="P124" s="795" t="s">
        <v>401</v>
      </c>
      <c r="Q124" s="796"/>
      <c r="R124" s="796"/>
      <c r="S124" s="797"/>
    </row>
    <row r="125" spans="2:19" ht="45" customHeight="1">
      <c r="B125" s="794"/>
      <c r="C125" s="794"/>
      <c r="D125" s="709"/>
      <c r="E125" s="710"/>
      <c r="F125" s="710"/>
      <c r="G125" s="711"/>
      <c r="H125" s="712"/>
      <c r="I125" s="713"/>
      <c r="J125" s="713"/>
      <c r="K125" s="714"/>
      <c r="L125" s="712"/>
      <c r="M125" s="713"/>
      <c r="N125" s="713"/>
      <c r="O125" s="714"/>
      <c r="P125" s="712"/>
      <c r="Q125" s="713"/>
      <c r="R125" s="713"/>
      <c r="S125" s="714"/>
    </row>
    <row r="126" spans="2:19" ht="32.25" customHeight="1">
      <c r="B126" s="704" t="s">
        <v>402</v>
      </c>
      <c r="C126" s="704" t="s">
        <v>403</v>
      </c>
      <c r="D126" s="484" t="s">
        <v>404</v>
      </c>
      <c r="E126" s="476" t="s">
        <v>316</v>
      </c>
      <c r="F126" s="470" t="s">
        <v>337</v>
      </c>
      <c r="G126" s="471" t="s">
        <v>354</v>
      </c>
      <c r="H126" s="484" t="s">
        <v>404</v>
      </c>
      <c r="I126" s="476" t="s">
        <v>316</v>
      </c>
      <c r="J126" s="470" t="s">
        <v>337</v>
      </c>
      <c r="K126" s="471" t="s">
        <v>354</v>
      </c>
      <c r="L126" s="484" t="s">
        <v>404</v>
      </c>
      <c r="M126" s="476" t="s">
        <v>316</v>
      </c>
      <c r="N126" s="470" t="s">
        <v>337</v>
      </c>
      <c r="O126" s="471" t="s">
        <v>354</v>
      </c>
      <c r="P126" s="484" t="s">
        <v>404</v>
      </c>
      <c r="Q126" s="476" t="s">
        <v>316</v>
      </c>
      <c r="R126" s="470" t="s">
        <v>337</v>
      </c>
      <c r="S126" s="471" t="s">
        <v>354</v>
      </c>
    </row>
    <row r="127" spans="2:19" ht="23.25" customHeight="1">
      <c r="B127" s="715"/>
      <c r="C127" s="705"/>
      <c r="D127" s="141"/>
      <c r="E127" s="183"/>
      <c r="F127" s="127"/>
      <c r="G127" s="162"/>
      <c r="H127" s="143"/>
      <c r="I127" s="195"/>
      <c r="J127" s="143"/>
      <c r="K127" s="446"/>
      <c r="L127" s="143"/>
      <c r="M127" s="195"/>
      <c r="N127" s="143"/>
      <c r="O127" s="446"/>
      <c r="P127" s="143"/>
      <c r="Q127" s="195"/>
      <c r="R127" s="143"/>
      <c r="S127" s="446"/>
    </row>
    <row r="128" spans="2:19" ht="29.25" customHeight="1">
      <c r="B128" s="715"/>
      <c r="C128" s="704" t="s">
        <v>405</v>
      </c>
      <c r="D128" s="470" t="s">
        <v>406</v>
      </c>
      <c r="E128" s="788" t="s">
        <v>407</v>
      </c>
      <c r="F128" s="789"/>
      <c r="G128" s="471" t="s">
        <v>408</v>
      </c>
      <c r="H128" s="470" t="s">
        <v>406</v>
      </c>
      <c r="I128" s="788" t="s">
        <v>407</v>
      </c>
      <c r="J128" s="789"/>
      <c r="K128" s="471" t="s">
        <v>408</v>
      </c>
      <c r="L128" s="470" t="s">
        <v>406</v>
      </c>
      <c r="M128" s="788" t="s">
        <v>407</v>
      </c>
      <c r="N128" s="789"/>
      <c r="O128" s="471" t="s">
        <v>408</v>
      </c>
      <c r="P128" s="470" t="s">
        <v>406</v>
      </c>
      <c r="Q128" s="788" t="s">
        <v>407</v>
      </c>
      <c r="R128" s="789"/>
      <c r="S128" s="471" t="s">
        <v>408</v>
      </c>
    </row>
    <row r="129" spans="2:19" ht="39" customHeight="1">
      <c r="B129" s="705"/>
      <c r="C129" s="705"/>
      <c r="D129" s="181"/>
      <c r="E129" s="706"/>
      <c r="F129" s="707"/>
      <c r="G129" s="128"/>
      <c r="H129" s="182"/>
      <c r="I129" s="684"/>
      <c r="J129" s="685"/>
      <c r="K129" s="131"/>
      <c r="L129" s="182"/>
      <c r="M129" s="684"/>
      <c r="N129" s="685"/>
      <c r="O129" s="131"/>
      <c r="P129" s="182"/>
      <c r="Q129" s="684"/>
      <c r="R129" s="685"/>
      <c r="S129" s="131"/>
    </row>
    <row r="133" spans="2:19" hidden="1"/>
    <row r="134" spans="2:19" hidden="1"/>
    <row r="135" spans="2:19" hidden="1">
      <c r="D135" s="96" t="s">
        <v>409</v>
      </c>
    </row>
    <row r="136" spans="2:19" hidden="1">
      <c r="D136" s="96" t="s">
        <v>410</v>
      </c>
      <c r="E136" s="96" t="s">
        <v>411</v>
      </c>
      <c r="F136" s="96" t="s">
        <v>412</v>
      </c>
      <c r="H136" s="96" t="s">
        <v>413</v>
      </c>
      <c r="I136" s="96" t="s">
        <v>414</v>
      </c>
    </row>
    <row r="137" spans="2:19" hidden="1">
      <c r="D137" s="96" t="s">
        <v>415</v>
      </c>
      <c r="E137" s="96" t="s">
        <v>416</v>
      </c>
      <c r="F137" s="96" t="s">
        <v>417</v>
      </c>
      <c r="H137" s="96" t="s">
        <v>418</v>
      </c>
      <c r="I137" s="96" t="s">
        <v>419</v>
      </c>
    </row>
    <row r="138" spans="2:19" hidden="1">
      <c r="D138" s="96" t="s">
        <v>420</v>
      </c>
      <c r="E138" s="96" t="s">
        <v>421</v>
      </c>
      <c r="F138" s="96" t="s">
        <v>422</v>
      </c>
      <c r="H138" s="96" t="s">
        <v>423</v>
      </c>
      <c r="I138" s="96" t="s">
        <v>424</v>
      </c>
    </row>
    <row r="139" spans="2:19" hidden="1">
      <c r="D139" s="96" t="s">
        <v>425</v>
      </c>
      <c r="F139" s="96" t="s">
        <v>426</v>
      </c>
      <c r="G139" s="96" t="s">
        <v>1038</v>
      </c>
      <c r="H139" s="96" t="s">
        <v>427</v>
      </c>
      <c r="I139" s="96" t="s">
        <v>428</v>
      </c>
      <c r="K139" s="96" t="s">
        <v>429</v>
      </c>
    </row>
    <row r="140" spans="2:19" hidden="1">
      <c r="D140" s="96" t="s">
        <v>430</v>
      </c>
      <c r="F140" s="96" t="s">
        <v>431</v>
      </c>
      <c r="G140" s="96" t="s">
        <v>432</v>
      </c>
      <c r="H140" s="96" t="s">
        <v>433</v>
      </c>
      <c r="I140" s="96" t="s">
        <v>434</v>
      </c>
      <c r="K140" s="96" t="s">
        <v>435</v>
      </c>
      <c r="L140" s="96" t="s">
        <v>436</v>
      </c>
    </row>
    <row r="141" spans="2:19" hidden="1">
      <c r="D141" s="96" t="s">
        <v>437</v>
      </c>
      <c r="E141" s="184" t="s">
        <v>438</v>
      </c>
      <c r="G141" s="96" t="s">
        <v>439</v>
      </c>
      <c r="H141" s="96" t="s">
        <v>440</v>
      </c>
      <c r="K141" s="96" t="s">
        <v>441</v>
      </c>
      <c r="L141" s="96" t="s">
        <v>442</v>
      </c>
    </row>
    <row r="142" spans="2:19" hidden="1">
      <c r="D142" s="96" t="s">
        <v>443</v>
      </c>
      <c r="E142" s="487" t="s">
        <v>444</v>
      </c>
      <c r="K142" s="96" t="s">
        <v>445</v>
      </c>
      <c r="L142" s="96" t="s">
        <v>446</v>
      </c>
    </row>
    <row r="143" spans="2:19" hidden="1">
      <c r="E143" s="488" t="s">
        <v>447</v>
      </c>
      <c r="H143" s="96" t="s">
        <v>448</v>
      </c>
      <c r="K143" s="96" t="s">
        <v>449</v>
      </c>
      <c r="L143" s="96" t="s">
        <v>450</v>
      </c>
    </row>
    <row r="144" spans="2:19" hidden="1">
      <c r="H144" s="96" t="s">
        <v>451</v>
      </c>
      <c r="K144" s="96" t="s">
        <v>452</v>
      </c>
      <c r="L144" s="96" t="s">
        <v>453</v>
      </c>
    </row>
    <row r="145" spans="2:12" hidden="1">
      <c r="H145" s="96" t="s">
        <v>454</v>
      </c>
      <c r="K145" s="96" t="s">
        <v>455</v>
      </c>
      <c r="L145" s="96" t="s">
        <v>456</v>
      </c>
    </row>
    <row r="146" spans="2:12" hidden="1">
      <c r="B146" s="96" t="s">
        <v>457</v>
      </c>
      <c r="C146" s="96" t="s">
        <v>458</v>
      </c>
      <c r="D146" s="96" t="s">
        <v>457</v>
      </c>
      <c r="G146" s="96" t="s">
        <v>459</v>
      </c>
      <c r="H146" s="96" t="s">
        <v>460</v>
      </c>
      <c r="J146" s="96" t="s">
        <v>283</v>
      </c>
      <c r="K146" s="96" t="s">
        <v>461</v>
      </c>
      <c r="L146" s="96" t="s">
        <v>462</v>
      </c>
    </row>
    <row r="147" spans="2:12" hidden="1">
      <c r="B147" s="96">
        <v>1</v>
      </c>
      <c r="C147" s="96" t="s">
        <v>463</v>
      </c>
      <c r="D147" s="96" t="s">
        <v>464</v>
      </c>
      <c r="E147" s="96" t="s">
        <v>354</v>
      </c>
      <c r="F147" s="96" t="s">
        <v>11</v>
      </c>
      <c r="G147" s="96" t="s">
        <v>465</v>
      </c>
      <c r="H147" s="96" t="s">
        <v>466</v>
      </c>
      <c r="J147" s="96" t="s">
        <v>441</v>
      </c>
      <c r="K147" s="96" t="s">
        <v>467</v>
      </c>
    </row>
    <row r="148" spans="2:12" hidden="1">
      <c r="B148" s="96">
        <v>2</v>
      </c>
      <c r="C148" s="96" t="s">
        <v>468</v>
      </c>
      <c r="D148" s="96" t="s">
        <v>469</v>
      </c>
      <c r="E148" s="96" t="s">
        <v>337</v>
      </c>
      <c r="F148" s="96" t="s">
        <v>18</v>
      </c>
      <c r="G148" s="96" t="s">
        <v>470</v>
      </c>
      <c r="J148" s="96" t="s">
        <v>471</v>
      </c>
      <c r="K148" s="96" t="s">
        <v>472</v>
      </c>
    </row>
    <row r="149" spans="2:12" hidden="1">
      <c r="B149" s="96">
        <v>3</v>
      </c>
      <c r="C149" s="96" t="s">
        <v>473</v>
      </c>
      <c r="D149" s="96" t="s">
        <v>474</v>
      </c>
      <c r="E149" s="96" t="s">
        <v>316</v>
      </c>
      <c r="G149" s="96" t="s">
        <v>475</v>
      </c>
      <c r="J149" s="96" t="s">
        <v>476</v>
      </c>
      <c r="K149" s="96" t="s">
        <v>477</v>
      </c>
    </row>
    <row r="150" spans="2:12" hidden="1">
      <c r="B150" s="96">
        <v>4</v>
      </c>
      <c r="C150" s="96" t="s">
        <v>466</v>
      </c>
      <c r="H150" s="96" t="s">
        <v>478</v>
      </c>
      <c r="I150" s="96" t="s">
        <v>479</v>
      </c>
      <c r="J150" s="96" t="s">
        <v>480</v>
      </c>
      <c r="K150" s="96" t="s">
        <v>481</v>
      </c>
    </row>
    <row r="151" spans="2:12" hidden="1">
      <c r="D151" s="96" t="s">
        <v>475</v>
      </c>
      <c r="H151" s="96" t="s">
        <v>482</v>
      </c>
      <c r="I151" s="96" t="s">
        <v>483</v>
      </c>
      <c r="J151" s="96" t="s">
        <v>484</v>
      </c>
      <c r="K151" s="96" t="s">
        <v>485</v>
      </c>
    </row>
    <row r="152" spans="2:12" hidden="1">
      <c r="D152" s="96" t="s">
        <v>486</v>
      </c>
      <c r="H152" s="96" t="s">
        <v>487</v>
      </c>
      <c r="I152" s="96" t="s">
        <v>488</v>
      </c>
      <c r="J152" s="96" t="s">
        <v>489</v>
      </c>
      <c r="K152" s="96" t="s">
        <v>490</v>
      </c>
    </row>
    <row r="153" spans="2:12" hidden="1">
      <c r="D153" s="96" t="s">
        <v>491</v>
      </c>
      <c r="H153" s="96" t="s">
        <v>492</v>
      </c>
      <c r="J153" s="96" t="s">
        <v>493</v>
      </c>
      <c r="K153" s="96" t="s">
        <v>494</v>
      </c>
    </row>
    <row r="154" spans="2:12" hidden="1">
      <c r="H154" s="96" t="s">
        <v>495</v>
      </c>
      <c r="J154" s="96" t="s">
        <v>496</v>
      </c>
    </row>
    <row r="155" spans="2:12" ht="58" hidden="1">
      <c r="D155" s="187" t="s">
        <v>497</v>
      </c>
      <c r="E155" s="96" t="s">
        <v>498</v>
      </c>
      <c r="F155" s="96" t="s">
        <v>499</v>
      </c>
      <c r="G155" s="96" t="s">
        <v>500</v>
      </c>
      <c r="H155" s="96" t="s">
        <v>501</v>
      </c>
      <c r="I155" s="96" t="s">
        <v>502</v>
      </c>
      <c r="J155" s="96" t="s">
        <v>503</v>
      </c>
      <c r="K155" s="96" t="s">
        <v>504</v>
      </c>
    </row>
    <row r="156" spans="2:12" ht="72.5" hidden="1">
      <c r="B156" s="96" t="s">
        <v>605</v>
      </c>
      <c r="C156" s="96" t="s">
        <v>604</v>
      </c>
      <c r="D156" s="187" t="s">
        <v>505</v>
      </c>
      <c r="E156" s="96" t="s">
        <v>506</v>
      </c>
      <c r="F156" s="96" t="s">
        <v>507</v>
      </c>
      <c r="G156" s="96" t="s">
        <v>508</v>
      </c>
      <c r="H156" s="96" t="s">
        <v>509</v>
      </c>
      <c r="I156" s="96" t="s">
        <v>510</v>
      </c>
      <c r="J156" s="96" t="s">
        <v>511</v>
      </c>
      <c r="K156" s="96" t="s">
        <v>512</v>
      </c>
    </row>
    <row r="157" spans="2:12" ht="43.5" hidden="1">
      <c r="B157" s="96" t="s">
        <v>606</v>
      </c>
      <c r="C157" s="96" t="s">
        <v>603</v>
      </c>
      <c r="D157" s="187" t="s">
        <v>513</v>
      </c>
      <c r="E157" s="96" t="s">
        <v>514</v>
      </c>
      <c r="F157" s="96" t="s">
        <v>515</v>
      </c>
      <c r="G157" s="96" t="s">
        <v>516</v>
      </c>
      <c r="H157" s="96" t="s">
        <v>517</v>
      </c>
      <c r="I157" s="96" t="s">
        <v>518</v>
      </c>
      <c r="J157" s="96" t="s">
        <v>519</v>
      </c>
      <c r="K157" s="96" t="s">
        <v>520</v>
      </c>
    </row>
    <row r="158" spans="2:12" hidden="1">
      <c r="B158" s="96" t="s">
        <v>607</v>
      </c>
      <c r="C158" s="96" t="s">
        <v>602</v>
      </c>
      <c r="F158" s="96" t="s">
        <v>521</v>
      </c>
      <c r="G158" s="96" t="s">
        <v>522</v>
      </c>
      <c r="H158" s="96" t="s">
        <v>523</v>
      </c>
      <c r="I158" s="96" t="s">
        <v>524</v>
      </c>
      <c r="J158" s="96" t="s">
        <v>525</v>
      </c>
      <c r="K158" s="96" t="s">
        <v>526</v>
      </c>
    </row>
    <row r="159" spans="2:12" hidden="1">
      <c r="B159" s="96" t="s">
        <v>608</v>
      </c>
      <c r="G159" s="96" t="s">
        <v>527</v>
      </c>
      <c r="H159" s="96" t="s">
        <v>528</v>
      </c>
      <c r="I159" s="96" t="s">
        <v>529</v>
      </c>
      <c r="J159" s="96" t="s">
        <v>530</v>
      </c>
      <c r="K159" s="96" t="s">
        <v>531</v>
      </c>
    </row>
    <row r="160" spans="2:12" hidden="1">
      <c r="C160" s="96" t="s">
        <v>532</v>
      </c>
      <c r="J160" s="96" t="s">
        <v>533</v>
      </c>
    </row>
    <row r="161" spans="2:10" hidden="1">
      <c r="C161" s="96" t="s">
        <v>534</v>
      </c>
      <c r="I161" s="96" t="s">
        <v>535</v>
      </c>
      <c r="J161" s="96" t="s">
        <v>536</v>
      </c>
    </row>
    <row r="162" spans="2:10" hidden="1">
      <c r="B162" s="196" t="s">
        <v>609</v>
      </c>
      <c r="C162" s="96" t="s">
        <v>537</v>
      </c>
      <c r="I162" s="96" t="s">
        <v>538</v>
      </c>
      <c r="J162" s="96" t="s">
        <v>539</v>
      </c>
    </row>
    <row r="163" spans="2:10" hidden="1">
      <c r="B163" s="196" t="s">
        <v>29</v>
      </c>
      <c r="C163" s="96" t="s">
        <v>540</v>
      </c>
      <c r="D163" s="96" t="s">
        <v>541</v>
      </c>
      <c r="E163" s="96" t="s">
        <v>542</v>
      </c>
      <c r="I163" s="96" t="s">
        <v>543</v>
      </c>
      <c r="J163" s="96" t="s">
        <v>283</v>
      </c>
    </row>
    <row r="164" spans="2:10" hidden="1">
      <c r="B164" s="196" t="s">
        <v>16</v>
      </c>
      <c r="D164" s="96" t="s">
        <v>544</v>
      </c>
      <c r="E164" s="96" t="s">
        <v>545</v>
      </c>
      <c r="H164" s="96" t="s">
        <v>418</v>
      </c>
      <c r="I164" s="96" t="s">
        <v>546</v>
      </c>
    </row>
    <row r="165" spans="2:10" hidden="1">
      <c r="B165" s="196" t="s">
        <v>34</v>
      </c>
      <c r="D165" s="96" t="s">
        <v>547</v>
      </c>
      <c r="E165" s="96" t="s">
        <v>1039</v>
      </c>
      <c r="H165" s="96" t="s">
        <v>427</v>
      </c>
      <c r="I165" s="96" t="s">
        <v>548</v>
      </c>
      <c r="J165" s="96" t="s">
        <v>549</v>
      </c>
    </row>
    <row r="166" spans="2:10" hidden="1">
      <c r="B166" s="196" t="s">
        <v>610</v>
      </c>
      <c r="C166" s="96" t="s">
        <v>550</v>
      </c>
      <c r="D166" s="96" t="s">
        <v>551</v>
      </c>
      <c r="H166" s="96" t="s">
        <v>433</v>
      </c>
      <c r="I166" s="96" t="s">
        <v>552</v>
      </c>
      <c r="J166" s="96" t="s">
        <v>1040</v>
      </c>
    </row>
    <row r="167" spans="2:10" hidden="1">
      <c r="B167" s="196" t="s">
        <v>611</v>
      </c>
      <c r="C167" s="96" t="s">
        <v>553</v>
      </c>
      <c r="H167" s="96" t="s">
        <v>440</v>
      </c>
      <c r="I167" s="96" t="s">
        <v>554</v>
      </c>
    </row>
    <row r="168" spans="2:10" hidden="1">
      <c r="B168" s="196" t="s">
        <v>612</v>
      </c>
      <c r="C168" s="96" t="s">
        <v>555</v>
      </c>
      <c r="E168" s="96" t="s">
        <v>556</v>
      </c>
      <c r="H168" s="96" t="s">
        <v>557</v>
      </c>
      <c r="I168" s="96" t="s">
        <v>558</v>
      </c>
    </row>
    <row r="169" spans="2:10" hidden="1">
      <c r="B169" s="196" t="s">
        <v>613</v>
      </c>
      <c r="C169" s="96" t="s">
        <v>559</v>
      </c>
      <c r="E169" s="96" t="s">
        <v>560</v>
      </c>
      <c r="H169" s="96" t="s">
        <v>561</v>
      </c>
      <c r="I169" s="96" t="s">
        <v>562</v>
      </c>
    </row>
    <row r="170" spans="2:10" hidden="1">
      <c r="B170" s="196" t="s">
        <v>614</v>
      </c>
      <c r="C170" s="96" t="s">
        <v>563</v>
      </c>
      <c r="E170" s="96" t="s">
        <v>564</v>
      </c>
      <c r="H170" s="96" t="s">
        <v>565</v>
      </c>
      <c r="I170" s="96" t="s">
        <v>566</v>
      </c>
    </row>
    <row r="171" spans="2:10" hidden="1">
      <c r="B171" s="196" t="s">
        <v>615</v>
      </c>
      <c r="C171" s="96" t="s">
        <v>567</v>
      </c>
      <c r="E171" s="96" t="s">
        <v>568</v>
      </c>
      <c r="H171" s="96" t="s">
        <v>569</v>
      </c>
      <c r="I171" s="96" t="s">
        <v>570</v>
      </c>
    </row>
    <row r="172" spans="2:10" hidden="1">
      <c r="B172" s="196" t="s">
        <v>616</v>
      </c>
      <c r="C172" s="96" t="s">
        <v>571</v>
      </c>
      <c r="E172" s="96" t="s">
        <v>572</v>
      </c>
      <c r="H172" s="96" t="s">
        <v>573</v>
      </c>
      <c r="I172" s="96" t="s">
        <v>574</v>
      </c>
    </row>
    <row r="173" spans="2:10" hidden="1">
      <c r="B173" s="196" t="s">
        <v>617</v>
      </c>
      <c r="C173" s="96" t="s">
        <v>283</v>
      </c>
      <c r="E173" s="96" t="s">
        <v>575</v>
      </c>
      <c r="H173" s="96" t="s">
        <v>576</v>
      </c>
      <c r="I173" s="96" t="s">
        <v>577</v>
      </c>
    </row>
    <row r="174" spans="2:10" hidden="1">
      <c r="B174" s="196" t="s">
        <v>618</v>
      </c>
      <c r="E174" s="96" t="s">
        <v>578</v>
      </c>
      <c r="H174" s="96" t="s">
        <v>579</v>
      </c>
      <c r="I174" s="96" t="s">
        <v>580</v>
      </c>
    </row>
    <row r="175" spans="2:10" hidden="1">
      <c r="B175" s="196" t="s">
        <v>619</v>
      </c>
      <c r="E175" s="96" t="s">
        <v>581</v>
      </c>
      <c r="H175" s="96" t="s">
        <v>582</v>
      </c>
      <c r="I175" s="96" t="s">
        <v>583</v>
      </c>
    </row>
    <row r="176" spans="2:10" hidden="1">
      <c r="B176" s="196" t="s">
        <v>620</v>
      </c>
      <c r="E176" s="96" t="s">
        <v>584</v>
      </c>
      <c r="H176" s="96" t="s">
        <v>585</v>
      </c>
      <c r="I176" s="96" t="s">
        <v>586</v>
      </c>
    </row>
    <row r="177" spans="2:9" hidden="1">
      <c r="B177" s="196" t="s">
        <v>621</v>
      </c>
      <c r="H177" s="96" t="s">
        <v>587</v>
      </c>
      <c r="I177" s="96" t="s">
        <v>588</v>
      </c>
    </row>
    <row r="178" spans="2:9" hidden="1">
      <c r="B178" s="196" t="s">
        <v>622</v>
      </c>
      <c r="H178" s="96" t="s">
        <v>589</v>
      </c>
    </row>
    <row r="179" spans="2:9" hidden="1">
      <c r="B179" s="196" t="s">
        <v>623</v>
      </c>
      <c r="H179" s="96" t="s">
        <v>590</v>
      </c>
    </row>
    <row r="180" spans="2:9" hidden="1">
      <c r="B180" s="196" t="s">
        <v>624</v>
      </c>
      <c r="H180" s="96" t="s">
        <v>591</v>
      </c>
    </row>
    <row r="181" spans="2:9" hidden="1">
      <c r="B181" s="196" t="s">
        <v>625</v>
      </c>
      <c r="H181" s="96" t="s">
        <v>592</v>
      </c>
    </row>
    <row r="182" spans="2:9" hidden="1">
      <c r="B182" s="196" t="s">
        <v>626</v>
      </c>
      <c r="D182" t="s">
        <v>593</v>
      </c>
      <c r="H182" s="96" t="s">
        <v>594</v>
      </c>
    </row>
    <row r="183" spans="2:9" hidden="1">
      <c r="B183" s="196" t="s">
        <v>627</v>
      </c>
      <c r="D183" t="s">
        <v>595</v>
      </c>
      <c r="H183" s="96" t="s">
        <v>596</v>
      </c>
    </row>
    <row r="184" spans="2:9" hidden="1">
      <c r="B184" s="196" t="s">
        <v>628</v>
      </c>
      <c r="D184" t="s">
        <v>597</v>
      </c>
      <c r="H184" s="96" t="s">
        <v>598</v>
      </c>
    </row>
    <row r="185" spans="2:9" hidden="1">
      <c r="B185" s="196" t="s">
        <v>629</v>
      </c>
      <c r="D185" t="s">
        <v>595</v>
      </c>
      <c r="H185" s="96" t="s">
        <v>599</v>
      </c>
    </row>
    <row r="186" spans="2:9" hidden="1">
      <c r="B186" s="196" t="s">
        <v>630</v>
      </c>
      <c r="D186" t="s">
        <v>600</v>
      </c>
    </row>
    <row r="187" spans="2:9" hidden="1">
      <c r="B187" s="196" t="s">
        <v>631</v>
      </c>
      <c r="D187" t="s">
        <v>595</v>
      </c>
    </row>
    <row r="188" spans="2:9" hidden="1">
      <c r="B188" s="196" t="s">
        <v>632</v>
      </c>
    </row>
    <row r="189" spans="2:9" hidden="1">
      <c r="B189" s="196" t="s">
        <v>633</v>
      </c>
    </row>
    <row r="190" spans="2:9" hidden="1">
      <c r="B190" s="196" t="s">
        <v>634</v>
      </c>
    </row>
    <row r="191" spans="2:9" hidden="1">
      <c r="B191" s="196" t="s">
        <v>635</v>
      </c>
    </row>
    <row r="192" spans="2:9" hidden="1">
      <c r="B192" s="196" t="s">
        <v>636</v>
      </c>
    </row>
    <row r="193" spans="2:2" hidden="1">
      <c r="B193" s="196" t="s">
        <v>637</v>
      </c>
    </row>
    <row r="194" spans="2:2" hidden="1">
      <c r="B194" s="196" t="s">
        <v>638</v>
      </c>
    </row>
    <row r="195" spans="2:2" hidden="1">
      <c r="B195" s="196" t="s">
        <v>639</v>
      </c>
    </row>
    <row r="196" spans="2:2" hidden="1">
      <c r="B196" s="196" t="s">
        <v>640</v>
      </c>
    </row>
    <row r="197" spans="2:2" hidden="1">
      <c r="B197" s="196" t="s">
        <v>51</v>
      </c>
    </row>
    <row r="198" spans="2:2" hidden="1">
      <c r="B198" s="196" t="s">
        <v>57</v>
      </c>
    </row>
    <row r="199" spans="2:2" hidden="1">
      <c r="B199" s="196" t="s">
        <v>59</v>
      </c>
    </row>
    <row r="200" spans="2:2" hidden="1">
      <c r="B200" s="196" t="s">
        <v>61</v>
      </c>
    </row>
    <row r="201" spans="2:2" hidden="1">
      <c r="B201" s="196" t="s">
        <v>23</v>
      </c>
    </row>
    <row r="202" spans="2:2" hidden="1">
      <c r="B202" s="196" t="s">
        <v>63</v>
      </c>
    </row>
    <row r="203" spans="2:2" hidden="1">
      <c r="B203" s="196" t="s">
        <v>65</v>
      </c>
    </row>
    <row r="204" spans="2:2" hidden="1">
      <c r="B204" s="196" t="s">
        <v>67</v>
      </c>
    </row>
    <row r="205" spans="2:2" hidden="1">
      <c r="B205" s="196" t="s">
        <v>68</v>
      </c>
    </row>
    <row r="206" spans="2:2" hidden="1">
      <c r="B206" s="196" t="s">
        <v>69</v>
      </c>
    </row>
    <row r="207" spans="2:2" hidden="1">
      <c r="B207" s="196" t="s">
        <v>70</v>
      </c>
    </row>
    <row r="208" spans="2:2" hidden="1">
      <c r="B208" s="196" t="s">
        <v>641</v>
      </c>
    </row>
    <row r="209" spans="2:2" hidden="1">
      <c r="B209" s="196" t="s">
        <v>642</v>
      </c>
    </row>
    <row r="210" spans="2:2" hidden="1">
      <c r="B210" s="196" t="s">
        <v>74</v>
      </c>
    </row>
    <row r="211" spans="2:2" hidden="1">
      <c r="B211" s="196" t="s">
        <v>76</v>
      </c>
    </row>
    <row r="212" spans="2:2" hidden="1">
      <c r="B212" s="196" t="s">
        <v>80</v>
      </c>
    </row>
    <row r="213" spans="2:2" hidden="1">
      <c r="B213" s="196" t="s">
        <v>643</v>
      </c>
    </row>
    <row r="214" spans="2:2" hidden="1">
      <c r="B214" s="196" t="s">
        <v>644</v>
      </c>
    </row>
    <row r="215" spans="2:2" hidden="1">
      <c r="B215" s="196" t="s">
        <v>645</v>
      </c>
    </row>
    <row r="216" spans="2:2" hidden="1">
      <c r="B216" s="196" t="s">
        <v>78</v>
      </c>
    </row>
    <row r="217" spans="2:2" hidden="1">
      <c r="B217" s="196" t="s">
        <v>79</v>
      </c>
    </row>
    <row r="218" spans="2:2" hidden="1">
      <c r="B218" s="196" t="s">
        <v>82</v>
      </c>
    </row>
    <row r="219" spans="2:2" hidden="1">
      <c r="B219" s="196" t="s">
        <v>84</v>
      </c>
    </row>
    <row r="220" spans="2:2" hidden="1">
      <c r="B220" s="196" t="s">
        <v>646</v>
      </c>
    </row>
    <row r="221" spans="2:2" hidden="1">
      <c r="B221" s="196" t="s">
        <v>83</v>
      </c>
    </row>
    <row r="222" spans="2:2" hidden="1">
      <c r="B222" s="196" t="s">
        <v>85</v>
      </c>
    </row>
    <row r="223" spans="2:2" hidden="1">
      <c r="B223" s="196" t="s">
        <v>88</v>
      </c>
    </row>
    <row r="224" spans="2:2" hidden="1">
      <c r="B224" s="196" t="s">
        <v>87</v>
      </c>
    </row>
    <row r="225" spans="2:2" hidden="1">
      <c r="B225" s="196" t="s">
        <v>647</v>
      </c>
    </row>
    <row r="226" spans="2:2" hidden="1">
      <c r="B226" s="196" t="s">
        <v>94</v>
      </c>
    </row>
    <row r="227" spans="2:2" hidden="1">
      <c r="B227" s="196" t="s">
        <v>96</v>
      </c>
    </row>
    <row r="228" spans="2:2" hidden="1">
      <c r="B228" s="196" t="s">
        <v>97</v>
      </c>
    </row>
    <row r="229" spans="2:2" hidden="1">
      <c r="B229" s="196" t="s">
        <v>98</v>
      </c>
    </row>
    <row r="230" spans="2:2" hidden="1">
      <c r="B230" s="196" t="s">
        <v>648</v>
      </c>
    </row>
    <row r="231" spans="2:2" hidden="1">
      <c r="B231" s="196" t="s">
        <v>649</v>
      </c>
    </row>
    <row r="232" spans="2:2" hidden="1">
      <c r="B232" s="196" t="s">
        <v>99</v>
      </c>
    </row>
    <row r="233" spans="2:2" hidden="1">
      <c r="B233" s="196" t="s">
        <v>153</v>
      </c>
    </row>
    <row r="234" spans="2:2" hidden="1">
      <c r="B234" s="196" t="s">
        <v>650</v>
      </c>
    </row>
    <row r="235" spans="2:2" ht="29" hidden="1">
      <c r="B235" s="196" t="s">
        <v>651</v>
      </c>
    </row>
    <row r="236" spans="2:2" hidden="1">
      <c r="B236" s="196" t="s">
        <v>104</v>
      </c>
    </row>
    <row r="237" spans="2:2" hidden="1">
      <c r="B237" s="196" t="s">
        <v>106</v>
      </c>
    </row>
    <row r="238" spans="2:2" hidden="1">
      <c r="B238" s="196" t="s">
        <v>652</v>
      </c>
    </row>
    <row r="239" spans="2:2" hidden="1">
      <c r="B239" s="196" t="s">
        <v>154</v>
      </c>
    </row>
    <row r="240" spans="2:2" hidden="1">
      <c r="B240" s="196" t="s">
        <v>171</v>
      </c>
    </row>
    <row r="241" spans="2:2" hidden="1">
      <c r="B241" s="196" t="s">
        <v>105</v>
      </c>
    </row>
    <row r="242" spans="2:2" hidden="1">
      <c r="B242" s="196" t="s">
        <v>109</v>
      </c>
    </row>
    <row r="243" spans="2:2" hidden="1">
      <c r="B243" s="196" t="s">
        <v>103</v>
      </c>
    </row>
    <row r="244" spans="2:2" hidden="1">
      <c r="B244" s="196" t="s">
        <v>125</v>
      </c>
    </row>
    <row r="245" spans="2:2" hidden="1">
      <c r="B245" s="196" t="s">
        <v>653</v>
      </c>
    </row>
    <row r="246" spans="2:2" hidden="1">
      <c r="B246" s="196" t="s">
        <v>111</v>
      </c>
    </row>
    <row r="247" spans="2:2" hidden="1">
      <c r="B247" s="196" t="s">
        <v>114</v>
      </c>
    </row>
    <row r="248" spans="2:2" hidden="1">
      <c r="B248" s="196" t="s">
        <v>120</v>
      </c>
    </row>
    <row r="249" spans="2:2" hidden="1">
      <c r="B249" s="196" t="s">
        <v>117</v>
      </c>
    </row>
    <row r="250" spans="2:2" ht="29" hidden="1">
      <c r="B250" s="196" t="s">
        <v>654</v>
      </c>
    </row>
    <row r="251" spans="2:2" hidden="1">
      <c r="B251" s="196" t="s">
        <v>115</v>
      </c>
    </row>
    <row r="252" spans="2:2" hidden="1">
      <c r="B252" s="196" t="s">
        <v>116</v>
      </c>
    </row>
    <row r="253" spans="2:2" hidden="1">
      <c r="B253" s="196" t="s">
        <v>127</v>
      </c>
    </row>
    <row r="254" spans="2:2" hidden="1">
      <c r="B254" s="196" t="s">
        <v>124</v>
      </c>
    </row>
    <row r="255" spans="2:2" hidden="1">
      <c r="B255" s="196" t="s">
        <v>123</v>
      </c>
    </row>
    <row r="256" spans="2:2" hidden="1">
      <c r="B256" s="196" t="s">
        <v>126</v>
      </c>
    </row>
    <row r="257" spans="2:2" hidden="1">
      <c r="B257" s="196" t="s">
        <v>118</v>
      </c>
    </row>
    <row r="258" spans="2:2" hidden="1">
      <c r="B258" s="196" t="s">
        <v>119</v>
      </c>
    </row>
    <row r="259" spans="2:2" hidden="1">
      <c r="B259" s="196" t="s">
        <v>112</v>
      </c>
    </row>
    <row r="260" spans="2:2" hidden="1">
      <c r="B260" s="196" t="s">
        <v>113</v>
      </c>
    </row>
    <row r="261" spans="2:2" hidden="1">
      <c r="B261" s="196" t="s">
        <v>128</v>
      </c>
    </row>
    <row r="262" spans="2:2" hidden="1">
      <c r="B262" s="196" t="s">
        <v>134</v>
      </c>
    </row>
    <row r="263" spans="2:2" hidden="1">
      <c r="B263" s="196" t="s">
        <v>135</v>
      </c>
    </row>
    <row r="264" spans="2:2" hidden="1">
      <c r="B264" s="196" t="s">
        <v>133</v>
      </c>
    </row>
    <row r="265" spans="2:2" hidden="1">
      <c r="B265" s="196" t="s">
        <v>655</v>
      </c>
    </row>
    <row r="266" spans="2:2" hidden="1">
      <c r="B266" s="196" t="s">
        <v>130</v>
      </c>
    </row>
    <row r="267" spans="2:2" hidden="1">
      <c r="B267" s="196" t="s">
        <v>129</v>
      </c>
    </row>
    <row r="268" spans="2:2" hidden="1">
      <c r="B268" s="196" t="s">
        <v>137</v>
      </c>
    </row>
    <row r="269" spans="2:2" hidden="1">
      <c r="B269" s="196" t="s">
        <v>138</v>
      </c>
    </row>
    <row r="270" spans="2:2" hidden="1">
      <c r="B270" s="196" t="s">
        <v>140</v>
      </c>
    </row>
    <row r="271" spans="2:2" hidden="1">
      <c r="B271" s="196" t="s">
        <v>143</v>
      </c>
    </row>
    <row r="272" spans="2:2" hidden="1">
      <c r="B272" s="196" t="s">
        <v>144</v>
      </c>
    </row>
    <row r="273" spans="2:2" hidden="1">
      <c r="B273" s="196" t="s">
        <v>139</v>
      </c>
    </row>
    <row r="274" spans="2:2" hidden="1">
      <c r="B274" s="196" t="s">
        <v>141</v>
      </c>
    </row>
    <row r="275" spans="2:2" hidden="1">
      <c r="B275" s="196" t="s">
        <v>145</v>
      </c>
    </row>
    <row r="276" spans="2:2" hidden="1">
      <c r="B276" s="196" t="s">
        <v>656</v>
      </c>
    </row>
    <row r="277" spans="2:2" hidden="1">
      <c r="B277" s="196" t="s">
        <v>142</v>
      </c>
    </row>
    <row r="278" spans="2:2" hidden="1">
      <c r="B278" s="196" t="s">
        <v>150</v>
      </c>
    </row>
    <row r="279" spans="2:2" hidden="1">
      <c r="B279" s="196" t="s">
        <v>151</v>
      </c>
    </row>
    <row r="280" spans="2:2" hidden="1">
      <c r="B280" s="196" t="s">
        <v>152</v>
      </c>
    </row>
    <row r="281" spans="2:2" hidden="1">
      <c r="B281" s="196" t="s">
        <v>159</v>
      </c>
    </row>
    <row r="282" spans="2:2" hidden="1">
      <c r="B282" s="196" t="s">
        <v>172</v>
      </c>
    </row>
    <row r="283" spans="2:2" hidden="1">
      <c r="B283" s="196" t="s">
        <v>160</v>
      </c>
    </row>
    <row r="284" spans="2:2" hidden="1">
      <c r="B284" s="196" t="s">
        <v>167</v>
      </c>
    </row>
    <row r="285" spans="2:2" hidden="1">
      <c r="B285" s="196" t="s">
        <v>163</v>
      </c>
    </row>
    <row r="286" spans="2:2" hidden="1">
      <c r="B286" s="196" t="s">
        <v>66</v>
      </c>
    </row>
    <row r="287" spans="2:2" hidden="1">
      <c r="B287" s="196" t="s">
        <v>157</v>
      </c>
    </row>
    <row r="288" spans="2:2" hidden="1">
      <c r="B288" s="196" t="s">
        <v>161</v>
      </c>
    </row>
    <row r="289" spans="2:2" hidden="1">
      <c r="B289" s="196" t="s">
        <v>158</v>
      </c>
    </row>
    <row r="290" spans="2:2" hidden="1">
      <c r="B290" s="196" t="s">
        <v>173</v>
      </c>
    </row>
    <row r="291" spans="2:2" hidden="1">
      <c r="B291" s="196" t="s">
        <v>657</v>
      </c>
    </row>
    <row r="292" spans="2:2" hidden="1">
      <c r="B292" s="196" t="s">
        <v>166</v>
      </c>
    </row>
    <row r="293" spans="2:2" hidden="1">
      <c r="B293" s="196" t="s">
        <v>174</v>
      </c>
    </row>
    <row r="294" spans="2:2" hidden="1">
      <c r="B294" s="196" t="s">
        <v>162</v>
      </c>
    </row>
    <row r="295" spans="2:2" hidden="1">
      <c r="B295" s="196" t="s">
        <v>177</v>
      </c>
    </row>
    <row r="296" spans="2:2" hidden="1">
      <c r="B296" s="196" t="s">
        <v>658</v>
      </c>
    </row>
    <row r="297" spans="2:2" hidden="1">
      <c r="B297" s="196" t="s">
        <v>182</v>
      </c>
    </row>
    <row r="298" spans="2:2" hidden="1">
      <c r="B298" s="196" t="s">
        <v>179</v>
      </c>
    </row>
    <row r="299" spans="2:2" hidden="1">
      <c r="B299" s="196" t="s">
        <v>178</v>
      </c>
    </row>
    <row r="300" spans="2:2" hidden="1">
      <c r="B300" s="196" t="s">
        <v>187</v>
      </c>
    </row>
    <row r="301" spans="2:2" hidden="1">
      <c r="B301" s="196" t="s">
        <v>183</v>
      </c>
    </row>
    <row r="302" spans="2:2" hidden="1">
      <c r="B302" s="196" t="s">
        <v>184</v>
      </c>
    </row>
    <row r="303" spans="2:2" hidden="1">
      <c r="B303" s="196" t="s">
        <v>185</v>
      </c>
    </row>
    <row r="304" spans="2:2" hidden="1">
      <c r="B304" s="196" t="s">
        <v>186</v>
      </c>
    </row>
    <row r="305" spans="2:2" hidden="1">
      <c r="B305" s="196" t="s">
        <v>188</v>
      </c>
    </row>
    <row r="306" spans="2:2" hidden="1">
      <c r="B306" s="196" t="s">
        <v>659</v>
      </c>
    </row>
    <row r="307" spans="2:2" hidden="1">
      <c r="B307" s="196" t="s">
        <v>189</v>
      </c>
    </row>
    <row r="308" spans="2:2" hidden="1">
      <c r="B308" s="196" t="s">
        <v>190</v>
      </c>
    </row>
    <row r="309" spans="2:2" hidden="1">
      <c r="B309" s="196" t="s">
        <v>195</v>
      </c>
    </row>
    <row r="310" spans="2:2" hidden="1">
      <c r="B310" s="196" t="s">
        <v>196</v>
      </c>
    </row>
    <row r="311" spans="2:2" ht="29" hidden="1">
      <c r="B311" s="196" t="s">
        <v>155</v>
      </c>
    </row>
    <row r="312" spans="2:2" hidden="1">
      <c r="B312" s="196" t="s">
        <v>660</v>
      </c>
    </row>
    <row r="313" spans="2:2" hidden="1">
      <c r="B313" s="196" t="s">
        <v>661</v>
      </c>
    </row>
    <row r="314" spans="2:2" hidden="1">
      <c r="B314" s="196" t="s">
        <v>197</v>
      </c>
    </row>
    <row r="315" spans="2:2" hidden="1">
      <c r="B315" s="196" t="s">
        <v>156</v>
      </c>
    </row>
    <row r="316" spans="2:2" hidden="1">
      <c r="B316" s="196" t="s">
        <v>662</v>
      </c>
    </row>
    <row r="317" spans="2:2" hidden="1">
      <c r="B317" s="196" t="s">
        <v>169</v>
      </c>
    </row>
    <row r="318" spans="2:2" hidden="1">
      <c r="B318" s="196" t="s">
        <v>201</v>
      </c>
    </row>
    <row r="319" spans="2:2" hidden="1">
      <c r="B319" s="196" t="s">
        <v>202</v>
      </c>
    </row>
    <row r="320" spans="2:2" hidden="1">
      <c r="B320" s="196" t="s">
        <v>181</v>
      </c>
    </row>
    <row r="321" hidden="1"/>
  </sheetData>
  <mergeCells count="352">
    <mergeCell ref="D19:G19"/>
    <mergeCell ref="H19:K19"/>
    <mergeCell ref="L19:O19"/>
    <mergeCell ref="P19:S19"/>
    <mergeCell ref="B20:B23"/>
    <mergeCell ref="C20:C23"/>
    <mergeCell ref="C2:G2"/>
    <mergeCell ref="C3:G3"/>
    <mergeCell ref="B6:G6"/>
    <mergeCell ref="B7:G7"/>
    <mergeCell ref="B8:G8"/>
    <mergeCell ref="B10:C10"/>
    <mergeCell ref="D25:G25"/>
    <mergeCell ref="H25:K25"/>
    <mergeCell ref="L25:O25"/>
    <mergeCell ref="P25:S25"/>
    <mergeCell ref="B26:B28"/>
    <mergeCell ref="C26:C28"/>
    <mergeCell ref="D26:E26"/>
    <mergeCell ref="H26:I26"/>
    <mergeCell ref="L26:M26"/>
    <mergeCell ref="P26:Q26"/>
    <mergeCell ref="R27:R28"/>
    <mergeCell ref="S27:S28"/>
    <mergeCell ref="B29:B38"/>
    <mergeCell ref="C29:C38"/>
    <mergeCell ref="B39:B50"/>
    <mergeCell ref="C39:C50"/>
    <mergeCell ref="D40:D41"/>
    <mergeCell ref="E40:E41"/>
    <mergeCell ref="H40:H41"/>
    <mergeCell ref="I40:I41"/>
    <mergeCell ref="F27:F28"/>
    <mergeCell ref="G27:G28"/>
    <mergeCell ref="J27:J28"/>
    <mergeCell ref="K27:K28"/>
    <mergeCell ref="N27:N28"/>
    <mergeCell ref="O27:O28"/>
    <mergeCell ref="L40:L41"/>
    <mergeCell ref="M40:M41"/>
    <mergeCell ref="P40:P41"/>
    <mergeCell ref="Q40:Q41"/>
    <mergeCell ref="D43:D44"/>
    <mergeCell ref="E43:E44"/>
    <mergeCell ref="H43:H44"/>
    <mergeCell ref="I43:I44"/>
    <mergeCell ref="L43:L44"/>
    <mergeCell ref="M43:M44"/>
    <mergeCell ref="P43:P44"/>
    <mergeCell ref="Q43:Q44"/>
    <mergeCell ref="D46:D47"/>
    <mergeCell ref="E46:E47"/>
    <mergeCell ref="H46:H47"/>
    <mergeCell ref="I46:I4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C58:C59"/>
    <mergeCell ref="D61:G61"/>
    <mergeCell ref="H61:K61"/>
    <mergeCell ref="L61:O61"/>
    <mergeCell ref="P61:S61"/>
    <mergeCell ref="L62:M62"/>
    <mergeCell ref="N62:O62"/>
    <mergeCell ref="P62:Q62"/>
    <mergeCell ref="R62:S62"/>
    <mergeCell ref="D63:E63"/>
    <mergeCell ref="F63:G63"/>
    <mergeCell ref="H63:I63"/>
    <mergeCell ref="J63:K63"/>
    <mergeCell ref="L63:M63"/>
    <mergeCell ref="N63:O63"/>
    <mergeCell ref="D62:E62"/>
    <mergeCell ref="F62:G62"/>
    <mergeCell ref="H62:I62"/>
    <mergeCell ref="J62:K62"/>
    <mergeCell ref="P63:Q63"/>
    <mergeCell ref="R63:S63"/>
    <mergeCell ref="B64:B65"/>
    <mergeCell ref="C64:C65"/>
    <mergeCell ref="F64:G64"/>
    <mergeCell ref="J64:K64"/>
    <mergeCell ref="N64:O64"/>
    <mergeCell ref="R64:S64"/>
    <mergeCell ref="F65:G65"/>
    <mergeCell ref="J65:K65"/>
    <mergeCell ref="B62:B63"/>
    <mergeCell ref="C62:C63"/>
    <mergeCell ref="R68:S68"/>
    <mergeCell ref="F69:G69"/>
    <mergeCell ref="J69:K69"/>
    <mergeCell ref="N69:O69"/>
    <mergeCell ref="R69:S69"/>
    <mergeCell ref="N65:O65"/>
    <mergeCell ref="R65:S65"/>
    <mergeCell ref="D67:G67"/>
    <mergeCell ref="H67:K67"/>
    <mergeCell ref="L67:O67"/>
    <mergeCell ref="P67:S67"/>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D98:D99"/>
    <mergeCell ref="E98:E99"/>
    <mergeCell ref="F98:F99"/>
    <mergeCell ref="G98:G99"/>
    <mergeCell ref="H98:H99"/>
    <mergeCell ref="I98:I99"/>
    <mergeCell ref="J98:J99"/>
    <mergeCell ref="K98:K99"/>
    <mergeCell ref="L98:L99"/>
    <mergeCell ref="M95:M96"/>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R117:S117"/>
    <mergeCell ref="E118:F118"/>
    <mergeCell ref="I118:J118"/>
    <mergeCell ref="M118:N118"/>
    <mergeCell ref="R118:S118"/>
    <mergeCell ref="E119:F119"/>
    <mergeCell ref="I119:J119"/>
    <mergeCell ref="M119:N119"/>
    <mergeCell ref="R119:S119"/>
    <mergeCell ref="E117:F117"/>
    <mergeCell ref="I117:J117"/>
    <mergeCell ref="M117:N117"/>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B126:B129"/>
    <mergeCell ref="C126:C127"/>
    <mergeCell ref="C128:C129"/>
    <mergeCell ref="E128:F128"/>
    <mergeCell ref="I128:J128"/>
    <mergeCell ref="M128:N128"/>
    <mergeCell ref="D123:G123"/>
    <mergeCell ref="H123:K123"/>
    <mergeCell ref="L123:O123"/>
    <mergeCell ref="Q128:R128"/>
    <mergeCell ref="E129:F129"/>
    <mergeCell ref="I129:J129"/>
    <mergeCell ref="M129:N129"/>
    <mergeCell ref="Q129:R129"/>
    <mergeCell ref="D125:G125"/>
    <mergeCell ref="H125:K125"/>
    <mergeCell ref="L125:O125"/>
    <mergeCell ref="P125:S125"/>
  </mergeCells>
  <conditionalFormatting sqref="E136">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error="Select from the drop-down list._x000a_" prompt="Select overall effectiveness" sqref="G27:G28 K27:K28 O27:O28 S27:S28">
      <formula1>$K$155:$K$159</formula1>
    </dataValidation>
    <dataValidation allowBlank="1" showInputMessage="1" showErrorMessage="1" prompt="Enter the name of the Implementing Entity_x000a_" sqref="C13"/>
    <dataValidation allowBlank="1" showInputMessage="1" showErrorMessage="1" prompt="Please enter your project ID" sqref="C12"/>
    <dataValidation type="list" allowBlank="1" showInputMessage="1" showErrorMessage="1" error="Select from the drop-down list" prompt="Select from the drop-down list" sqref="C15">
      <formula1>$B$162:$B$320</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prompt="Select integration level" sqref="D125:S125">
      <formula1>$H$143:$H$147</formula1>
    </dataValidation>
    <dataValidation type="list" allowBlank="1" showInputMessage="1" showErrorMessage="1" prompt="Select adaptation strategy" sqref="G113 S113 O113 K113">
      <formula1>$I$161:$I$177</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prompt="Select type" sqref="G87 O87 S87 K87">
      <formula1>$F$136:$F$140</formula1>
    </dataValidation>
    <dataValidation type="list" allowBlank="1" showInputMessage="1" showErrorMessage="1" prompt="Select level of improvements" sqref="D87:E87 P87 L87 H87">
      <formula1>$K$155:$K$159</formula1>
    </dataValidation>
    <dataValidation type="list" allowBlank="1" showInputMessage="1" showErrorMessage="1" sqref="E78:F83 I78:J83 M78:N83 Q78:R83">
      <formula1>type1</formula1>
    </dataValidation>
    <dataValidation type="list" allowBlank="1" showInputMessage="1" showErrorMessage="1" prompt="Select type" sqref="F57:G57 P59 L59 H59 D59 R57:S57 N57:O57 J57:K57">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list" allowBlank="1" showInputMessage="1" showErrorMessage="1" sqref="B66">
      <formula1>selectyn</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prompt="Select capacity level" sqref="G54 S54 K54 O54">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scale" sqref="G59 S59 K59 O59">
      <formula1>$F$155:$F$158</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geographical scale" sqref="E69 Q69 M69 I69">
      <formula1>$D$151:$D$153</formula1>
    </dataValidation>
    <dataValidation type="list" allowBlank="1" showInputMessage="1" showErrorMessage="1" prompt="Select response level" sqref="F69 R69 N69 J69">
      <formula1>$H$155:$H$159</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level of improvements" sqref="I87 M87 Q87">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income source" sqref="Q115 Q119 Q121 Q117">
      <formula1>incomesource</formula1>
    </dataValidation>
    <dataValidation type="list" allowBlank="1" showInputMessage="1" showErrorMessage="1" prompt="Select type of policy" sqref="S127 K127 O127">
      <formula1>policy</formula1>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formula1>0</formula1>
      <formula2>100</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9999999" prompt="Enter a number here" sqref="E21:G21 E27 I21:K21 Q21:S21 M27 I27 M21:O21 Q27">
      <formula1>0</formula1>
      <formula2>99999999999</formula2>
    </dataValidation>
    <dataValidation type="list" allowBlank="1" showInputMessage="1" showErrorMessage="1" prompt="Select a sector" sqref="F63:G63 R63:S63 N63:O63 J63:K63">
      <formula1>$J$146:$J$154</formula1>
    </dataValidation>
    <dataValidation type="list" allowBlank="1" showInputMessage="1" showErrorMessage="1" prompt="Select effectiveness" sqref="G129 S129 O129 K129">
      <formula1>$K$155:$K$159</formula1>
    </dataValidation>
    <dataValidation type="list" allowBlank="1" showInputMessage="1" showErrorMessage="1" sqref="E142:E143">
      <formula1>$D$16:$D$18</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targeted asset" sqref="E71:E76 I71:I76 M71:M76 Q71:Q76">
      <formula1>$J$165:$J$166</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income source" sqref="E115:F115 R121 R119 R117 M121 M119 M117 I121 I119 I117 R115 M115 I115 E117:F117 E119:F119 E121:F121">
      <formula1>$K$139:$K$153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whole" allowBlank="1" showInputMessage="1" showErrorMessage="1" error="Please enter a number here" prompt="Please enter a number" sqref="D78:D83 H78:H83 L78:L83 P78:P83">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whole" allowBlank="1" showInputMessage="1" showErrorMessage="1" error="Please enter a number here" prompt="Enter No. of development strategies" sqref="D129 H129 L129 P129">
      <formula1>0</formula1>
      <formula2>999999999</formula2>
    </dataValidation>
    <dataValidation type="list" allowBlank="1" showInputMessage="1" showErrorMessage="1" prompt="Select type of assets" sqref="E113 Q113 M113 I113">
      <formula1>$L$140:$L$146</formula1>
    </dataValidation>
    <dataValidation type="list" allowBlank="1" showInputMessage="1" showErrorMessage="1" prompt="Select type of policy" sqref="G127">
      <formula1>$H$164:$H$185</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79"/>
  <sheetViews>
    <sheetView topLeftCell="C1" zoomScale="78" zoomScaleNormal="78" workbookViewId="0">
      <selection activeCell="I61" sqref="I61"/>
    </sheetView>
  </sheetViews>
  <sheetFormatPr defaultColWidth="9.08984375" defaultRowHeight="14"/>
  <cols>
    <col min="1" max="1" width="1.453125" style="265" customWidth="1"/>
    <col min="2" max="2" width="1.453125" style="277" customWidth="1"/>
    <col min="3" max="3" width="10.36328125" style="277" customWidth="1"/>
    <col min="4" max="4" width="7" style="277" customWidth="1"/>
    <col min="5" max="5" width="49.453125" style="265" customWidth="1"/>
    <col min="6" max="6" width="39.36328125" style="265" customWidth="1"/>
    <col min="7" max="7" width="13.453125" style="265" customWidth="1"/>
    <col min="8" max="8" width="13.90625" style="265" hidden="1" customWidth="1"/>
    <col min="9" max="9" width="13.6328125" style="265" customWidth="1"/>
    <col min="10" max="10" width="12.6328125" style="265" customWidth="1"/>
    <col min="11" max="13" width="18.08984375" style="265" customWidth="1"/>
    <col min="14" max="14" width="18.36328125" style="265" customWidth="1"/>
    <col min="15" max="15" width="9.36328125" style="265" customWidth="1"/>
    <col min="16" max="16384" width="9.08984375" style="265"/>
  </cols>
  <sheetData>
    <row r="1" spans="2:15" ht="14.5" thickBot="1"/>
    <row r="2" spans="2:15" ht="14.5" thickBot="1">
      <c r="B2" s="278"/>
      <c r="C2" s="279"/>
      <c r="D2" s="279"/>
      <c r="E2" s="280"/>
      <c r="F2" s="280"/>
      <c r="G2" s="280"/>
      <c r="H2" s="497"/>
      <c r="I2" s="497"/>
      <c r="J2" s="42"/>
      <c r="K2" s="42"/>
      <c r="L2" s="42"/>
    </row>
    <row r="3" spans="2:15" ht="20.5" thickBot="1">
      <c r="B3" s="281"/>
      <c r="C3" s="506" t="s">
        <v>1034</v>
      </c>
      <c r="D3" s="507"/>
      <c r="E3" s="507"/>
      <c r="F3" s="507"/>
      <c r="G3" s="508"/>
      <c r="H3" s="497"/>
      <c r="I3" s="497"/>
      <c r="J3" s="42"/>
      <c r="K3" s="42"/>
      <c r="L3" s="42"/>
    </row>
    <row r="4" spans="2:15">
      <c r="B4" s="510"/>
      <c r="C4" s="511"/>
      <c r="D4" s="511"/>
      <c r="E4" s="511"/>
      <c r="F4" s="511"/>
      <c r="G4" s="42"/>
      <c r="H4" s="497"/>
      <c r="I4" s="497"/>
      <c r="J4" s="42"/>
      <c r="K4" s="42"/>
      <c r="L4" s="42"/>
    </row>
    <row r="5" spans="2:15" ht="6.75" customHeight="1">
      <c r="B5" s="282"/>
      <c r="C5" s="509"/>
      <c r="D5" s="509"/>
      <c r="E5" s="509"/>
      <c r="F5" s="509"/>
      <c r="G5" s="42"/>
      <c r="H5" s="497"/>
      <c r="I5" s="497"/>
      <c r="J5" s="42"/>
      <c r="K5" s="42"/>
      <c r="L5" s="42"/>
    </row>
    <row r="6" spans="2:15" ht="9.75" customHeight="1">
      <c r="B6" s="282"/>
      <c r="C6" s="283"/>
      <c r="D6" s="93"/>
      <c r="E6" s="284"/>
      <c r="F6" s="42"/>
      <c r="G6" s="42"/>
      <c r="H6" s="497"/>
      <c r="I6" s="497"/>
      <c r="J6" s="42"/>
      <c r="K6" s="42"/>
      <c r="L6" s="42"/>
    </row>
    <row r="7" spans="2:15" hidden="1">
      <c r="B7" s="282"/>
      <c r="C7" s="512" t="s">
        <v>237</v>
      </c>
      <c r="D7" s="512"/>
      <c r="E7" s="28"/>
      <c r="F7" s="42"/>
      <c r="G7" s="42"/>
      <c r="H7" s="497"/>
      <c r="I7" s="497"/>
      <c r="J7" s="42"/>
      <c r="K7" s="42"/>
      <c r="L7" s="42"/>
    </row>
    <row r="8" spans="2:15" ht="14.5" thickBot="1">
      <c r="B8" s="282"/>
      <c r="C8" s="517" t="s">
        <v>250</v>
      </c>
      <c r="D8" s="517"/>
      <c r="E8" s="517"/>
      <c r="F8" s="517"/>
      <c r="G8" s="42"/>
      <c r="H8" s="497"/>
      <c r="I8" s="497"/>
      <c r="J8" s="42"/>
      <c r="K8" s="42"/>
      <c r="L8" s="42"/>
    </row>
    <row r="9" spans="2:15" ht="14.5" thickBot="1">
      <c r="B9" s="282"/>
      <c r="C9" s="518" t="s">
        <v>857</v>
      </c>
      <c r="D9" s="518"/>
      <c r="E9" s="519">
        <v>4672980</v>
      </c>
      <c r="F9" s="520"/>
      <c r="G9" s="42"/>
      <c r="H9" s="497"/>
      <c r="I9" s="497"/>
      <c r="J9" s="42"/>
      <c r="K9" s="42"/>
      <c r="L9" s="42"/>
    </row>
    <row r="10" spans="2:15" ht="14.5" thickBot="1">
      <c r="B10" s="282"/>
      <c r="C10" s="512" t="s">
        <v>238</v>
      </c>
      <c r="D10" s="512"/>
      <c r="E10" s="515" t="s">
        <v>947</v>
      </c>
      <c r="F10" s="516"/>
      <c r="G10" s="42"/>
      <c r="H10" s="497"/>
      <c r="I10" s="497"/>
      <c r="J10" s="42"/>
      <c r="K10" s="42"/>
      <c r="L10" s="42"/>
    </row>
    <row r="11" spans="2:15" ht="14.5" thickBot="1">
      <c r="B11" s="282"/>
      <c r="C11" s="93"/>
      <c r="D11" s="93"/>
      <c r="E11" s="42"/>
      <c r="F11" s="42"/>
      <c r="G11" s="42"/>
      <c r="H11" s="497"/>
      <c r="I11" s="497"/>
      <c r="J11" s="42"/>
      <c r="K11" s="42"/>
      <c r="L11" s="42"/>
    </row>
    <row r="12" spans="2:15" ht="14.5" thickBot="1">
      <c r="B12" s="282"/>
      <c r="C12" s="512" t="s">
        <v>311</v>
      </c>
      <c r="D12" s="512"/>
      <c r="E12" s="526" t="s">
        <v>1033</v>
      </c>
      <c r="F12" s="527"/>
      <c r="G12" s="42"/>
      <c r="H12" s="497"/>
      <c r="I12" s="497"/>
      <c r="J12" s="42"/>
      <c r="K12" s="42"/>
      <c r="L12" s="42"/>
    </row>
    <row r="13" spans="2:15">
      <c r="B13" s="282"/>
      <c r="C13" s="517" t="s">
        <v>310</v>
      </c>
      <c r="D13" s="517"/>
      <c r="E13" s="517"/>
      <c r="F13" s="517"/>
      <c r="G13" s="42"/>
      <c r="H13" s="497"/>
      <c r="I13" s="497"/>
      <c r="J13" s="42"/>
      <c r="K13" s="42"/>
      <c r="L13" s="42"/>
    </row>
    <row r="14" spans="2:15">
      <c r="B14" s="282"/>
      <c r="C14" s="286"/>
      <c r="D14" s="286"/>
      <c r="E14" s="286"/>
      <c r="F14" s="286"/>
      <c r="G14" s="42"/>
      <c r="H14" s="497"/>
      <c r="I14" s="497"/>
      <c r="J14" s="42"/>
      <c r="K14" s="42"/>
      <c r="L14" s="42"/>
    </row>
    <row r="15" spans="2:15" ht="14.5" thickBot="1">
      <c r="B15" s="282"/>
      <c r="C15" s="512" t="s">
        <v>217</v>
      </c>
      <c r="D15" s="512"/>
      <c r="E15" s="42"/>
      <c r="F15" s="42"/>
      <c r="G15" s="42"/>
      <c r="H15" s="497"/>
      <c r="I15" s="497"/>
      <c r="J15" s="42"/>
      <c r="K15" s="42"/>
      <c r="L15" s="42"/>
      <c r="M15" s="285"/>
      <c r="N15" s="285"/>
      <c r="O15" s="285"/>
    </row>
    <row r="16" spans="2:15">
      <c r="B16" s="282"/>
      <c r="C16" s="512" t="s">
        <v>820</v>
      </c>
      <c r="D16" s="512"/>
      <c r="E16" s="287" t="s">
        <v>218</v>
      </c>
      <c r="F16" s="288" t="s">
        <v>219</v>
      </c>
      <c r="G16" s="42"/>
      <c r="H16" s="497"/>
      <c r="I16" s="497"/>
      <c r="J16" s="42"/>
      <c r="K16" s="42"/>
      <c r="L16" s="42"/>
      <c r="M16" s="310"/>
      <c r="N16" s="310"/>
      <c r="O16" s="285"/>
    </row>
    <row r="17" spans="2:15" ht="52">
      <c r="B17" s="282"/>
      <c r="C17" s="93"/>
      <c r="D17" s="93"/>
      <c r="E17" s="236" t="s">
        <v>716</v>
      </c>
      <c r="F17" s="289" t="s">
        <v>715</v>
      </c>
      <c r="G17" s="42"/>
      <c r="H17" s="497"/>
      <c r="I17" s="497"/>
      <c r="J17" s="42"/>
      <c r="K17" s="42" t="s">
        <v>715</v>
      </c>
      <c r="L17" s="42"/>
      <c r="M17" s="17"/>
      <c r="N17" s="17"/>
      <c r="O17" s="285"/>
    </row>
    <row r="18" spans="2:15" ht="52">
      <c r="B18" s="282"/>
      <c r="C18" s="93"/>
      <c r="D18" s="93"/>
      <c r="E18" s="236" t="s">
        <v>717</v>
      </c>
      <c r="F18" s="322">
        <v>105186.48</v>
      </c>
      <c r="G18" s="42"/>
      <c r="H18" s="497"/>
      <c r="I18" s="497"/>
      <c r="J18" s="42"/>
      <c r="K18" s="42"/>
      <c r="L18" s="42"/>
      <c r="M18" s="17"/>
      <c r="N18" s="17"/>
      <c r="O18" s="285"/>
    </row>
    <row r="19" spans="2:15" ht="52">
      <c r="B19" s="282"/>
      <c r="C19" s="93"/>
      <c r="D19" s="93"/>
      <c r="E19" s="236" t="s">
        <v>718</v>
      </c>
      <c r="F19" s="322">
        <v>102891.46</v>
      </c>
      <c r="G19" s="42"/>
      <c r="H19" s="497"/>
      <c r="I19" s="497"/>
      <c r="J19" s="42"/>
      <c r="K19" s="42"/>
      <c r="L19" s="42"/>
      <c r="M19" s="17"/>
      <c r="N19" s="17"/>
      <c r="O19" s="285"/>
    </row>
    <row r="20" spans="2:15" ht="39">
      <c r="B20" s="282"/>
      <c r="C20" s="93"/>
      <c r="D20" s="93"/>
      <c r="E20" s="236" t="s">
        <v>719</v>
      </c>
      <c r="F20" s="322">
        <v>35782.9</v>
      </c>
      <c r="G20" s="42"/>
      <c r="H20" s="497"/>
      <c r="I20" s="497"/>
      <c r="J20" s="42"/>
      <c r="K20" s="42"/>
      <c r="L20" s="42"/>
      <c r="M20" s="17"/>
      <c r="N20" s="17"/>
      <c r="O20" s="285"/>
    </row>
    <row r="21" spans="2:15">
      <c r="B21" s="282"/>
      <c r="C21" s="93"/>
      <c r="D21" s="93"/>
      <c r="E21" s="238" t="s">
        <v>826</v>
      </c>
      <c r="F21" s="237">
        <f>F18+F19+F20</f>
        <v>243860.84</v>
      </c>
      <c r="G21" s="42"/>
      <c r="H21" s="497"/>
      <c r="I21" s="497"/>
      <c r="J21" s="42"/>
      <c r="K21" s="42"/>
      <c r="L21" s="42"/>
      <c r="M21" s="17"/>
      <c r="N21" s="17"/>
      <c r="O21" s="285"/>
    </row>
    <row r="22" spans="2:15" ht="39.5" thickBot="1">
      <c r="B22" s="282"/>
      <c r="C22" s="93"/>
      <c r="D22" s="93"/>
      <c r="E22" s="315" t="s">
        <v>827</v>
      </c>
      <c r="F22" s="322">
        <v>151284.51</v>
      </c>
      <c r="G22" s="42"/>
      <c r="H22" s="497"/>
      <c r="I22" s="497"/>
      <c r="J22" s="42"/>
      <c r="K22" s="42"/>
      <c r="L22" s="42"/>
      <c r="M22" s="313"/>
      <c r="N22" s="17"/>
      <c r="O22" s="285"/>
    </row>
    <row r="23" spans="2:15" ht="39.5" thickBot="1">
      <c r="B23" s="282"/>
      <c r="C23" s="93"/>
      <c r="D23" s="93"/>
      <c r="E23" s="315" t="s">
        <v>828</v>
      </c>
      <c r="F23" s="322">
        <v>334780.13</v>
      </c>
      <c r="G23" s="42"/>
      <c r="H23" s="497"/>
      <c r="I23" s="497"/>
      <c r="J23" s="42"/>
      <c r="K23" s="42"/>
      <c r="L23" s="42"/>
      <c r="M23" s="17"/>
      <c r="N23" s="17"/>
      <c r="O23" s="285"/>
    </row>
    <row r="24" spans="2:15">
      <c r="B24" s="282"/>
      <c r="C24" s="93"/>
      <c r="D24" s="93"/>
      <c r="E24" s="238" t="s">
        <v>829</v>
      </c>
      <c r="F24" s="237">
        <f>SUM(F22:F23)</f>
        <v>486064.64000000001</v>
      </c>
      <c r="G24" s="42"/>
      <c r="H24" s="497"/>
      <c r="I24" s="497"/>
      <c r="J24" s="42"/>
      <c r="K24" s="42"/>
      <c r="L24" s="42"/>
      <c r="M24" s="17"/>
      <c r="N24" s="17"/>
      <c r="O24" s="285"/>
    </row>
    <row r="25" spans="2:15" ht="52.5" thickBot="1">
      <c r="B25" s="282"/>
      <c r="C25" s="93"/>
      <c r="D25" s="93"/>
      <c r="E25" s="315" t="s">
        <v>830</v>
      </c>
      <c r="F25" s="322">
        <v>124678.54</v>
      </c>
      <c r="G25" s="42"/>
      <c r="H25" s="497"/>
      <c r="I25" s="497"/>
      <c r="J25" s="42"/>
      <c r="K25" s="42"/>
      <c r="L25" s="42"/>
      <c r="M25" s="17"/>
      <c r="N25" s="17"/>
      <c r="O25" s="285"/>
    </row>
    <row r="26" spans="2:15" ht="39.5" thickBot="1">
      <c r="B26" s="282"/>
      <c r="C26" s="93"/>
      <c r="D26" s="93"/>
      <c r="E26" s="315" t="s">
        <v>831</v>
      </c>
      <c r="F26" s="322">
        <v>24912.09</v>
      </c>
      <c r="G26" s="42"/>
      <c r="H26" s="497"/>
      <c r="I26" s="497"/>
      <c r="J26" s="42"/>
      <c r="K26" s="42"/>
      <c r="L26" s="42"/>
      <c r="M26" s="17"/>
      <c r="N26" s="17"/>
      <c r="O26" s="285"/>
    </row>
    <row r="27" spans="2:15" ht="39.5" thickBot="1">
      <c r="B27" s="282"/>
      <c r="C27" s="93"/>
      <c r="D27" s="93"/>
      <c r="E27" s="315" t="s">
        <v>832</v>
      </c>
      <c r="F27" s="322">
        <v>336198.26</v>
      </c>
      <c r="G27" s="42"/>
      <c r="H27" s="497"/>
      <c r="I27" s="497"/>
      <c r="J27" s="42"/>
      <c r="K27" s="42"/>
      <c r="L27" s="42"/>
      <c r="M27" s="17"/>
      <c r="N27" s="17"/>
      <c r="O27" s="285"/>
    </row>
    <row r="28" spans="2:15">
      <c r="B28" s="282"/>
      <c r="C28" s="93"/>
      <c r="D28" s="93"/>
      <c r="E28" s="238" t="s">
        <v>833</v>
      </c>
      <c r="F28" s="237">
        <f>SUM(F25:F27)</f>
        <v>485788.89</v>
      </c>
      <c r="G28" s="42"/>
      <c r="H28" s="497"/>
      <c r="I28" s="497"/>
      <c r="J28" s="42"/>
      <c r="K28" s="42"/>
      <c r="L28" s="42"/>
      <c r="M28" s="17"/>
      <c r="N28" s="17"/>
      <c r="O28" s="285"/>
    </row>
    <row r="29" spans="2:15" ht="58.5" thickBot="1">
      <c r="B29" s="282"/>
      <c r="C29" s="93"/>
      <c r="D29" s="93"/>
      <c r="E29" s="316" t="s">
        <v>834</v>
      </c>
      <c r="F29" s="323"/>
      <c r="G29" s="42"/>
      <c r="H29" s="497"/>
      <c r="I29" s="497"/>
      <c r="J29" s="42"/>
      <c r="K29" s="42" t="s">
        <v>715</v>
      </c>
      <c r="L29" s="42"/>
      <c r="M29" s="17"/>
      <c r="N29" s="17"/>
      <c r="O29" s="285"/>
    </row>
    <row r="30" spans="2:15" ht="44" thickBot="1">
      <c r="B30" s="282"/>
      <c r="C30" s="93"/>
      <c r="D30" s="93"/>
      <c r="E30" s="316" t="s">
        <v>835</v>
      </c>
      <c r="F30" s="322">
        <v>7191</v>
      </c>
      <c r="G30" s="42"/>
      <c r="H30" s="497"/>
      <c r="I30" s="497"/>
      <c r="J30" s="42"/>
      <c r="K30" s="42"/>
      <c r="L30" s="42"/>
      <c r="M30" s="17"/>
      <c r="N30" s="17"/>
      <c r="O30" s="285"/>
    </row>
    <row r="31" spans="2:15" ht="52.5" thickBot="1">
      <c r="B31" s="282"/>
      <c r="C31" s="93"/>
      <c r="D31" s="93"/>
      <c r="E31" s="315" t="s">
        <v>836</v>
      </c>
      <c r="F31" s="322">
        <v>75800.12</v>
      </c>
      <c r="G31" s="42"/>
      <c r="H31" s="497"/>
      <c r="I31" s="497"/>
      <c r="J31" s="42"/>
      <c r="K31" s="42"/>
      <c r="L31" s="42"/>
      <c r="M31" s="17"/>
      <c r="N31" s="17"/>
      <c r="O31" s="285"/>
    </row>
    <row r="32" spans="2:15" ht="26.5" thickBot="1">
      <c r="B32" s="282"/>
      <c r="C32" s="93"/>
      <c r="D32" s="93"/>
      <c r="E32" s="315" t="s">
        <v>837</v>
      </c>
      <c r="F32" s="322">
        <v>67246.78</v>
      </c>
      <c r="G32" s="42"/>
      <c r="H32" s="497"/>
      <c r="I32" s="497"/>
      <c r="J32" s="42"/>
      <c r="K32" s="42"/>
      <c r="L32" s="42"/>
      <c r="M32" s="17"/>
      <c r="N32" s="17"/>
      <c r="O32" s="285"/>
    </row>
    <row r="33" spans="2:15">
      <c r="B33" s="282"/>
      <c r="C33" s="93"/>
      <c r="D33" s="93"/>
      <c r="E33" s="238" t="s">
        <v>838</v>
      </c>
      <c r="F33" s="237">
        <f>F29+F30+F31+F32+F36</f>
        <v>240104.27</v>
      </c>
      <c r="G33" s="42"/>
      <c r="H33" s="497"/>
      <c r="I33" s="497"/>
      <c r="J33" s="42"/>
      <c r="K33" s="42"/>
      <c r="L33" s="42"/>
      <c r="M33" s="17"/>
      <c r="N33" s="17"/>
      <c r="O33" s="285"/>
    </row>
    <row r="34" spans="2:15" ht="15" thickBot="1">
      <c r="B34" s="282"/>
      <c r="C34" s="93"/>
      <c r="D34" s="93"/>
      <c r="E34" s="315" t="s">
        <v>839</v>
      </c>
      <c r="F34" s="322">
        <v>9684.08</v>
      </c>
      <c r="G34" s="42"/>
      <c r="H34" s="497"/>
      <c r="I34" s="497"/>
      <c r="J34" s="42"/>
      <c r="K34" s="42"/>
      <c r="L34" s="42"/>
      <c r="M34" s="17"/>
      <c r="N34" s="17"/>
      <c r="O34" s="285"/>
    </row>
    <row r="35" spans="2:15" ht="15" thickBot="1">
      <c r="B35" s="282"/>
      <c r="C35" s="93"/>
      <c r="D35" s="93"/>
      <c r="E35" s="315" t="s">
        <v>840</v>
      </c>
      <c r="F35" s="322">
        <v>80182.289999999994</v>
      </c>
      <c r="G35" s="42"/>
      <c r="H35" s="497"/>
      <c r="I35" s="497"/>
      <c r="J35" s="42"/>
      <c r="K35" s="42"/>
      <c r="L35" s="42"/>
      <c r="M35" s="17"/>
      <c r="N35" s="17"/>
      <c r="O35" s="285"/>
    </row>
    <row r="36" spans="2:15" ht="14.5" thickBot="1">
      <c r="B36" s="282"/>
      <c r="C36" s="93"/>
      <c r="D36" s="93"/>
      <c r="E36" s="275" t="s">
        <v>841</v>
      </c>
      <c r="F36" s="237">
        <f>SUM(F34:F35)</f>
        <v>89866.37</v>
      </c>
      <c r="G36" s="42"/>
      <c r="H36" s="497"/>
      <c r="I36" s="497"/>
      <c r="J36" s="42"/>
      <c r="K36" s="42"/>
      <c r="L36" s="42"/>
      <c r="M36" s="17"/>
      <c r="N36" s="17"/>
      <c r="O36" s="285"/>
    </row>
    <row r="37" spans="2:15">
      <c r="B37" s="282"/>
      <c r="C37" s="93"/>
      <c r="D37" s="93"/>
      <c r="E37" s="290" t="s">
        <v>282</v>
      </c>
      <c r="F37" s="263">
        <f>F21+F24+F28+F33</f>
        <v>1455818.6400000001</v>
      </c>
      <c r="G37" s="42"/>
      <c r="H37" s="497"/>
      <c r="I37" s="497"/>
      <c r="J37" s="42"/>
      <c r="K37" s="42"/>
      <c r="L37" s="42"/>
      <c r="M37" s="17"/>
      <c r="N37" s="17"/>
      <c r="O37" s="285"/>
    </row>
    <row r="38" spans="2:15">
      <c r="B38" s="282"/>
      <c r="C38" s="93"/>
      <c r="D38" s="93"/>
      <c r="E38" s="264" t="s">
        <v>842</v>
      </c>
      <c r="F38" s="268">
        <v>26203.39</v>
      </c>
      <c r="G38" s="42"/>
      <c r="H38" s="497"/>
      <c r="I38" s="497"/>
      <c r="J38" s="42"/>
      <c r="K38" s="42"/>
      <c r="L38" s="42"/>
      <c r="M38" s="285"/>
      <c r="N38" s="285"/>
      <c r="O38" s="285"/>
    </row>
    <row r="39" spans="2:15" ht="14.5" thickBot="1">
      <c r="B39" s="282"/>
      <c r="C39" s="512" t="s">
        <v>292</v>
      </c>
      <c r="D39" s="512"/>
      <c r="E39" s="42"/>
      <c r="F39" s="42"/>
      <c r="G39" s="42"/>
      <c r="H39" s="498"/>
      <c r="I39" s="498"/>
      <c r="J39" s="42"/>
      <c r="K39" s="42"/>
      <c r="L39" s="42"/>
      <c r="M39" s="285"/>
      <c r="N39" s="285"/>
      <c r="O39" s="285"/>
    </row>
    <row r="40" spans="2:15" ht="42.5" thickBot="1">
      <c r="B40" s="282"/>
      <c r="C40" s="512" t="s">
        <v>821</v>
      </c>
      <c r="D40" s="521"/>
      <c r="E40" s="513" t="s">
        <v>218</v>
      </c>
      <c r="F40" s="514"/>
      <c r="G40" s="291" t="s">
        <v>220</v>
      </c>
      <c r="H40" s="292" t="s">
        <v>251</v>
      </c>
      <c r="I40" s="292" t="s">
        <v>843</v>
      </c>
      <c r="J40" s="42"/>
      <c r="K40" s="42"/>
      <c r="L40" s="42"/>
    </row>
    <row r="41" spans="2:15" ht="52">
      <c r="B41" s="282"/>
      <c r="C41" s="93"/>
      <c r="D41" s="93"/>
      <c r="E41" s="499" t="s">
        <v>764</v>
      </c>
      <c r="F41" s="293" t="s">
        <v>716</v>
      </c>
      <c r="G41" s="294">
        <v>0</v>
      </c>
      <c r="H41" s="239"/>
      <c r="I41" s="295"/>
      <c r="J41" s="42"/>
      <c r="K41" s="42"/>
      <c r="L41" s="42"/>
    </row>
    <row r="42" spans="2:15" ht="65">
      <c r="B42" s="282"/>
      <c r="C42" s="93"/>
      <c r="D42" s="93"/>
      <c r="E42" s="500"/>
      <c r="F42" s="256" t="s">
        <v>717</v>
      </c>
      <c r="G42" s="261">
        <v>141000</v>
      </c>
      <c r="H42" s="239" t="s">
        <v>818</v>
      </c>
      <c r="I42" s="314" t="s">
        <v>844</v>
      </c>
      <c r="J42" s="42"/>
      <c r="K42" s="42"/>
      <c r="L42" s="42"/>
    </row>
    <row r="43" spans="2:15" ht="65">
      <c r="B43" s="282"/>
      <c r="C43" s="93"/>
      <c r="D43" s="93"/>
      <c r="E43" s="500"/>
      <c r="F43" s="256" t="s">
        <v>718</v>
      </c>
      <c r="G43" s="261">
        <v>85500</v>
      </c>
      <c r="H43" s="270">
        <v>43069</v>
      </c>
      <c r="I43" s="314" t="s">
        <v>844</v>
      </c>
      <c r="J43" s="42"/>
      <c r="K43" s="42"/>
      <c r="L43" s="42"/>
    </row>
    <row r="44" spans="2:15" ht="39">
      <c r="B44" s="282"/>
      <c r="C44" s="93"/>
      <c r="D44" s="93"/>
      <c r="E44" s="501"/>
      <c r="F44" s="256" t="s">
        <v>719</v>
      </c>
      <c r="G44" s="261">
        <v>140000</v>
      </c>
      <c r="H44" s="270">
        <v>42946</v>
      </c>
      <c r="I44" s="296" t="s">
        <v>845</v>
      </c>
      <c r="J44" s="42"/>
      <c r="K44" s="42"/>
      <c r="L44" s="42"/>
    </row>
    <row r="45" spans="2:15" ht="14.5" thickBot="1">
      <c r="B45" s="282"/>
      <c r="C45" s="93"/>
      <c r="D45" s="93"/>
      <c r="E45" s="502"/>
      <c r="F45" s="502"/>
      <c r="G45" s="297">
        <f>SUM(G42:G44)</f>
        <v>366500</v>
      </c>
      <c r="H45" s="305" t="s">
        <v>819</v>
      </c>
      <c r="I45" s="295"/>
      <c r="J45" s="42"/>
      <c r="K45" s="42"/>
      <c r="L45" s="42"/>
    </row>
    <row r="46" spans="2:15" ht="28">
      <c r="B46" s="282"/>
      <c r="C46" s="93"/>
      <c r="D46" s="93"/>
      <c r="E46" s="503" t="s">
        <v>765</v>
      </c>
      <c r="F46" s="298" t="s">
        <v>727</v>
      </c>
      <c r="G46" s="259">
        <v>334000</v>
      </c>
      <c r="H46" s="239">
        <v>42947</v>
      </c>
      <c r="I46" s="296" t="s">
        <v>1027</v>
      </c>
      <c r="J46" s="42"/>
      <c r="K46" s="42"/>
      <c r="L46" s="42"/>
    </row>
    <row r="47" spans="2:15" ht="26">
      <c r="B47" s="282"/>
      <c r="C47" s="93"/>
      <c r="D47" s="93"/>
      <c r="E47" s="504"/>
      <c r="F47" s="299" t="s">
        <v>766</v>
      </c>
      <c r="G47" s="261">
        <v>336500</v>
      </c>
      <c r="H47" s="239">
        <v>42794</v>
      </c>
      <c r="I47" s="295" t="s">
        <v>846</v>
      </c>
      <c r="J47" s="42"/>
      <c r="K47" s="42"/>
      <c r="L47" s="42"/>
    </row>
    <row r="48" spans="2:15">
      <c r="B48" s="282"/>
      <c r="C48" s="93"/>
      <c r="D48" s="93"/>
      <c r="E48" s="502"/>
      <c r="F48" s="505"/>
      <c r="G48" s="260">
        <f>SUM(G46:G47)</f>
        <v>670500</v>
      </c>
      <c r="H48" s="239">
        <v>42947</v>
      </c>
      <c r="I48" s="295"/>
      <c r="J48" s="42"/>
      <c r="K48" s="42"/>
      <c r="L48" s="42"/>
    </row>
    <row r="49" spans="2:13" ht="28">
      <c r="B49" s="282"/>
      <c r="C49" s="93"/>
      <c r="D49" s="93"/>
      <c r="E49" s="503" t="s">
        <v>767</v>
      </c>
      <c r="F49" s="240" t="s">
        <v>768</v>
      </c>
      <c r="G49" s="261">
        <v>190717</v>
      </c>
      <c r="H49" s="239">
        <v>42916</v>
      </c>
      <c r="I49" s="296" t="s">
        <v>845</v>
      </c>
      <c r="J49" s="42"/>
      <c r="K49" s="42"/>
      <c r="L49" s="42"/>
    </row>
    <row r="50" spans="2:13" ht="39">
      <c r="B50" s="282"/>
      <c r="C50" s="93"/>
      <c r="D50" s="93"/>
      <c r="E50" s="528"/>
      <c r="F50" s="240" t="s">
        <v>769</v>
      </c>
      <c r="G50" s="261">
        <v>263537.28000000003</v>
      </c>
      <c r="H50" s="239">
        <v>42886</v>
      </c>
      <c r="I50" s="296" t="s">
        <v>845</v>
      </c>
      <c r="J50" s="42"/>
      <c r="K50" s="42"/>
      <c r="L50" s="42"/>
    </row>
    <row r="51" spans="2:13" ht="39">
      <c r="B51" s="282"/>
      <c r="C51" s="93"/>
      <c r="D51" s="93"/>
      <c r="E51" s="504"/>
      <c r="F51" s="240" t="s">
        <v>720</v>
      </c>
      <c r="G51" s="261">
        <v>227500</v>
      </c>
      <c r="H51" s="239">
        <v>42886</v>
      </c>
      <c r="I51" s="296" t="s">
        <v>845</v>
      </c>
      <c r="J51" s="42"/>
      <c r="K51" s="42"/>
      <c r="L51" s="42"/>
    </row>
    <row r="52" spans="2:13">
      <c r="B52" s="282"/>
      <c r="C52" s="93"/>
      <c r="D52" s="93"/>
      <c r="E52" s="502"/>
      <c r="F52" s="505"/>
      <c r="G52" s="260">
        <f>SUM(G49:G51)</f>
        <v>681754.28</v>
      </c>
      <c r="H52" s="262">
        <v>42886</v>
      </c>
      <c r="I52" s="295"/>
      <c r="J52" s="42"/>
      <c r="K52" s="42"/>
      <c r="L52" s="42"/>
    </row>
    <row r="53" spans="2:13" ht="52">
      <c r="B53" s="282"/>
      <c r="C53" s="93"/>
      <c r="D53" s="93"/>
      <c r="E53" s="503" t="s">
        <v>770</v>
      </c>
      <c r="F53" s="240" t="s">
        <v>721</v>
      </c>
      <c r="G53" s="261">
        <v>8000</v>
      </c>
      <c r="H53" s="239">
        <v>42916</v>
      </c>
      <c r="I53" s="296" t="s">
        <v>845</v>
      </c>
      <c r="J53" s="42"/>
      <c r="K53" s="42"/>
      <c r="L53" s="42"/>
    </row>
    <row r="54" spans="2:13" ht="65">
      <c r="B54" s="282"/>
      <c r="C54" s="93"/>
      <c r="D54" s="93"/>
      <c r="E54" s="528"/>
      <c r="F54" s="240" t="s">
        <v>722</v>
      </c>
      <c r="G54" s="261">
        <v>7000</v>
      </c>
      <c r="H54" s="239">
        <v>42916</v>
      </c>
      <c r="I54" s="296" t="s">
        <v>845</v>
      </c>
      <c r="J54" s="42"/>
      <c r="K54" s="42"/>
      <c r="L54" s="42"/>
    </row>
    <row r="55" spans="2:13" ht="52">
      <c r="B55" s="282"/>
      <c r="C55" s="93"/>
      <c r="D55" s="93"/>
      <c r="E55" s="528"/>
      <c r="F55" s="240" t="s">
        <v>723</v>
      </c>
      <c r="G55" s="261">
        <v>66000</v>
      </c>
      <c r="H55" s="239">
        <v>42916</v>
      </c>
      <c r="I55" s="296" t="s">
        <v>845</v>
      </c>
      <c r="J55" s="42"/>
      <c r="K55" s="42"/>
      <c r="L55" s="42"/>
    </row>
    <row r="56" spans="2:13" ht="39">
      <c r="B56" s="282"/>
      <c r="C56" s="93"/>
      <c r="D56" s="93"/>
      <c r="E56" s="504"/>
      <c r="F56" s="240" t="s">
        <v>724</v>
      </c>
      <c r="G56" s="261">
        <v>42000</v>
      </c>
      <c r="H56" s="239">
        <v>42886</v>
      </c>
      <c r="I56" s="296" t="s">
        <v>845</v>
      </c>
      <c r="J56" s="42"/>
      <c r="K56" s="42"/>
      <c r="L56" s="42"/>
    </row>
    <row r="57" spans="2:13">
      <c r="B57" s="282"/>
      <c r="C57" s="93"/>
      <c r="D57" s="93"/>
      <c r="E57" s="502"/>
      <c r="F57" s="505"/>
      <c r="G57" s="260">
        <f>G53+G54+G55+G56</f>
        <v>123000</v>
      </c>
      <c r="H57" s="262">
        <v>42916</v>
      </c>
      <c r="I57" s="295"/>
      <c r="J57" s="42"/>
      <c r="K57" s="42"/>
      <c r="L57" s="42"/>
    </row>
    <row r="58" spans="2:13">
      <c r="B58" s="282"/>
      <c r="C58" s="93"/>
      <c r="D58" s="93"/>
      <c r="E58" s="529" t="s">
        <v>771</v>
      </c>
      <c r="F58" s="300" t="s">
        <v>725</v>
      </c>
      <c r="G58" s="261">
        <v>8000</v>
      </c>
      <c r="H58" s="239">
        <v>42855</v>
      </c>
      <c r="I58" s="296"/>
      <c r="J58" s="42"/>
      <c r="K58" s="42"/>
      <c r="L58" s="42"/>
    </row>
    <row r="59" spans="2:13">
      <c r="B59" s="282"/>
      <c r="C59" s="93"/>
      <c r="D59" s="93"/>
      <c r="E59" s="530"/>
      <c r="F59" s="300" t="s">
        <v>726</v>
      </c>
      <c r="G59" s="261">
        <v>93000</v>
      </c>
      <c r="H59" s="239">
        <v>43084</v>
      </c>
      <c r="I59" s="295"/>
      <c r="J59" s="42"/>
      <c r="K59" s="42"/>
      <c r="L59" s="42"/>
    </row>
    <row r="60" spans="2:13" ht="14.5" thickBot="1">
      <c r="B60" s="282"/>
      <c r="C60" s="93"/>
      <c r="D60" s="93"/>
      <c r="E60" s="524"/>
      <c r="F60" s="525"/>
      <c r="G60" s="260">
        <f>SUM(G58:G59)</f>
        <v>101000</v>
      </c>
      <c r="H60" s="262">
        <v>43084</v>
      </c>
      <c r="I60" s="295"/>
      <c r="J60" s="42"/>
      <c r="K60" s="42"/>
      <c r="L60" s="42"/>
    </row>
    <row r="61" spans="2:13" ht="14.5" thickBot="1">
      <c r="B61" s="282"/>
      <c r="C61" s="93"/>
      <c r="D61" s="93"/>
      <c r="E61" s="300"/>
      <c r="F61" s="241"/>
      <c r="G61" s="257">
        <f>G45+G48+G52+G57+G60</f>
        <v>1942754.28</v>
      </c>
      <c r="H61" s="262"/>
      <c r="I61" s="295"/>
      <c r="J61" s="42"/>
      <c r="K61" s="42"/>
      <c r="L61" s="42"/>
    </row>
    <row r="62" spans="2:13">
      <c r="B62" s="282"/>
      <c r="C62" s="93"/>
      <c r="D62" s="93"/>
      <c r="F62" s="301"/>
      <c r="H62" s="258"/>
      <c r="J62" s="42"/>
      <c r="K62" s="42"/>
      <c r="L62" s="42"/>
      <c r="M62" s="317"/>
    </row>
    <row r="63" spans="2:13" ht="14.5" thickBot="1">
      <c r="B63" s="282"/>
      <c r="C63" s="512" t="s">
        <v>294</v>
      </c>
      <c r="D63" s="512"/>
      <c r="E63" s="512"/>
      <c r="F63" s="512"/>
      <c r="G63" s="93"/>
      <c r="H63" s="41"/>
      <c r="I63" s="318"/>
      <c r="J63" s="42"/>
      <c r="K63" s="42"/>
      <c r="L63" s="42"/>
    </row>
    <row r="64" spans="2:13" ht="14.5" thickBot="1">
      <c r="B64" s="282"/>
      <c r="C64" s="512" t="s">
        <v>214</v>
      </c>
      <c r="D64" s="521"/>
      <c r="E64" s="523"/>
      <c r="F64" s="514"/>
      <c r="G64" s="42"/>
      <c r="H64" s="41"/>
      <c r="I64" s="306"/>
      <c r="J64" s="42"/>
      <c r="K64" s="42"/>
      <c r="L64" s="42"/>
      <c r="M64" s="306"/>
    </row>
    <row r="65" spans="2:13" ht="14.5" thickBot="1">
      <c r="B65" s="282"/>
      <c r="C65" s="522"/>
      <c r="D65" s="522"/>
      <c r="E65" s="522"/>
      <c r="F65" s="522"/>
      <c r="G65" s="42"/>
      <c r="H65" s="41"/>
      <c r="I65" s="306"/>
      <c r="J65" s="42"/>
      <c r="K65" s="42"/>
      <c r="L65" s="42"/>
    </row>
    <row r="66" spans="2:13" ht="14.5" thickBot="1">
      <c r="B66" s="282"/>
      <c r="C66" s="512" t="s">
        <v>215</v>
      </c>
      <c r="D66" s="521"/>
      <c r="E66" s="523"/>
      <c r="F66" s="514"/>
      <c r="G66" s="42"/>
      <c r="H66" s="41"/>
      <c r="I66" s="306"/>
      <c r="J66" s="42"/>
      <c r="K66" s="42"/>
      <c r="L66" s="42"/>
      <c r="M66" s="307"/>
    </row>
    <row r="67" spans="2:13" ht="14.5" thickBot="1">
      <c r="B67" s="282"/>
      <c r="C67" s="512" t="s">
        <v>216</v>
      </c>
      <c r="D67" s="521"/>
      <c r="E67" s="537" t="s">
        <v>850</v>
      </c>
      <c r="F67" s="538"/>
      <c r="G67" s="42"/>
      <c r="H67" s="41"/>
      <c r="I67" s="306"/>
      <c r="J67" s="42"/>
      <c r="K67" s="42"/>
      <c r="L67" s="42"/>
    </row>
    <row r="68" spans="2:13">
      <c r="B68" s="282"/>
      <c r="C68" s="93"/>
      <c r="D68" s="93"/>
      <c r="E68" s="42"/>
      <c r="F68" s="42"/>
      <c r="G68" s="42"/>
      <c r="H68" s="41"/>
      <c r="I68" s="306"/>
      <c r="J68" s="42"/>
      <c r="K68" s="42"/>
      <c r="L68" s="42"/>
    </row>
    <row r="69" spans="2:13" ht="14.5" thickBot="1">
      <c r="B69" s="302"/>
      <c r="C69" s="535"/>
      <c r="D69" s="535"/>
      <c r="E69" s="312"/>
      <c r="F69" s="29"/>
      <c r="G69" s="29"/>
      <c r="H69" s="43"/>
      <c r="J69" s="42"/>
      <c r="K69" s="42"/>
      <c r="L69" s="42"/>
    </row>
    <row r="70" spans="2:13" s="252" customFormat="1">
      <c r="B70" s="311"/>
      <c r="C70" s="534"/>
      <c r="D70" s="534"/>
      <c r="E70" s="536"/>
      <c r="F70" s="536"/>
      <c r="G70" s="10"/>
    </row>
    <row r="71" spans="2:13">
      <c r="B71" s="311"/>
      <c r="C71" s="309"/>
      <c r="D71" s="309"/>
      <c r="E71" s="17"/>
      <c r="F71" s="17"/>
      <c r="G71" s="10"/>
    </row>
    <row r="72" spans="2:13">
      <c r="B72" s="311"/>
      <c r="C72" s="531"/>
      <c r="D72" s="531"/>
      <c r="E72" s="533"/>
      <c r="F72" s="533"/>
      <c r="G72" s="10"/>
    </row>
    <row r="73" spans="2:13">
      <c r="B73" s="311"/>
      <c r="C73" s="531"/>
      <c r="D73" s="531"/>
      <c r="E73" s="532"/>
      <c r="F73" s="532"/>
      <c r="G73" s="10"/>
    </row>
    <row r="74" spans="2:13">
      <c r="B74" s="311"/>
      <c r="C74" s="311"/>
      <c r="D74" s="311"/>
      <c r="E74" s="10"/>
      <c r="F74" s="10"/>
      <c r="G74" s="10"/>
    </row>
    <row r="75" spans="2:13">
      <c r="B75" s="311"/>
      <c r="C75" s="534"/>
      <c r="D75" s="534"/>
      <c r="E75" s="10"/>
      <c r="F75" s="10"/>
      <c r="G75" s="10"/>
    </row>
    <row r="76" spans="2:13">
      <c r="B76" s="311"/>
      <c r="C76" s="534"/>
      <c r="D76" s="534"/>
      <c r="E76" s="532"/>
      <c r="F76" s="532"/>
      <c r="G76" s="10"/>
    </row>
    <row r="77" spans="2:13">
      <c r="B77" s="311"/>
      <c r="C77" s="531"/>
      <c r="D77" s="531"/>
      <c r="E77" s="532"/>
      <c r="F77" s="532"/>
      <c r="G77" s="10"/>
    </row>
    <row r="78" spans="2:13">
      <c r="B78" s="311"/>
      <c r="C78" s="303"/>
      <c r="D78" s="311"/>
      <c r="E78" s="304"/>
      <c r="F78" s="10"/>
      <c r="G78" s="10"/>
    </row>
    <row r="79" spans="2:13">
      <c r="B79" s="311"/>
      <c r="C79" s="303"/>
      <c r="D79" s="303"/>
      <c r="E79" s="304"/>
      <c r="F79" s="304"/>
      <c r="G79" s="304"/>
    </row>
  </sheetData>
  <mergeCells count="48">
    <mergeCell ref="E66:F66"/>
    <mergeCell ref="C69:D69"/>
    <mergeCell ref="C70:D70"/>
    <mergeCell ref="E70:F70"/>
    <mergeCell ref="C63:F63"/>
    <mergeCell ref="C67:D67"/>
    <mergeCell ref="C66:D66"/>
    <mergeCell ref="E67:F67"/>
    <mergeCell ref="C77:D77"/>
    <mergeCell ref="E76:F76"/>
    <mergeCell ref="E77:F77"/>
    <mergeCell ref="E73:F73"/>
    <mergeCell ref="E72:F72"/>
    <mergeCell ref="C72:D72"/>
    <mergeCell ref="C73:D73"/>
    <mergeCell ref="C76:D76"/>
    <mergeCell ref="C75:D75"/>
    <mergeCell ref="E9:F9"/>
    <mergeCell ref="C64:D64"/>
    <mergeCell ref="C65:F65"/>
    <mergeCell ref="E64:F64"/>
    <mergeCell ref="E60:F60"/>
    <mergeCell ref="C40:D40"/>
    <mergeCell ref="C16:D16"/>
    <mergeCell ref="C15:D15"/>
    <mergeCell ref="C13:F13"/>
    <mergeCell ref="E12:F12"/>
    <mergeCell ref="E49:E51"/>
    <mergeCell ref="E52:F52"/>
    <mergeCell ref="E53:E56"/>
    <mergeCell ref="E57:F57"/>
    <mergeCell ref="E58:E59"/>
    <mergeCell ref="H2:I39"/>
    <mergeCell ref="E41:E44"/>
    <mergeCell ref="E45:F45"/>
    <mergeCell ref="E46:E47"/>
    <mergeCell ref="E48:F48"/>
    <mergeCell ref="C3:G3"/>
    <mergeCell ref="C5:F5"/>
    <mergeCell ref="B4:F4"/>
    <mergeCell ref="C7:D7"/>
    <mergeCell ref="E40:F40"/>
    <mergeCell ref="E10:F10"/>
    <mergeCell ref="C8:F8"/>
    <mergeCell ref="C12:D12"/>
    <mergeCell ref="C9:D9"/>
    <mergeCell ref="C10:D10"/>
    <mergeCell ref="C39:D39"/>
  </mergeCells>
  <dataValidations count="2">
    <dataValidation type="whole" allowBlank="1" showInputMessage="1" showErrorMessage="1" sqref="E72 E9">
      <formula1>-999999999</formula1>
      <formula2>999999999</formula2>
    </dataValidation>
    <dataValidation type="list" allowBlank="1" showInputMessage="1" showErrorMessage="1" sqref="E76">
      <formula1>$K$82:$K$83</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60"/>
  <sheetViews>
    <sheetView tabSelected="1" zoomScale="93" zoomScaleNormal="93" workbookViewId="0">
      <selection activeCell="G26" sqref="G26"/>
    </sheetView>
  </sheetViews>
  <sheetFormatPr defaultColWidth="9.08984375" defaultRowHeight="14.5"/>
  <cols>
    <col min="1" max="1" width="1.36328125" style="327" customWidth="1"/>
    <col min="2" max="2" width="1.90625" style="327" customWidth="1"/>
    <col min="3" max="3" width="17.08984375" style="327" customWidth="1"/>
    <col min="4" max="4" width="33.6328125" style="327" bestFit="1" customWidth="1"/>
    <col min="5" max="5" width="17.90625" style="327" customWidth="1"/>
    <col min="6" max="6" width="15.453125" style="327" customWidth="1"/>
    <col min="7" max="7" width="17.36328125" style="327" customWidth="1"/>
    <col min="8" max="8" width="15.6328125" style="327" customWidth="1"/>
    <col min="9" max="9" width="41.6328125" style="327" customWidth="1"/>
    <col min="10" max="10" width="6.453125" style="327" customWidth="1"/>
    <col min="11" max="11" width="9.08984375" style="327"/>
    <col min="12" max="12" width="24.6328125" style="327" customWidth="1"/>
    <col min="13" max="16384" width="9.08984375" style="327"/>
  </cols>
  <sheetData>
    <row r="1" spans="2:10" ht="15" thickBot="1"/>
    <row r="2" spans="2:10" ht="15" thickBot="1">
      <c r="B2" s="328"/>
      <c r="C2" s="329"/>
      <c r="D2" s="329"/>
      <c r="E2" s="329"/>
      <c r="F2" s="329"/>
      <c r="G2" s="329"/>
      <c r="H2" s="329"/>
      <c r="I2" s="329"/>
      <c r="J2" s="330"/>
    </row>
    <row r="3" spans="2:10" ht="20.5" thickBot="1">
      <c r="B3" s="331"/>
      <c r="C3" s="545" t="s">
        <v>221</v>
      </c>
      <c r="D3" s="546"/>
      <c r="E3" s="546"/>
      <c r="F3" s="546"/>
      <c r="G3" s="546"/>
      <c r="H3" s="547"/>
      <c r="I3" s="332"/>
      <c r="J3" s="333"/>
    </row>
    <row r="4" spans="2:10">
      <c r="B4" s="548"/>
      <c r="C4" s="549"/>
      <c r="D4" s="549"/>
      <c r="E4" s="549"/>
      <c r="F4" s="549"/>
      <c r="G4" s="549"/>
      <c r="H4" s="549"/>
      <c r="I4" s="326"/>
      <c r="J4" s="333"/>
    </row>
    <row r="5" spans="2:10" ht="15.5" thickBot="1">
      <c r="B5" s="334"/>
      <c r="C5" s="550" t="s">
        <v>295</v>
      </c>
      <c r="D5" s="550"/>
      <c r="E5" s="550"/>
      <c r="F5" s="550"/>
      <c r="G5" s="550"/>
      <c r="H5" s="550"/>
      <c r="I5" s="335"/>
      <c r="J5" s="333"/>
    </row>
    <row r="6" spans="2:10" ht="15" thickBot="1">
      <c r="B6" s="334"/>
      <c r="C6" s="551" t="s">
        <v>309</v>
      </c>
      <c r="D6" s="551"/>
      <c r="E6" s="551"/>
      <c r="F6" s="552"/>
      <c r="G6" s="336">
        <v>25</v>
      </c>
      <c r="H6" s="337"/>
      <c r="I6" s="337"/>
      <c r="J6" s="333"/>
    </row>
    <row r="7" spans="2:10">
      <c r="B7" s="334"/>
      <c r="C7" s="337"/>
      <c r="D7" s="326"/>
      <c r="E7" s="337"/>
      <c r="F7" s="337"/>
      <c r="G7" s="337"/>
      <c r="H7" s="337"/>
      <c r="I7" s="337"/>
      <c r="J7" s="333"/>
    </row>
    <row r="8" spans="2:10">
      <c r="B8" s="334"/>
      <c r="C8" s="542" t="s">
        <v>230</v>
      </c>
      <c r="D8" s="542"/>
      <c r="E8" s="324"/>
      <c r="F8" s="324"/>
      <c r="G8" s="324"/>
      <c r="H8" s="324"/>
      <c r="I8" s="324"/>
      <c r="J8" s="333"/>
    </row>
    <row r="9" spans="2:10" ht="15" thickBot="1">
      <c r="B9" s="334"/>
      <c r="C9" s="542" t="s">
        <v>231</v>
      </c>
      <c r="D9" s="542"/>
      <c r="E9" s="542"/>
      <c r="F9" s="542"/>
      <c r="G9" s="542"/>
      <c r="H9" s="542"/>
      <c r="I9" s="324"/>
      <c r="J9" s="333"/>
    </row>
    <row r="10" spans="2:10" ht="42">
      <c r="B10" s="334"/>
      <c r="C10" s="18" t="s">
        <v>233</v>
      </c>
      <c r="D10" s="19" t="s">
        <v>232</v>
      </c>
      <c r="E10" s="92" t="s">
        <v>286</v>
      </c>
      <c r="F10" s="92" t="s">
        <v>858</v>
      </c>
      <c r="G10" s="92" t="s">
        <v>290</v>
      </c>
      <c r="H10" s="92" t="s">
        <v>289</v>
      </c>
      <c r="I10" s="20" t="s">
        <v>859</v>
      </c>
      <c r="J10" s="539"/>
    </row>
    <row r="11" spans="2:10">
      <c r="B11" s="334"/>
      <c r="C11" s="338" t="s">
        <v>728</v>
      </c>
      <c r="D11" s="338" t="s">
        <v>729</v>
      </c>
      <c r="E11" s="339">
        <v>42058.3</v>
      </c>
      <c r="F11" s="340">
        <v>42339</v>
      </c>
      <c r="G11" s="339">
        <v>28966.42</v>
      </c>
      <c r="H11" s="341">
        <f t="shared" ref="H11:H33" si="0">+E11-G11</f>
        <v>13091.880000000005</v>
      </c>
      <c r="I11" s="342"/>
      <c r="J11" s="540"/>
    </row>
    <row r="12" spans="2:10">
      <c r="B12" s="334"/>
      <c r="C12" s="338" t="s">
        <v>728</v>
      </c>
      <c r="D12" s="338" t="s">
        <v>730</v>
      </c>
      <c r="E12" s="339">
        <v>36873</v>
      </c>
      <c r="F12" s="340">
        <v>42278</v>
      </c>
      <c r="G12" s="339">
        <v>36873</v>
      </c>
      <c r="H12" s="341">
        <f t="shared" si="0"/>
        <v>0</v>
      </c>
      <c r="I12" s="428" t="s">
        <v>929</v>
      </c>
      <c r="J12" s="540"/>
    </row>
    <row r="13" spans="2:10">
      <c r="B13" s="334"/>
      <c r="C13" s="338" t="s">
        <v>728</v>
      </c>
      <c r="D13" s="338" t="s">
        <v>731</v>
      </c>
      <c r="E13" s="339">
        <v>72532.97</v>
      </c>
      <c r="F13" s="340">
        <v>42278</v>
      </c>
      <c r="G13" s="339">
        <v>50915.92</v>
      </c>
      <c r="H13" s="341">
        <f t="shared" si="0"/>
        <v>21617.050000000003</v>
      </c>
      <c r="I13" s="342"/>
      <c r="J13" s="540"/>
    </row>
    <row r="14" spans="2:10">
      <c r="B14" s="334"/>
      <c r="C14" s="338" t="s">
        <v>728</v>
      </c>
      <c r="D14" s="338" t="s">
        <v>732</v>
      </c>
      <c r="E14" s="343">
        <v>108511.51</v>
      </c>
      <c r="F14" s="344">
        <v>41590</v>
      </c>
      <c r="G14" s="345">
        <v>74275.89</v>
      </c>
      <c r="H14" s="339">
        <f t="shared" si="0"/>
        <v>34235.619999999995</v>
      </c>
      <c r="I14" s="342"/>
      <c r="J14" s="540"/>
    </row>
    <row r="15" spans="2:10">
      <c r="B15" s="334"/>
      <c r="C15" s="338" t="s">
        <v>728</v>
      </c>
      <c r="D15" s="338" t="s">
        <v>733</v>
      </c>
      <c r="E15" s="339">
        <v>154587.20000000001</v>
      </c>
      <c r="F15" s="340">
        <v>42095</v>
      </c>
      <c r="G15" s="339">
        <v>114042.3</v>
      </c>
      <c r="H15" s="341">
        <f t="shared" si="0"/>
        <v>40544.900000000009</v>
      </c>
      <c r="I15" s="342"/>
      <c r="J15" s="540"/>
    </row>
    <row r="16" spans="2:10">
      <c r="B16" s="334"/>
      <c r="C16" s="338" t="s">
        <v>728</v>
      </c>
      <c r="D16" s="338" t="s">
        <v>734</v>
      </c>
      <c r="E16" s="339">
        <v>29478</v>
      </c>
      <c r="F16" s="340">
        <v>42311</v>
      </c>
      <c r="G16" s="339">
        <v>23475.48</v>
      </c>
      <c r="H16" s="341">
        <f t="shared" si="0"/>
        <v>6002.52</v>
      </c>
      <c r="I16" s="342"/>
      <c r="J16" s="540"/>
    </row>
    <row r="17" spans="2:10">
      <c r="B17" s="334"/>
      <c r="C17" s="338" t="s">
        <v>728</v>
      </c>
      <c r="D17" s="338" t="s">
        <v>735</v>
      </c>
      <c r="E17" s="339">
        <v>91966.59</v>
      </c>
      <c r="F17" s="340">
        <v>42311</v>
      </c>
      <c r="G17" s="339">
        <v>64040.26</v>
      </c>
      <c r="H17" s="341">
        <f t="shared" si="0"/>
        <v>27926.329999999994</v>
      </c>
      <c r="I17" s="342"/>
      <c r="J17" s="540"/>
    </row>
    <row r="18" spans="2:10">
      <c r="B18" s="334"/>
      <c r="C18" s="338" t="s">
        <v>728</v>
      </c>
      <c r="D18" s="338" t="s">
        <v>736</v>
      </c>
      <c r="E18" s="339">
        <v>61247.53</v>
      </c>
      <c r="F18" s="340">
        <v>42311</v>
      </c>
      <c r="G18" s="339">
        <v>42660.07</v>
      </c>
      <c r="H18" s="341">
        <f t="shared" si="0"/>
        <v>18587.46</v>
      </c>
      <c r="I18" s="342"/>
      <c r="J18" s="540"/>
    </row>
    <row r="19" spans="2:10">
      <c r="B19" s="334"/>
      <c r="C19" s="338" t="s">
        <v>728</v>
      </c>
      <c r="D19" s="338" t="s">
        <v>860</v>
      </c>
      <c r="E19" s="339">
        <v>12609.95</v>
      </c>
      <c r="F19" s="489">
        <v>43164</v>
      </c>
      <c r="G19" s="339">
        <v>1801.42</v>
      </c>
      <c r="H19" s="341">
        <f t="shared" si="0"/>
        <v>10808.53</v>
      </c>
      <c r="I19" s="342"/>
      <c r="J19" s="540"/>
    </row>
    <row r="20" spans="2:10">
      <c r="B20" s="334"/>
      <c r="C20" s="338" t="s">
        <v>728</v>
      </c>
      <c r="D20" s="346" t="s">
        <v>813</v>
      </c>
      <c r="E20" s="339">
        <v>59596.7</v>
      </c>
      <c r="F20" s="489">
        <v>42695</v>
      </c>
      <c r="G20" s="339">
        <v>38651.949999999997</v>
      </c>
      <c r="H20" s="341">
        <f t="shared" si="0"/>
        <v>20944.75</v>
      </c>
      <c r="I20" s="342"/>
      <c r="J20" s="540"/>
    </row>
    <row r="21" spans="2:10">
      <c r="B21" s="334"/>
      <c r="C21" s="338" t="s">
        <v>728</v>
      </c>
      <c r="D21" s="346" t="s">
        <v>814</v>
      </c>
      <c r="E21" s="339">
        <v>26134.36</v>
      </c>
      <c r="F21" s="489">
        <v>42765</v>
      </c>
      <c r="G21" s="339">
        <v>18214.53</v>
      </c>
      <c r="H21" s="347">
        <f t="shared" si="0"/>
        <v>7919.8300000000017</v>
      </c>
      <c r="I21" s="346"/>
      <c r="J21" s="540"/>
    </row>
    <row r="22" spans="2:10">
      <c r="B22" s="334"/>
      <c r="C22" s="338" t="s">
        <v>728</v>
      </c>
      <c r="D22" s="346" t="s">
        <v>815</v>
      </c>
      <c r="E22" s="343">
        <v>26134.36</v>
      </c>
      <c r="F22" s="489">
        <v>42765</v>
      </c>
      <c r="G22" s="343">
        <v>18214.53</v>
      </c>
      <c r="H22" s="347">
        <f t="shared" si="0"/>
        <v>7919.8300000000017</v>
      </c>
      <c r="I22" s="342"/>
      <c r="J22" s="540"/>
    </row>
    <row r="23" spans="2:10">
      <c r="B23" s="334"/>
      <c r="C23" s="338" t="s">
        <v>728</v>
      </c>
      <c r="D23" s="346" t="s">
        <v>816</v>
      </c>
      <c r="E23" s="343">
        <v>100469.03</v>
      </c>
      <c r="F23" s="489">
        <v>42765</v>
      </c>
      <c r="G23" s="343">
        <v>66233.41</v>
      </c>
      <c r="H23" s="347">
        <f t="shared" si="0"/>
        <v>34235.619999999995</v>
      </c>
      <c r="I23" s="342"/>
      <c r="J23" s="540"/>
    </row>
    <row r="24" spans="2:10">
      <c r="B24" s="334"/>
      <c r="C24" s="338" t="s">
        <v>728</v>
      </c>
      <c r="D24" s="346" t="s">
        <v>817</v>
      </c>
      <c r="E24" s="343">
        <v>24814.39</v>
      </c>
      <c r="F24" s="489">
        <v>42765</v>
      </c>
      <c r="G24" s="343">
        <v>18214.53</v>
      </c>
      <c r="H24" s="347">
        <f t="shared" si="0"/>
        <v>6599.8600000000006</v>
      </c>
      <c r="I24" s="342"/>
      <c r="J24" s="540"/>
    </row>
    <row r="25" spans="2:10">
      <c r="B25" s="334"/>
      <c r="C25" s="338" t="s">
        <v>861</v>
      </c>
      <c r="D25" s="346" t="s">
        <v>862</v>
      </c>
      <c r="E25" s="339">
        <v>3431.37</v>
      </c>
      <c r="F25" s="489">
        <v>43237</v>
      </c>
      <c r="G25" s="339">
        <v>3431.37</v>
      </c>
      <c r="H25" s="341">
        <f t="shared" si="0"/>
        <v>0</v>
      </c>
      <c r="I25" s="422" t="s">
        <v>930</v>
      </c>
      <c r="J25" s="540"/>
    </row>
    <row r="26" spans="2:10" ht="319">
      <c r="B26" s="334"/>
      <c r="C26" s="338" t="s">
        <v>863</v>
      </c>
      <c r="D26" s="349" t="s">
        <v>931</v>
      </c>
      <c r="E26" s="339">
        <v>121769.8</v>
      </c>
      <c r="F26" s="489">
        <v>42906</v>
      </c>
      <c r="G26" s="339">
        <v>109466.49</v>
      </c>
      <c r="H26" s="341">
        <f t="shared" si="0"/>
        <v>12303.309999999998</v>
      </c>
      <c r="I26" s="425" t="s">
        <v>948</v>
      </c>
      <c r="J26" s="540"/>
    </row>
    <row r="27" spans="2:10" ht="145">
      <c r="B27" s="334"/>
      <c r="C27" s="338" t="s">
        <v>863</v>
      </c>
      <c r="D27" s="349" t="s">
        <v>932</v>
      </c>
      <c r="E27" s="339">
        <v>147428.22</v>
      </c>
      <c r="F27" s="489">
        <v>43073</v>
      </c>
      <c r="G27" s="339">
        <v>29415.07</v>
      </c>
      <c r="H27" s="341">
        <f t="shared" si="0"/>
        <v>118013.15</v>
      </c>
      <c r="I27" s="350" t="s">
        <v>946</v>
      </c>
      <c r="J27" s="540"/>
    </row>
    <row r="28" spans="2:10" ht="116">
      <c r="B28" s="334"/>
      <c r="C28" s="338" t="s">
        <v>863</v>
      </c>
      <c r="D28" s="349" t="s">
        <v>933</v>
      </c>
      <c r="E28" s="339">
        <v>146576.73000000001</v>
      </c>
      <c r="F28" s="489">
        <v>43073</v>
      </c>
      <c r="G28" s="339">
        <v>29245.18</v>
      </c>
      <c r="H28" s="341">
        <f t="shared" si="0"/>
        <v>117331.55000000002</v>
      </c>
      <c r="I28" s="350" t="s">
        <v>873</v>
      </c>
      <c r="J28" s="540"/>
    </row>
    <row r="29" spans="2:10" ht="159.5">
      <c r="B29" s="334"/>
      <c r="C29" s="338" t="s">
        <v>863</v>
      </c>
      <c r="D29" s="349" t="s">
        <v>934</v>
      </c>
      <c r="E29" s="339">
        <v>147952.78</v>
      </c>
      <c r="F29" s="489">
        <v>43073</v>
      </c>
      <c r="G29" s="339">
        <v>29519.73</v>
      </c>
      <c r="H29" s="341">
        <f t="shared" si="0"/>
        <v>118433.05</v>
      </c>
      <c r="I29" s="350" t="s">
        <v>874</v>
      </c>
      <c r="J29" s="540"/>
    </row>
    <row r="30" spans="2:10" ht="188.5">
      <c r="B30" s="334"/>
      <c r="C30" s="338" t="s">
        <v>863</v>
      </c>
      <c r="D30" s="351" t="s">
        <v>935</v>
      </c>
      <c r="E30" s="339">
        <v>49831.32</v>
      </c>
      <c r="F30" s="489">
        <v>43185</v>
      </c>
      <c r="G30" s="339"/>
      <c r="H30" s="341">
        <f t="shared" si="0"/>
        <v>49831.32</v>
      </c>
      <c r="I30" s="426" t="s">
        <v>949</v>
      </c>
      <c r="J30" s="540"/>
    </row>
    <row r="31" spans="2:10" ht="145">
      <c r="B31" s="334"/>
      <c r="C31" s="338" t="s">
        <v>863</v>
      </c>
      <c r="D31" s="349" t="s">
        <v>936</v>
      </c>
      <c r="E31" s="339">
        <v>130599.57</v>
      </c>
      <c r="F31" s="489">
        <v>43185</v>
      </c>
      <c r="G31" s="339"/>
      <c r="H31" s="341">
        <f t="shared" si="0"/>
        <v>130599.57</v>
      </c>
      <c r="I31" s="427" t="s">
        <v>950</v>
      </c>
      <c r="J31" s="540"/>
    </row>
    <row r="32" spans="2:10" ht="145">
      <c r="B32" s="334"/>
      <c r="C32" s="338" t="s">
        <v>863</v>
      </c>
      <c r="D32" s="349" t="s">
        <v>937</v>
      </c>
      <c r="E32" s="339">
        <v>42685.32</v>
      </c>
      <c r="F32" s="489">
        <v>43185</v>
      </c>
      <c r="G32" s="339"/>
      <c r="H32" s="341">
        <f t="shared" si="0"/>
        <v>42685.32</v>
      </c>
      <c r="I32" s="427" t="s">
        <v>951</v>
      </c>
      <c r="J32" s="540"/>
    </row>
    <row r="33" spans="2:12" ht="159.5">
      <c r="B33" s="334"/>
      <c r="C33" s="338" t="s">
        <v>737</v>
      </c>
      <c r="D33" s="346" t="s">
        <v>864</v>
      </c>
      <c r="E33" s="339">
        <v>48716.49</v>
      </c>
      <c r="F33" s="489">
        <v>42830</v>
      </c>
      <c r="G33" s="339">
        <v>48716.49</v>
      </c>
      <c r="H33" s="341">
        <f t="shared" si="0"/>
        <v>0</v>
      </c>
      <c r="I33" s="442" t="s">
        <v>1028</v>
      </c>
      <c r="J33" s="540"/>
    </row>
    <row r="34" spans="2:12">
      <c r="B34" s="334"/>
      <c r="C34" s="338" t="s">
        <v>737</v>
      </c>
      <c r="D34" s="346"/>
      <c r="E34" s="339"/>
      <c r="F34" s="344"/>
      <c r="G34" s="341"/>
      <c r="H34" s="341"/>
      <c r="I34" s="348"/>
      <c r="J34" s="541"/>
      <c r="L34" s="424"/>
    </row>
    <row r="35" spans="2:12">
      <c r="B35" s="334"/>
      <c r="C35" s="542" t="s">
        <v>234</v>
      </c>
      <c r="D35" s="542"/>
      <c r="E35" s="326"/>
      <c r="F35" s="326"/>
      <c r="G35" s="326"/>
      <c r="H35" s="326"/>
      <c r="I35" s="326"/>
      <c r="J35" s="352"/>
    </row>
    <row r="36" spans="2:12" ht="15" thickBot="1">
      <c r="B36" s="334"/>
      <c r="C36" s="543" t="s">
        <v>236</v>
      </c>
      <c r="D36" s="543"/>
      <c r="E36" s="543"/>
      <c r="F36" s="325"/>
      <c r="G36" s="325"/>
      <c r="H36" s="325"/>
      <c r="I36" s="325"/>
      <c r="J36" s="353"/>
    </row>
    <row r="37" spans="2:12" ht="42.5" thickBot="1">
      <c r="B37" s="334"/>
      <c r="C37" s="354" t="s">
        <v>291</v>
      </c>
      <c r="D37" s="355" t="s">
        <v>235</v>
      </c>
      <c r="E37" s="355" t="s">
        <v>287</v>
      </c>
      <c r="F37" s="20" t="s">
        <v>288</v>
      </c>
      <c r="G37" s="20" t="s">
        <v>285</v>
      </c>
      <c r="H37" s="356"/>
      <c r="I37" s="324"/>
      <c r="J37" s="357"/>
    </row>
    <row r="38" spans="2:12" ht="26">
      <c r="B38" s="334"/>
      <c r="C38" s="553" t="s">
        <v>865</v>
      </c>
      <c r="D38" s="358" t="s">
        <v>866</v>
      </c>
      <c r="E38" s="359">
        <v>53778.080000000002</v>
      </c>
      <c r="F38" s="359">
        <f>+E38</f>
        <v>53778.080000000002</v>
      </c>
      <c r="G38" s="556" t="s">
        <v>867</v>
      </c>
      <c r="H38" s="326"/>
      <c r="I38" s="326"/>
      <c r="J38" s="544"/>
    </row>
    <row r="39" spans="2:12">
      <c r="B39" s="334"/>
      <c r="C39" s="554"/>
      <c r="D39" s="360" t="s">
        <v>868</v>
      </c>
      <c r="E39" s="359">
        <v>57797.95</v>
      </c>
      <c r="F39" s="361"/>
      <c r="G39" s="554"/>
      <c r="H39" s="326"/>
      <c r="I39" s="326"/>
      <c r="J39" s="544"/>
    </row>
    <row r="40" spans="2:12" ht="26.5" thickBot="1">
      <c r="B40" s="334"/>
      <c r="C40" s="555"/>
      <c r="D40" s="358" t="s">
        <v>869</v>
      </c>
      <c r="E40" s="359">
        <v>83780.11</v>
      </c>
      <c r="F40" s="362"/>
      <c r="G40" s="555"/>
      <c r="H40" s="326"/>
      <c r="I40" s="326"/>
      <c r="J40" s="544"/>
    </row>
    <row r="41" spans="2:12" ht="15" thickBot="1">
      <c r="B41" s="363"/>
      <c r="C41" s="363"/>
      <c r="D41" s="363"/>
      <c r="E41" s="363"/>
      <c r="F41" s="363"/>
      <c r="G41" s="363"/>
      <c r="H41" s="363"/>
      <c r="I41" s="363"/>
      <c r="J41" s="276"/>
    </row>
    <row r="42" spans="2:12" s="365" customFormat="1">
      <c r="B42" s="364"/>
      <c r="C42" s="364"/>
      <c r="D42" s="364"/>
      <c r="E42" s="364"/>
      <c r="F42" s="364"/>
      <c r="G42" s="364"/>
      <c r="H42" s="364"/>
      <c r="I42" s="364"/>
      <c r="J42" s="364"/>
    </row>
    <row r="43" spans="2:12" s="365" customFormat="1">
      <c r="B43" s="364"/>
      <c r="C43" s="366"/>
      <c r="D43" s="366"/>
      <c r="E43" s="366"/>
      <c r="F43" s="366"/>
      <c r="G43" s="366"/>
      <c r="H43" s="364"/>
      <c r="I43" s="364"/>
      <c r="J43" s="364"/>
    </row>
    <row r="44" spans="2:12" s="365" customFormat="1">
      <c r="B44" s="364"/>
      <c r="C44" s="366"/>
      <c r="D44" s="366"/>
      <c r="E44" s="366"/>
      <c r="F44" s="366"/>
      <c r="G44" s="366"/>
      <c r="H44" s="366"/>
      <c r="I44" s="366"/>
      <c r="J44" s="364"/>
    </row>
    <row r="45" spans="2:12" s="365" customFormat="1">
      <c r="B45" s="364"/>
      <c r="C45" s="366"/>
      <c r="D45" s="366"/>
      <c r="E45" s="366"/>
      <c r="F45" s="366"/>
      <c r="G45" s="366"/>
      <c r="H45" s="366"/>
      <c r="I45" s="366"/>
      <c r="J45" s="364"/>
    </row>
    <row r="46" spans="2:12" s="365" customFormat="1">
      <c r="B46" s="364"/>
      <c r="C46" s="364"/>
      <c r="D46" s="364"/>
      <c r="E46" s="367"/>
      <c r="F46" s="367"/>
      <c r="G46" s="367"/>
      <c r="H46" s="368"/>
      <c r="I46" s="368"/>
      <c r="J46" s="364"/>
    </row>
    <row r="47" spans="2:12" s="365" customFormat="1">
      <c r="B47" s="364"/>
      <c r="C47" s="364"/>
      <c r="D47" s="364"/>
      <c r="E47" s="369"/>
      <c r="F47" s="369"/>
      <c r="G47" s="369"/>
      <c r="H47" s="367"/>
      <c r="I47" s="367"/>
      <c r="J47" s="364"/>
    </row>
    <row r="48" spans="2:12" s="365" customFormat="1">
      <c r="B48" s="364"/>
      <c r="C48" s="364"/>
      <c r="D48" s="364"/>
      <c r="E48" s="364"/>
      <c r="F48" s="364"/>
      <c r="G48" s="364"/>
      <c r="H48" s="369"/>
      <c r="I48" s="369"/>
      <c r="J48" s="364"/>
    </row>
    <row r="49" spans="2:10" s="365" customFormat="1">
      <c r="B49" s="364"/>
      <c r="C49" s="366"/>
      <c r="D49" s="366"/>
      <c r="E49" s="364"/>
      <c r="F49" s="364"/>
      <c r="G49" s="364"/>
      <c r="H49" s="364"/>
      <c r="I49" s="364"/>
      <c r="J49" s="364"/>
    </row>
    <row r="50" spans="2:10" s="365" customFormat="1">
      <c r="B50" s="364"/>
      <c r="C50" s="366"/>
      <c r="D50" s="366"/>
      <c r="E50" s="369"/>
      <c r="F50" s="369"/>
      <c r="G50" s="369"/>
      <c r="H50" s="366"/>
      <c r="I50" s="366"/>
      <c r="J50" s="364"/>
    </row>
    <row r="51" spans="2:10" s="365" customFormat="1">
      <c r="B51" s="364"/>
      <c r="C51" s="364"/>
      <c r="D51" s="364"/>
      <c r="E51" s="369"/>
      <c r="F51" s="369"/>
      <c r="G51" s="369"/>
      <c r="H51" s="366"/>
      <c r="I51" s="366"/>
      <c r="J51" s="364"/>
    </row>
    <row r="52" spans="2:10" s="365" customFormat="1">
      <c r="B52" s="364"/>
      <c r="C52" s="370"/>
      <c r="D52" s="364"/>
      <c r="E52" s="370"/>
      <c r="F52" s="370"/>
      <c r="G52" s="370"/>
      <c r="H52" s="366"/>
      <c r="I52" s="366"/>
      <c r="J52" s="364"/>
    </row>
    <row r="53" spans="2:10" s="365" customFormat="1">
      <c r="B53" s="364"/>
      <c r="C53" s="370"/>
      <c r="D53" s="370"/>
      <c r="E53" s="370"/>
      <c r="F53" s="370"/>
      <c r="G53" s="370"/>
      <c r="H53" s="367"/>
      <c r="I53" s="367"/>
      <c r="J53" s="364"/>
    </row>
    <row r="54" spans="2:10" s="365" customFormat="1">
      <c r="B54" s="364"/>
      <c r="C54" s="327"/>
      <c r="D54" s="327"/>
      <c r="E54" s="327"/>
      <c r="F54" s="327"/>
      <c r="G54" s="327"/>
      <c r="H54" s="369"/>
      <c r="I54" s="369"/>
      <c r="J54" s="364"/>
    </row>
    <row r="55" spans="2:10" s="365" customFormat="1">
      <c r="B55" s="364"/>
      <c r="C55" s="327"/>
      <c r="D55" s="327"/>
      <c r="E55" s="327"/>
      <c r="F55" s="327"/>
      <c r="G55" s="327"/>
      <c r="H55" s="364"/>
      <c r="I55" s="364"/>
      <c r="J55" s="364"/>
    </row>
    <row r="56" spans="2:10" s="365" customFormat="1">
      <c r="B56" s="364"/>
      <c r="C56" s="327"/>
      <c r="D56" s="327"/>
      <c r="E56" s="327"/>
      <c r="F56" s="327"/>
      <c r="G56" s="327"/>
      <c r="H56" s="364"/>
      <c r="I56" s="364"/>
      <c r="J56" s="364"/>
    </row>
    <row r="57" spans="2:10" s="365" customFormat="1">
      <c r="B57" s="364"/>
      <c r="C57" s="327"/>
      <c r="D57" s="327"/>
      <c r="E57" s="327"/>
      <c r="F57" s="327"/>
      <c r="G57" s="327"/>
      <c r="H57" s="369"/>
      <c r="I57" s="369"/>
      <c r="J57" s="364"/>
    </row>
    <row r="58" spans="2:10" s="365" customFormat="1">
      <c r="B58" s="364"/>
      <c r="C58" s="327"/>
      <c r="D58" s="327"/>
      <c r="E58" s="327"/>
      <c r="F58" s="327"/>
      <c r="G58" s="327"/>
      <c r="H58" s="369"/>
      <c r="I58" s="369"/>
      <c r="J58" s="364"/>
    </row>
    <row r="59" spans="2:10" s="365" customFormat="1">
      <c r="B59" s="364"/>
      <c r="C59" s="327"/>
      <c r="D59" s="327"/>
      <c r="E59" s="327"/>
      <c r="F59" s="327"/>
      <c r="G59" s="327"/>
      <c r="H59" s="370"/>
      <c r="I59" s="370"/>
      <c r="J59" s="364"/>
    </row>
    <row r="60" spans="2:10" s="365" customFormat="1">
      <c r="B60" s="364"/>
      <c r="C60" s="327"/>
      <c r="D60" s="327"/>
      <c r="E60" s="327"/>
      <c r="F60" s="327"/>
      <c r="G60" s="327"/>
      <c r="H60" s="370"/>
      <c r="I60" s="370"/>
      <c r="J60" s="370"/>
    </row>
  </sheetData>
  <mergeCells count="12">
    <mergeCell ref="J10:J34"/>
    <mergeCell ref="C35:D35"/>
    <mergeCell ref="C36:E36"/>
    <mergeCell ref="J38:J40"/>
    <mergeCell ref="C3:H3"/>
    <mergeCell ref="B4:H4"/>
    <mergeCell ref="C5:H5"/>
    <mergeCell ref="C8:D8"/>
    <mergeCell ref="C9:H9"/>
    <mergeCell ref="C6:F6"/>
    <mergeCell ref="C38:C40"/>
    <mergeCell ref="G38:G40"/>
  </mergeCells>
  <dataValidations count="2">
    <dataValidation type="whole" allowBlank="1" showInputMessage="1" showErrorMessage="1" sqref="H53:I53 H47:I47 E46:G46">
      <formula1>-999999999</formula1>
      <formula2>999999999</formula2>
    </dataValidation>
    <dataValidation type="list" allowBlank="1" showInputMessage="1" showErrorMessage="1" sqref="H57:I57 E50:G50">
      <formula1>$N$64:$N$65</formula1>
    </dataValidation>
  </dataValidations>
  <pageMargins left="0.2" right="0.21" top="0.17" bottom="0.17" header="0.17" footer="0.17"/>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6"/>
  <sheetViews>
    <sheetView topLeftCell="C23" zoomScale="86" zoomScaleNormal="86" zoomScalePageLayoutView="86" workbookViewId="0">
      <selection activeCell="E24" sqref="E24:F24"/>
    </sheetView>
  </sheetViews>
  <sheetFormatPr defaultColWidth="9.08984375" defaultRowHeight="14.5"/>
  <cols>
    <col min="1" max="2" width="1.90625" customWidth="1"/>
    <col min="3" max="5" width="22.90625" customWidth="1"/>
    <col min="6" max="6" width="71" customWidth="1"/>
    <col min="7" max="7" width="23.36328125" customWidth="1"/>
    <col min="8" max="8" width="1.453125" customWidth="1"/>
  </cols>
  <sheetData>
    <row r="1" spans="2:7" ht="15" thickBot="1"/>
    <row r="2" spans="2:7" ht="15" thickBot="1">
      <c r="B2" s="57"/>
      <c r="C2" s="58"/>
      <c r="D2" s="58"/>
      <c r="E2" s="58"/>
      <c r="F2" s="58"/>
      <c r="G2" s="59"/>
    </row>
    <row r="3" spans="2:7" ht="20.5" thickBot="1">
      <c r="B3" s="60"/>
      <c r="C3" s="563" t="s">
        <v>222</v>
      </c>
      <c r="D3" s="564"/>
      <c r="E3" s="564"/>
      <c r="F3" s="565"/>
      <c r="G3" s="31"/>
    </row>
    <row r="4" spans="2:7">
      <c r="B4" s="571"/>
      <c r="C4" s="572"/>
      <c r="D4" s="572"/>
      <c r="E4" s="572"/>
      <c r="F4" s="572"/>
      <c r="G4" s="31"/>
    </row>
    <row r="5" spans="2:7">
      <c r="B5" s="32"/>
      <c r="C5" s="573"/>
      <c r="D5" s="573"/>
      <c r="E5" s="573"/>
      <c r="F5" s="573"/>
      <c r="G5" s="31"/>
    </row>
    <row r="6" spans="2:7">
      <c r="B6" s="32"/>
      <c r="C6" s="33"/>
      <c r="D6" s="34"/>
      <c r="E6" s="33"/>
      <c r="F6" s="34"/>
      <c r="G6" s="31"/>
    </row>
    <row r="7" spans="2:7">
      <c r="B7" s="32"/>
      <c r="C7" s="542" t="s">
        <v>227</v>
      </c>
      <c r="D7" s="542"/>
      <c r="E7" s="35"/>
      <c r="F7" s="34"/>
      <c r="G7" s="31"/>
    </row>
    <row r="8" spans="2:7" ht="15" thickBot="1">
      <c r="B8" s="32"/>
      <c r="C8" s="543" t="s">
        <v>296</v>
      </c>
      <c r="D8" s="543"/>
      <c r="E8" s="543"/>
      <c r="F8" s="543"/>
      <c r="G8" s="31"/>
    </row>
    <row r="9" spans="2:7" ht="15" thickBot="1">
      <c r="B9" s="32"/>
      <c r="C9" s="21" t="s">
        <v>229</v>
      </c>
      <c r="D9" s="22" t="s">
        <v>956</v>
      </c>
      <c r="E9" s="574" t="s">
        <v>274</v>
      </c>
      <c r="F9" s="575"/>
      <c r="G9" s="31"/>
    </row>
    <row r="10" spans="2:7" ht="57" customHeight="1" thickBot="1">
      <c r="B10" s="32"/>
      <c r="C10" s="242" t="s">
        <v>738</v>
      </c>
      <c r="D10" s="243" t="s">
        <v>849</v>
      </c>
      <c r="E10" s="569" t="s">
        <v>870</v>
      </c>
      <c r="F10" s="570"/>
      <c r="G10" s="31"/>
    </row>
    <row r="11" spans="2:7" ht="72" customHeight="1" thickBot="1">
      <c r="B11" s="32"/>
      <c r="C11" s="207" t="s">
        <v>740</v>
      </c>
      <c r="D11" s="244" t="s">
        <v>741</v>
      </c>
      <c r="E11" s="569" t="s">
        <v>871</v>
      </c>
      <c r="F11" s="570"/>
      <c r="G11" s="31"/>
    </row>
    <row r="12" spans="2:7" ht="130.5" customHeight="1" thickBot="1">
      <c r="B12" s="32"/>
      <c r="C12" s="245" t="s">
        <v>742</v>
      </c>
      <c r="D12" s="244" t="s">
        <v>849</v>
      </c>
      <c r="E12" s="566" t="s">
        <v>1010</v>
      </c>
      <c r="F12" s="568"/>
      <c r="G12" s="31"/>
    </row>
    <row r="13" spans="2:7" ht="69" customHeight="1" thickBot="1">
      <c r="B13" s="32"/>
      <c r="C13" s="245" t="s">
        <v>743</v>
      </c>
      <c r="D13" s="246" t="s">
        <v>739</v>
      </c>
      <c r="E13" s="566" t="s">
        <v>1011</v>
      </c>
      <c r="F13" s="568"/>
      <c r="G13" s="31"/>
    </row>
    <row r="14" spans="2:7" ht="153" customHeight="1" thickBot="1">
      <c r="B14" s="32"/>
      <c r="C14" s="247" t="s">
        <v>744</v>
      </c>
      <c r="D14" s="246" t="s">
        <v>872</v>
      </c>
      <c r="E14" s="566" t="s">
        <v>1029</v>
      </c>
      <c r="F14" s="568"/>
      <c r="G14" s="31"/>
    </row>
    <row r="15" spans="2:7" ht="26.5" thickBot="1">
      <c r="B15" s="32"/>
      <c r="C15" s="247" t="s">
        <v>787</v>
      </c>
      <c r="D15" s="246" t="s">
        <v>739</v>
      </c>
      <c r="E15" s="581" t="s">
        <v>847</v>
      </c>
      <c r="F15" s="582"/>
      <c r="G15" s="31"/>
    </row>
    <row r="16" spans="2:7" ht="291.75" customHeight="1" thickBot="1">
      <c r="B16" s="32"/>
      <c r="C16" s="245" t="s">
        <v>788</v>
      </c>
      <c r="D16" s="246" t="s">
        <v>739</v>
      </c>
      <c r="E16" s="585" t="s">
        <v>978</v>
      </c>
      <c r="F16" s="568"/>
      <c r="G16" s="31"/>
    </row>
    <row r="17" spans="2:7">
      <c r="B17" s="32"/>
      <c r="C17" s="34"/>
      <c r="D17" s="34"/>
      <c r="E17" s="34"/>
      <c r="F17" s="34"/>
      <c r="G17" s="31"/>
    </row>
    <row r="18" spans="2:7">
      <c r="B18" s="32"/>
      <c r="C18" s="583" t="s">
        <v>258</v>
      </c>
      <c r="D18" s="583"/>
      <c r="E18" s="583"/>
      <c r="F18" s="583"/>
      <c r="G18" s="31"/>
    </row>
    <row r="19" spans="2:7" ht="15" thickBot="1">
      <c r="B19" s="32"/>
      <c r="C19" s="584" t="s">
        <v>272</v>
      </c>
      <c r="D19" s="584"/>
      <c r="E19" s="584"/>
      <c r="F19" s="584"/>
      <c r="G19" s="31"/>
    </row>
    <row r="20" spans="2:7" ht="15" thickBot="1">
      <c r="B20" s="32"/>
      <c r="C20" s="248" t="s">
        <v>229</v>
      </c>
      <c r="D20" s="249" t="s">
        <v>228</v>
      </c>
      <c r="E20" s="578" t="s">
        <v>957</v>
      </c>
      <c r="F20" s="579"/>
      <c r="G20" s="31"/>
    </row>
    <row r="21" spans="2:7" ht="135.75" customHeight="1" thickBot="1">
      <c r="B21" s="32"/>
      <c r="C21" s="245" t="s">
        <v>789</v>
      </c>
      <c r="D21" s="250" t="s">
        <v>745</v>
      </c>
      <c r="E21" s="577" t="s">
        <v>979</v>
      </c>
      <c r="F21" s="568"/>
      <c r="G21" s="31"/>
    </row>
    <row r="22" spans="2:7" ht="141" customHeight="1" thickBot="1">
      <c r="B22" s="32"/>
      <c r="C22" s="207" t="s">
        <v>746</v>
      </c>
      <c r="D22" s="250" t="s">
        <v>747</v>
      </c>
      <c r="E22" s="580" t="s">
        <v>1030</v>
      </c>
      <c r="F22" s="568"/>
      <c r="G22" s="31"/>
    </row>
    <row r="23" spans="2:7" ht="125.25" customHeight="1" thickBot="1">
      <c r="B23" s="32"/>
      <c r="C23" s="207" t="s">
        <v>790</v>
      </c>
      <c r="D23" s="250" t="s">
        <v>747</v>
      </c>
      <c r="E23" s="577" t="s">
        <v>980</v>
      </c>
      <c r="F23" s="568"/>
      <c r="G23" s="31"/>
    </row>
    <row r="24" spans="2:7" ht="208" customHeight="1">
      <c r="B24" s="32"/>
      <c r="C24" s="251" t="s">
        <v>791</v>
      </c>
      <c r="D24" s="250" t="s">
        <v>747</v>
      </c>
      <c r="E24" s="577" t="s">
        <v>1012</v>
      </c>
      <c r="F24" s="568"/>
      <c r="G24" s="31"/>
    </row>
    <row r="25" spans="2:7">
      <c r="B25" s="32"/>
      <c r="C25" s="34"/>
      <c r="D25" s="34"/>
      <c r="E25" s="34"/>
      <c r="F25" s="34"/>
      <c r="G25" s="31"/>
    </row>
    <row r="26" spans="2:7">
      <c r="B26" s="32"/>
      <c r="C26" s="34"/>
      <c r="D26" s="34"/>
      <c r="E26" s="34"/>
      <c r="F26" s="34"/>
      <c r="G26" s="31"/>
    </row>
    <row r="27" spans="2:7">
      <c r="B27" s="32"/>
      <c r="C27" s="576" t="s">
        <v>257</v>
      </c>
      <c r="D27" s="576"/>
      <c r="E27" s="576"/>
      <c r="F27" s="576"/>
      <c r="G27" s="31"/>
    </row>
    <row r="28" spans="2:7" ht="15" thickBot="1">
      <c r="B28" s="32"/>
      <c r="C28" s="543" t="s">
        <v>275</v>
      </c>
      <c r="D28" s="543"/>
      <c r="E28" s="549"/>
      <c r="F28" s="549"/>
      <c r="G28" s="31"/>
    </row>
    <row r="29" spans="2:7" ht="110.25" customHeight="1">
      <c r="B29" s="32"/>
      <c r="C29" s="566" t="s">
        <v>938</v>
      </c>
      <c r="D29" s="567"/>
      <c r="E29" s="567"/>
      <c r="F29" s="568"/>
      <c r="G29" s="31"/>
    </row>
    <row r="30" spans="2:7">
      <c r="B30" s="32"/>
      <c r="C30" s="34"/>
      <c r="D30" s="34"/>
      <c r="E30" s="34"/>
      <c r="F30" s="34"/>
      <c r="G30" s="31"/>
    </row>
    <row r="31" spans="2:7">
      <c r="B31" s="32"/>
      <c r="C31" s="34"/>
      <c r="D31" s="34"/>
      <c r="E31" s="34"/>
      <c r="F31" s="34"/>
      <c r="G31" s="31"/>
    </row>
    <row r="32" spans="2:7">
      <c r="B32" s="32"/>
      <c r="C32" s="34"/>
      <c r="D32" s="34"/>
      <c r="E32" s="34"/>
      <c r="F32" s="34"/>
      <c r="G32" s="31"/>
    </row>
    <row r="33" spans="2:7" ht="47.25" customHeight="1" thickBot="1">
      <c r="B33" s="36"/>
      <c r="C33" s="37"/>
      <c r="D33" s="37"/>
      <c r="E33" s="37"/>
      <c r="F33" s="37"/>
      <c r="G33" s="38"/>
    </row>
    <row r="34" spans="2:7">
      <c r="B34" s="7"/>
      <c r="C34" s="7"/>
      <c r="D34" s="7"/>
      <c r="E34" s="7"/>
      <c r="F34" s="7"/>
      <c r="G34" s="7"/>
    </row>
    <row r="35" spans="2:7">
      <c r="B35" s="7"/>
      <c r="C35" s="7"/>
      <c r="D35" s="7"/>
      <c r="E35" s="7"/>
      <c r="F35" s="7"/>
      <c r="G35" s="7"/>
    </row>
    <row r="36" spans="2:7">
      <c r="B36" s="7"/>
      <c r="C36" s="7"/>
      <c r="D36" s="7"/>
      <c r="E36" s="7"/>
      <c r="F36" s="7"/>
      <c r="G36" s="7"/>
    </row>
    <row r="37" spans="2:7">
      <c r="B37" s="7"/>
      <c r="C37" s="7"/>
      <c r="D37" s="7"/>
      <c r="E37" s="7"/>
      <c r="F37" s="7"/>
      <c r="G37" s="7"/>
    </row>
    <row r="38" spans="2:7">
      <c r="B38" s="7"/>
      <c r="C38" s="7"/>
      <c r="D38" s="7"/>
      <c r="E38" s="7"/>
      <c r="F38" s="7"/>
      <c r="G38" s="7"/>
    </row>
    <row r="39" spans="2:7">
      <c r="B39" s="7"/>
      <c r="C39" s="7"/>
      <c r="D39" s="7"/>
      <c r="E39" s="7"/>
      <c r="F39" s="7"/>
      <c r="G39" s="7"/>
    </row>
    <row r="40" spans="2:7">
      <c r="B40" s="7"/>
      <c r="C40" s="559"/>
      <c r="D40" s="559"/>
      <c r="E40" s="6"/>
      <c r="F40" s="7"/>
      <c r="G40" s="7"/>
    </row>
    <row r="41" spans="2:7">
      <c r="B41" s="7"/>
      <c r="C41" s="559"/>
      <c r="D41" s="559"/>
      <c r="E41" s="6"/>
      <c r="F41" s="7"/>
      <c r="G41" s="7"/>
    </row>
    <row r="42" spans="2:7">
      <c r="B42" s="7"/>
      <c r="C42" s="560"/>
      <c r="D42" s="560"/>
      <c r="E42" s="560"/>
      <c r="F42" s="560"/>
      <c r="G42" s="7"/>
    </row>
    <row r="43" spans="2:7">
      <c r="B43" s="7"/>
      <c r="C43" s="557"/>
      <c r="D43" s="557"/>
      <c r="E43" s="562"/>
      <c r="F43" s="562"/>
      <c r="G43" s="7"/>
    </row>
    <row r="44" spans="2:7">
      <c r="B44" s="7"/>
      <c r="C44" s="557"/>
      <c r="D44" s="557"/>
      <c r="E44" s="558"/>
      <c r="F44" s="558"/>
      <c r="G44" s="7"/>
    </row>
    <row r="45" spans="2:7">
      <c r="B45" s="7"/>
      <c r="C45" s="7"/>
      <c r="D45" s="7"/>
      <c r="E45" s="7"/>
      <c r="F45" s="7"/>
      <c r="G45" s="7"/>
    </row>
    <row r="46" spans="2:7">
      <c r="B46" s="7"/>
      <c r="C46" s="559"/>
      <c r="D46" s="559"/>
      <c r="E46" s="6"/>
      <c r="F46" s="7"/>
      <c r="G46" s="7"/>
    </row>
    <row r="47" spans="2:7">
      <c r="B47" s="7"/>
      <c r="C47" s="559"/>
      <c r="D47" s="559"/>
      <c r="E47" s="561"/>
      <c r="F47" s="561"/>
      <c r="G47" s="7"/>
    </row>
    <row r="48" spans="2:7">
      <c r="B48" s="7"/>
      <c r="C48" s="6"/>
      <c r="D48" s="6"/>
      <c r="E48" s="6"/>
      <c r="F48" s="6"/>
      <c r="G48" s="7"/>
    </row>
    <row r="49" spans="2:7">
      <c r="B49" s="7"/>
      <c r="C49" s="557"/>
      <c r="D49" s="557"/>
      <c r="E49" s="562"/>
      <c r="F49" s="562"/>
      <c r="G49" s="7"/>
    </row>
    <row r="50" spans="2:7">
      <c r="B50" s="7"/>
      <c r="C50" s="557"/>
      <c r="D50" s="557"/>
      <c r="E50" s="558"/>
      <c r="F50" s="558"/>
      <c r="G50" s="7"/>
    </row>
    <row r="51" spans="2:7">
      <c r="B51" s="7"/>
      <c r="C51" s="7"/>
      <c r="D51" s="7"/>
      <c r="E51" s="7"/>
      <c r="F51" s="7"/>
      <c r="G51" s="7"/>
    </row>
    <row r="52" spans="2:7">
      <c r="B52" s="7"/>
      <c r="C52" s="559"/>
      <c r="D52" s="559"/>
      <c r="E52" s="7"/>
      <c r="F52" s="7"/>
      <c r="G52" s="7"/>
    </row>
    <row r="53" spans="2:7">
      <c r="B53" s="7"/>
      <c r="C53" s="559"/>
      <c r="D53" s="559"/>
      <c r="E53" s="558"/>
      <c r="F53" s="558"/>
      <c r="G53" s="7"/>
    </row>
    <row r="54" spans="2:7">
      <c r="B54" s="7"/>
      <c r="C54" s="557"/>
      <c r="D54" s="557"/>
      <c r="E54" s="558"/>
      <c r="F54" s="558"/>
      <c r="G54" s="7"/>
    </row>
    <row r="55" spans="2:7">
      <c r="B55" s="7"/>
      <c r="C55" s="8"/>
      <c r="D55" s="7"/>
      <c r="E55" s="8"/>
      <c r="F55" s="7"/>
      <c r="G55" s="7"/>
    </row>
    <row r="56" spans="2:7">
      <c r="B56" s="7"/>
      <c r="C56" s="8"/>
      <c r="D56" s="8"/>
      <c r="E56" s="8"/>
      <c r="F56" s="8"/>
      <c r="G56" s="9"/>
    </row>
  </sheetData>
  <mergeCells count="43">
    <mergeCell ref="E13:F13"/>
    <mergeCell ref="E14:F14"/>
    <mergeCell ref="E15:F15"/>
    <mergeCell ref="C18:F18"/>
    <mergeCell ref="C19:F19"/>
    <mergeCell ref="E16:F16"/>
    <mergeCell ref="E24:F24"/>
    <mergeCell ref="E20:F20"/>
    <mergeCell ref="E21:F21"/>
    <mergeCell ref="E22:F22"/>
    <mergeCell ref="E23:F23"/>
    <mergeCell ref="C3:F3"/>
    <mergeCell ref="C52:D52"/>
    <mergeCell ref="C29:F29"/>
    <mergeCell ref="C28:D28"/>
    <mergeCell ref="E10:F10"/>
    <mergeCell ref="E11:F11"/>
    <mergeCell ref="E12:F12"/>
    <mergeCell ref="E43:F43"/>
    <mergeCell ref="C44:D44"/>
    <mergeCell ref="E28:F28"/>
    <mergeCell ref="B4:F4"/>
    <mergeCell ref="C5:F5"/>
    <mergeCell ref="C7:D7"/>
    <mergeCell ref="C8:F8"/>
    <mergeCell ref="E9:F9"/>
    <mergeCell ref="C27:F27"/>
    <mergeCell ref="C54:D54"/>
    <mergeCell ref="E54:F54"/>
    <mergeCell ref="C50:D50"/>
    <mergeCell ref="E50:F50"/>
    <mergeCell ref="C40:D40"/>
    <mergeCell ref="C41:D41"/>
    <mergeCell ref="E44:F44"/>
    <mergeCell ref="C46:D46"/>
    <mergeCell ref="C42:F42"/>
    <mergeCell ref="C43:D43"/>
    <mergeCell ref="C53:D53"/>
    <mergeCell ref="E53:F53"/>
    <mergeCell ref="C47:D47"/>
    <mergeCell ref="E47:F47"/>
    <mergeCell ref="C49:D49"/>
    <mergeCell ref="E49:F49"/>
  </mergeCells>
  <dataValidations count="2">
    <dataValidation type="whole" allowBlank="1" showInputMessage="1" showErrorMessage="1" sqref="E49 E43">
      <formula1>-999999999</formula1>
      <formula2>999999999</formula2>
    </dataValidation>
    <dataValidation type="list" allowBlank="1" showInputMessage="1" showErrorMessage="1" sqref="E53">
      <formula1>$K$60:$K$61</formula1>
    </dataValidation>
  </dataValidations>
  <pageMargins left="0.25" right="0.25" top="0.17" bottom="0.17" header="0.17" footer="0.17"/>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2"/>
  <sheetViews>
    <sheetView topLeftCell="A77" zoomScale="86" zoomScaleNormal="86" workbookViewId="0">
      <selection activeCell="F79" sqref="F79:I79"/>
    </sheetView>
  </sheetViews>
  <sheetFormatPr defaultColWidth="9.08984375" defaultRowHeight="60" customHeight="1"/>
  <cols>
    <col min="1" max="1" width="2.08984375" style="372" customWidth="1"/>
    <col min="2" max="2" width="2.36328125" style="372" customWidth="1"/>
    <col min="3" max="3" width="4.453125" style="372" hidden="1" customWidth="1"/>
    <col min="4" max="4" width="15.453125" style="372" customWidth="1"/>
    <col min="5" max="5" width="20.90625" style="372" customWidth="1"/>
    <col min="6" max="6" width="18.90625" style="372" customWidth="1"/>
    <col min="7" max="7" width="11.36328125" style="372" customWidth="1"/>
    <col min="8" max="8" width="95.36328125" style="372" customWidth="1"/>
    <col min="9" max="9" width="15.6328125" style="372" customWidth="1"/>
    <col min="10" max="10" width="11.90625" style="372" customWidth="1"/>
    <col min="11" max="11" width="19.453125" style="372" customWidth="1"/>
    <col min="12" max="12" width="40.6328125" style="372" customWidth="1"/>
    <col min="13" max="16384" width="9.08984375" style="372"/>
  </cols>
  <sheetData>
    <row r="1" spans="1:11" ht="11.25" customHeight="1" thickBot="1">
      <c r="A1" s="371"/>
      <c r="B1" s="371"/>
      <c r="C1" s="371"/>
      <c r="D1" s="371"/>
      <c r="E1" s="371"/>
      <c r="F1" s="371"/>
      <c r="G1" s="371"/>
      <c r="J1" s="371"/>
    </row>
    <row r="2" spans="1:11" ht="5.25" customHeight="1" thickBot="1">
      <c r="A2" s="371"/>
      <c r="B2" s="373"/>
      <c r="C2" s="374"/>
      <c r="D2" s="374"/>
      <c r="E2" s="374"/>
      <c r="F2" s="374"/>
      <c r="G2" s="374"/>
      <c r="H2" s="375"/>
      <c r="I2" s="375"/>
      <c r="J2" s="376"/>
    </row>
    <row r="3" spans="1:11" ht="25.5" customHeight="1" thickBot="1">
      <c r="A3" s="371"/>
      <c r="B3" s="377"/>
      <c r="C3" s="625" t="s">
        <v>254</v>
      </c>
      <c r="D3" s="626"/>
      <c r="E3" s="626"/>
      <c r="F3" s="626"/>
      <c r="G3" s="626"/>
      <c r="H3" s="626"/>
      <c r="I3" s="627"/>
      <c r="J3" s="378"/>
    </row>
    <row r="4" spans="1:11" ht="27.75" customHeight="1">
      <c r="A4" s="371"/>
      <c r="B4" s="379"/>
      <c r="C4" s="628" t="s">
        <v>223</v>
      </c>
      <c r="D4" s="628"/>
      <c r="E4" s="628"/>
      <c r="F4" s="628"/>
      <c r="G4" s="628"/>
      <c r="H4" s="628"/>
      <c r="I4" s="628"/>
      <c r="J4" s="380"/>
    </row>
    <row r="5" spans="1:11" ht="12.75" customHeight="1">
      <c r="A5" s="371"/>
      <c r="B5" s="379"/>
      <c r="C5" s="381"/>
      <c r="D5" s="381"/>
      <c r="E5" s="381"/>
      <c r="F5" s="381"/>
      <c r="G5" s="381"/>
      <c r="H5" s="381"/>
      <c r="I5" s="381"/>
      <c r="J5" s="380"/>
    </row>
    <row r="6" spans="1:11" ht="3.75" customHeight="1">
      <c r="A6" s="371"/>
      <c r="B6" s="379"/>
      <c r="C6" s="382"/>
      <c r="D6" s="382"/>
      <c r="E6" s="382"/>
      <c r="F6" s="382"/>
      <c r="G6" s="382"/>
      <c r="H6" s="383"/>
      <c r="I6" s="383"/>
      <c r="J6" s="380"/>
    </row>
    <row r="7" spans="1:11" ht="18.75" customHeight="1" thickBot="1">
      <c r="A7" s="371"/>
      <c r="B7" s="379"/>
      <c r="C7" s="382"/>
      <c r="D7" s="614" t="s">
        <v>255</v>
      </c>
      <c r="E7" s="614"/>
      <c r="F7" s="614" t="s">
        <v>959</v>
      </c>
      <c r="G7" s="614"/>
      <c r="H7" s="384" t="s">
        <v>976</v>
      </c>
      <c r="I7" s="384" t="s">
        <v>226</v>
      </c>
      <c r="J7" s="380"/>
    </row>
    <row r="8" spans="1:11" ht="42.75" customHeight="1">
      <c r="A8" s="371"/>
      <c r="B8" s="379"/>
      <c r="C8" s="385" t="s">
        <v>252</v>
      </c>
      <c r="D8" s="616" t="s">
        <v>772</v>
      </c>
      <c r="E8" s="616"/>
      <c r="F8" s="613" t="s">
        <v>960</v>
      </c>
      <c r="G8" s="613"/>
      <c r="H8" s="319" t="s">
        <v>852</v>
      </c>
      <c r="I8" s="319" t="s">
        <v>774</v>
      </c>
      <c r="J8" s="380"/>
    </row>
    <row r="9" spans="1:11" ht="125.25" customHeight="1">
      <c r="A9" s="371"/>
      <c r="B9" s="379"/>
      <c r="C9" s="385"/>
      <c r="D9" s="616" t="s">
        <v>750</v>
      </c>
      <c r="E9" s="616"/>
      <c r="F9" s="591" t="s">
        <v>961</v>
      </c>
      <c r="G9" s="592"/>
      <c r="H9" s="319" t="s">
        <v>952</v>
      </c>
      <c r="I9" s="319" t="s">
        <v>774</v>
      </c>
      <c r="J9" s="380"/>
    </row>
    <row r="10" spans="1:11" ht="247">
      <c r="A10" s="371"/>
      <c r="B10" s="379"/>
      <c r="C10" s="385"/>
      <c r="D10" s="616" t="s">
        <v>778</v>
      </c>
      <c r="E10" s="616"/>
      <c r="F10" s="591" t="s">
        <v>962</v>
      </c>
      <c r="G10" s="592"/>
      <c r="H10" s="429" t="s">
        <v>981</v>
      </c>
      <c r="I10" s="319" t="s">
        <v>774</v>
      </c>
      <c r="J10" s="380"/>
    </row>
    <row r="11" spans="1:11" ht="201" customHeight="1">
      <c r="A11" s="371"/>
      <c r="B11" s="379"/>
      <c r="C11" s="385"/>
      <c r="D11" s="617" t="s">
        <v>751</v>
      </c>
      <c r="E11" s="590"/>
      <c r="F11" s="598" t="s">
        <v>963</v>
      </c>
      <c r="G11" s="599"/>
      <c r="H11" s="429" t="s">
        <v>1013</v>
      </c>
      <c r="I11" s="319" t="s">
        <v>774</v>
      </c>
      <c r="J11" s="380"/>
      <c r="K11" s="386"/>
    </row>
    <row r="12" spans="1:11" ht="409.5">
      <c r="A12" s="371"/>
      <c r="B12" s="379"/>
      <c r="C12" s="385"/>
      <c r="D12" s="615" t="s">
        <v>752</v>
      </c>
      <c r="E12" s="615"/>
      <c r="F12" s="591" t="s">
        <v>964</v>
      </c>
      <c r="G12" s="592"/>
      <c r="H12" s="429" t="s">
        <v>875</v>
      </c>
      <c r="I12" s="319" t="s">
        <v>775</v>
      </c>
      <c r="J12" s="380"/>
    </row>
    <row r="13" spans="1:11" ht="99.9" customHeight="1">
      <c r="A13" s="371"/>
      <c r="B13" s="379"/>
      <c r="C13" s="385"/>
      <c r="D13" s="615" t="s">
        <v>753</v>
      </c>
      <c r="E13" s="615"/>
      <c r="F13" s="598" t="s">
        <v>965</v>
      </c>
      <c r="G13" s="599"/>
      <c r="H13" s="430" t="s">
        <v>1014</v>
      </c>
      <c r="I13" s="319" t="s">
        <v>775</v>
      </c>
      <c r="J13" s="380"/>
    </row>
    <row r="14" spans="1:11" ht="127.5" customHeight="1">
      <c r="A14" s="371"/>
      <c r="B14" s="379"/>
      <c r="C14" s="385"/>
      <c r="D14" s="616" t="s">
        <v>780</v>
      </c>
      <c r="E14" s="616"/>
      <c r="F14" s="591" t="s">
        <v>966</v>
      </c>
      <c r="G14" s="592"/>
      <c r="H14" s="429" t="s">
        <v>1015</v>
      </c>
      <c r="I14" s="319" t="s">
        <v>774</v>
      </c>
      <c r="J14" s="380"/>
    </row>
    <row r="15" spans="1:11" ht="221">
      <c r="A15" s="371"/>
      <c r="B15" s="379"/>
      <c r="C15" s="385"/>
      <c r="D15" s="616" t="s">
        <v>781</v>
      </c>
      <c r="E15" s="616"/>
      <c r="F15" s="591" t="s">
        <v>967</v>
      </c>
      <c r="G15" s="592"/>
      <c r="H15" s="429" t="s">
        <v>879</v>
      </c>
      <c r="I15" s="414" t="s">
        <v>774</v>
      </c>
      <c r="J15" s="380"/>
    </row>
    <row r="16" spans="1:11" ht="99.9" customHeight="1">
      <c r="A16" s="371"/>
      <c r="B16" s="379"/>
      <c r="C16" s="385"/>
      <c r="D16" s="616" t="s">
        <v>786</v>
      </c>
      <c r="E16" s="616"/>
      <c r="F16" s="591" t="s">
        <v>968</v>
      </c>
      <c r="G16" s="592"/>
      <c r="H16" s="429" t="s">
        <v>922</v>
      </c>
      <c r="I16" s="319" t="s">
        <v>774</v>
      </c>
      <c r="J16" s="380"/>
    </row>
    <row r="17" spans="1:10" ht="356.4" customHeight="1">
      <c r="A17" s="371"/>
      <c r="B17" s="379"/>
      <c r="C17" s="385"/>
      <c r="D17" s="616" t="s">
        <v>792</v>
      </c>
      <c r="E17" s="616"/>
      <c r="F17" s="591" t="s">
        <v>969</v>
      </c>
      <c r="G17" s="592"/>
      <c r="H17" s="431" t="s">
        <v>1016</v>
      </c>
      <c r="I17" s="319" t="s">
        <v>774</v>
      </c>
      <c r="J17" s="380"/>
    </row>
    <row r="18" spans="1:10" ht="231.75" customHeight="1">
      <c r="A18" s="371"/>
      <c r="B18" s="379"/>
      <c r="C18" s="385"/>
      <c r="D18" s="634" t="s">
        <v>755</v>
      </c>
      <c r="E18" s="634"/>
      <c r="F18" s="591" t="s">
        <v>970</v>
      </c>
      <c r="G18" s="592"/>
      <c r="H18" s="431" t="s">
        <v>882</v>
      </c>
      <c r="I18" s="319" t="s">
        <v>774</v>
      </c>
      <c r="J18" s="380"/>
    </row>
    <row r="19" spans="1:10" ht="73.5" customHeight="1">
      <c r="A19" s="371"/>
      <c r="B19" s="379"/>
      <c r="C19" s="385"/>
      <c r="D19" s="616" t="s">
        <v>782</v>
      </c>
      <c r="E19" s="616"/>
      <c r="F19" s="597" t="s">
        <v>884</v>
      </c>
      <c r="G19" s="592"/>
      <c r="H19" s="431" t="s">
        <v>1017</v>
      </c>
      <c r="I19" s="319" t="s">
        <v>775</v>
      </c>
      <c r="J19" s="380"/>
    </row>
    <row r="20" spans="1:10" ht="78">
      <c r="A20" s="371"/>
      <c r="B20" s="379"/>
      <c r="C20" s="385"/>
      <c r="D20" s="615" t="s">
        <v>756</v>
      </c>
      <c r="E20" s="615"/>
      <c r="F20" s="591" t="s">
        <v>971</v>
      </c>
      <c r="G20" s="592"/>
      <c r="H20" s="407" t="s">
        <v>887</v>
      </c>
      <c r="I20" s="387" t="s">
        <v>774</v>
      </c>
      <c r="J20" s="380"/>
    </row>
    <row r="21" spans="1:10" ht="211.5" customHeight="1">
      <c r="A21" s="371"/>
      <c r="B21" s="379"/>
      <c r="C21" s="385"/>
      <c r="D21" s="618" t="s">
        <v>785</v>
      </c>
      <c r="E21" s="618"/>
      <c r="F21" s="591" t="s">
        <v>972</v>
      </c>
      <c r="G21" s="592"/>
      <c r="H21" s="431" t="s">
        <v>890</v>
      </c>
      <c r="I21" s="387" t="s">
        <v>775</v>
      </c>
      <c r="J21" s="380"/>
    </row>
    <row r="22" spans="1:10" ht="106.5" customHeight="1">
      <c r="A22" s="371"/>
      <c r="B22" s="379"/>
      <c r="C22" s="385"/>
      <c r="D22" s="618" t="s">
        <v>757</v>
      </c>
      <c r="E22" s="618"/>
      <c r="F22" s="591" t="s">
        <v>973</v>
      </c>
      <c r="G22" s="592"/>
      <c r="H22" s="431" t="s">
        <v>888</v>
      </c>
      <c r="I22" s="387" t="s">
        <v>775</v>
      </c>
      <c r="J22" s="380"/>
    </row>
    <row r="23" spans="1:10" ht="24" customHeight="1" thickBot="1">
      <c r="A23" s="371"/>
      <c r="B23" s="379"/>
      <c r="C23" s="385"/>
      <c r="D23" s="382"/>
      <c r="E23" s="382"/>
      <c r="F23" s="382"/>
      <c r="G23" s="382"/>
      <c r="H23" s="388" t="s">
        <v>758</v>
      </c>
      <c r="I23" s="387" t="s">
        <v>774</v>
      </c>
      <c r="J23" s="380"/>
    </row>
    <row r="24" spans="1:10" ht="60" customHeight="1" thickBot="1">
      <c r="A24" s="371"/>
      <c r="B24" s="379"/>
      <c r="C24" s="384"/>
      <c r="D24" s="382"/>
      <c r="E24" s="382"/>
      <c r="F24" s="382"/>
      <c r="G24" s="382"/>
      <c r="H24" s="388" t="s">
        <v>256</v>
      </c>
      <c r="I24" s="389"/>
      <c r="J24" s="380"/>
    </row>
    <row r="25" spans="1:10" ht="11.25" customHeight="1">
      <c r="A25" s="371"/>
      <c r="B25" s="379"/>
      <c r="C25" s="384"/>
      <c r="D25" s="382"/>
      <c r="E25" s="382"/>
      <c r="F25" s="382"/>
      <c r="G25" s="382"/>
      <c r="H25" s="382"/>
      <c r="I25" s="382"/>
      <c r="J25" s="380"/>
    </row>
    <row r="26" spans="1:10" ht="31.5" customHeight="1" thickBot="1">
      <c r="A26" s="371"/>
      <c r="B26" s="379"/>
      <c r="C26" s="384"/>
      <c r="D26" s="633" t="s">
        <v>794</v>
      </c>
      <c r="E26" s="633"/>
      <c r="F26" s="633"/>
      <c r="G26" s="633"/>
      <c r="H26" s="633"/>
      <c r="I26" s="633"/>
      <c r="J26" s="380"/>
    </row>
    <row r="27" spans="1:10" ht="21.75" customHeight="1" thickBot="1">
      <c r="A27" s="371"/>
      <c r="B27" s="379"/>
      <c r="C27" s="384"/>
      <c r="D27" s="382" t="s">
        <v>60</v>
      </c>
      <c r="E27" s="630" t="s">
        <v>759</v>
      </c>
      <c r="F27" s="631"/>
      <c r="G27" s="631"/>
      <c r="H27" s="632"/>
      <c r="I27" s="382"/>
      <c r="J27" s="380"/>
    </row>
    <row r="28" spans="1:10" ht="15.75" customHeight="1" thickBot="1">
      <c r="A28" s="371"/>
      <c r="B28" s="379"/>
      <c r="C28" s="384"/>
      <c r="D28" s="382" t="s">
        <v>62</v>
      </c>
      <c r="E28" s="619" t="s">
        <v>760</v>
      </c>
      <c r="F28" s="623"/>
      <c r="G28" s="623"/>
      <c r="H28" s="624"/>
      <c r="I28" s="382"/>
      <c r="J28" s="380"/>
    </row>
    <row r="29" spans="1:10" ht="6" customHeight="1">
      <c r="A29" s="371"/>
      <c r="B29" s="379"/>
      <c r="C29" s="384"/>
      <c r="D29" s="382"/>
      <c r="E29" s="382"/>
      <c r="F29" s="382"/>
      <c r="G29" s="382"/>
      <c r="H29" s="382"/>
      <c r="I29" s="382"/>
      <c r="J29" s="380"/>
    </row>
    <row r="30" spans="1:10" ht="42.75" customHeight="1" thickBot="1">
      <c r="A30" s="371"/>
      <c r="B30" s="379"/>
      <c r="C30" s="629" t="s">
        <v>224</v>
      </c>
      <c r="D30" s="629"/>
      <c r="E30" s="629"/>
      <c r="F30" s="629"/>
      <c r="G30" s="629"/>
      <c r="H30" s="629"/>
      <c r="I30" s="383"/>
      <c r="J30" s="380"/>
    </row>
    <row r="31" spans="1:10" ht="14.5">
      <c r="A31" s="371"/>
      <c r="B31" s="379"/>
      <c r="C31" s="381"/>
      <c r="D31" s="602" t="s">
        <v>982</v>
      </c>
      <c r="E31" s="603"/>
      <c r="F31" s="603"/>
      <c r="G31" s="603"/>
      <c r="H31" s="603"/>
      <c r="I31" s="604"/>
      <c r="J31" s="380"/>
    </row>
    <row r="32" spans="1:10" ht="14.5">
      <c r="A32" s="371"/>
      <c r="B32" s="379"/>
      <c r="C32" s="381"/>
      <c r="D32" s="605"/>
      <c r="E32" s="606"/>
      <c r="F32" s="606"/>
      <c r="G32" s="606"/>
      <c r="H32" s="606"/>
      <c r="I32" s="607"/>
      <c r="J32" s="380"/>
    </row>
    <row r="33" spans="1:11" ht="14.5">
      <c r="A33" s="371"/>
      <c r="B33" s="379"/>
      <c r="C33" s="381"/>
      <c r="D33" s="605"/>
      <c r="E33" s="606"/>
      <c r="F33" s="606"/>
      <c r="G33" s="606"/>
      <c r="H33" s="606"/>
      <c r="I33" s="607"/>
      <c r="J33" s="380"/>
    </row>
    <row r="34" spans="1:11" ht="108.75" customHeight="1" thickBot="1">
      <c r="A34" s="371"/>
      <c r="B34" s="379"/>
      <c r="C34" s="381"/>
      <c r="D34" s="608"/>
      <c r="E34" s="609"/>
      <c r="F34" s="609"/>
      <c r="G34" s="609"/>
      <c r="H34" s="609"/>
      <c r="I34" s="610"/>
      <c r="J34" s="380"/>
    </row>
    <row r="35" spans="1:11" ht="20.25" customHeight="1">
      <c r="A35" s="371"/>
      <c r="B35" s="379"/>
      <c r="C35" s="381"/>
      <c r="D35" s="381"/>
      <c r="E35" s="381"/>
      <c r="F35" s="381"/>
      <c r="G35" s="381"/>
      <c r="H35" s="383"/>
      <c r="I35" s="383"/>
      <c r="J35" s="380"/>
    </row>
    <row r="36" spans="1:11" ht="24" customHeight="1" thickBot="1">
      <c r="A36" s="371"/>
      <c r="B36" s="379"/>
      <c r="C36" s="390"/>
      <c r="D36" s="614" t="s">
        <v>958</v>
      </c>
      <c r="E36" s="614"/>
      <c r="F36" s="614" t="s">
        <v>959</v>
      </c>
      <c r="G36" s="614"/>
      <c r="H36" s="384" t="s">
        <v>976</v>
      </c>
      <c r="I36" s="384" t="s">
        <v>226</v>
      </c>
      <c r="J36" s="380"/>
      <c r="K36" s="386"/>
    </row>
    <row r="37" spans="1:11" ht="54.75" customHeight="1" thickBot="1">
      <c r="A37" s="371"/>
      <c r="B37" s="379"/>
      <c r="C37" s="385" t="s">
        <v>253</v>
      </c>
      <c r="D37" s="611" t="s">
        <v>772</v>
      </c>
      <c r="E37" s="612"/>
      <c r="F37" s="613" t="s">
        <v>960</v>
      </c>
      <c r="G37" s="613"/>
      <c r="H37" s="319" t="s">
        <v>891</v>
      </c>
      <c r="I37" s="417" t="s">
        <v>774</v>
      </c>
      <c r="J37" s="380"/>
      <c r="K37" s="386"/>
    </row>
    <row r="38" spans="1:11" ht="114.75" customHeight="1" thickBot="1">
      <c r="A38" s="371"/>
      <c r="B38" s="379"/>
      <c r="C38" s="385"/>
      <c r="D38" s="589" t="s">
        <v>916</v>
      </c>
      <c r="E38" s="590"/>
      <c r="F38" s="591" t="s">
        <v>961</v>
      </c>
      <c r="G38" s="592"/>
      <c r="H38" s="319" t="s">
        <v>923</v>
      </c>
      <c r="I38" s="391" t="s">
        <v>920</v>
      </c>
      <c r="J38" s="380"/>
      <c r="K38" s="386"/>
    </row>
    <row r="39" spans="1:11" ht="159.75" customHeight="1">
      <c r="A39" s="371"/>
      <c r="B39" s="379"/>
      <c r="C39" s="385"/>
      <c r="D39" s="589" t="s">
        <v>779</v>
      </c>
      <c r="E39" s="590"/>
      <c r="F39" s="591" t="s">
        <v>962</v>
      </c>
      <c r="G39" s="592"/>
      <c r="H39" s="418" t="s">
        <v>917</v>
      </c>
      <c r="I39" s="391" t="s">
        <v>920</v>
      </c>
      <c r="J39" s="380"/>
      <c r="K39" s="386"/>
    </row>
    <row r="40" spans="1:11" ht="180.75" customHeight="1">
      <c r="A40" s="371"/>
      <c r="B40" s="379"/>
      <c r="C40" s="385"/>
      <c r="D40" s="589" t="s">
        <v>751</v>
      </c>
      <c r="E40" s="590"/>
      <c r="F40" s="598" t="s">
        <v>974</v>
      </c>
      <c r="G40" s="599"/>
      <c r="H40" s="429" t="s">
        <v>1018</v>
      </c>
      <c r="I40" s="392" t="s">
        <v>775</v>
      </c>
      <c r="J40" s="380"/>
      <c r="K40" s="386"/>
    </row>
    <row r="41" spans="1:11" ht="148.5" customHeight="1" thickBot="1">
      <c r="A41" s="371"/>
      <c r="B41" s="379"/>
      <c r="C41" s="385"/>
      <c r="D41" s="600" t="s">
        <v>752</v>
      </c>
      <c r="E41" s="601"/>
      <c r="F41" s="591" t="s">
        <v>964</v>
      </c>
      <c r="G41" s="592"/>
      <c r="H41" s="429" t="s">
        <v>1019</v>
      </c>
      <c r="I41" s="392" t="s">
        <v>775</v>
      </c>
      <c r="J41" s="380"/>
      <c r="K41" s="386"/>
    </row>
    <row r="42" spans="1:11" ht="172.5" customHeight="1" thickBot="1">
      <c r="A42" s="371"/>
      <c r="B42" s="379"/>
      <c r="C42" s="385"/>
      <c r="D42" s="600" t="s">
        <v>753</v>
      </c>
      <c r="E42" s="601"/>
      <c r="F42" s="598" t="s">
        <v>965</v>
      </c>
      <c r="G42" s="599"/>
      <c r="H42" s="319" t="s">
        <v>953</v>
      </c>
      <c r="I42" s="391" t="s">
        <v>921</v>
      </c>
      <c r="J42" s="380"/>
      <c r="K42" s="386"/>
    </row>
    <row r="43" spans="1:11" ht="153" customHeight="1" thickBot="1">
      <c r="A43" s="371"/>
      <c r="B43" s="379"/>
      <c r="C43" s="385"/>
      <c r="D43" s="589" t="s">
        <v>780</v>
      </c>
      <c r="E43" s="590"/>
      <c r="F43" s="591" t="s">
        <v>918</v>
      </c>
      <c r="G43" s="592"/>
      <c r="H43" s="419" t="s">
        <v>924</v>
      </c>
      <c r="I43" s="391" t="s">
        <v>920</v>
      </c>
      <c r="J43" s="380"/>
      <c r="K43" s="386"/>
    </row>
    <row r="44" spans="1:11" ht="174" customHeight="1" thickBot="1">
      <c r="A44" s="371"/>
      <c r="B44" s="379"/>
      <c r="C44" s="385"/>
      <c r="D44" s="589" t="s">
        <v>781</v>
      </c>
      <c r="E44" s="590"/>
      <c r="F44" s="591" t="s">
        <v>967</v>
      </c>
      <c r="G44" s="592"/>
      <c r="H44" s="319" t="s">
        <v>925</v>
      </c>
      <c r="I44" s="391" t="s">
        <v>921</v>
      </c>
      <c r="J44" s="380"/>
      <c r="K44" s="386"/>
    </row>
    <row r="45" spans="1:11" ht="134.25" customHeight="1" thickBot="1">
      <c r="A45" s="371"/>
      <c r="B45" s="379"/>
      <c r="C45" s="385"/>
      <c r="D45" s="589" t="s">
        <v>795</v>
      </c>
      <c r="E45" s="590"/>
      <c r="F45" s="591" t="s">
        <v>968</v>
      </c>
      <c r="G45" s="592"/>
      <c r="H45" s="429" t="s">
        <v>940</v>
      </c>
      <c r="I45" s="391" t="s">
        <v>920</v>
      </c>
      <c r="J45" s="380"/>
      <c r="K45" s="386"/>
    </row>
    <row r="46" spans="1:11" ht="122.25" customHeight="1" thickBot="1">
      <c r="A46" s="371"/>
      <c r="B46" s="379"/>
      <c r="C46" s="385"/>
      <c r="D46" s="589" t="s">
        <v>773</v>
      </c>
      <c r="E46" s="590"/>
      <c r="F46" s="591" t="s">
        <v>969</v>
      </c>
      <c r="G46" s="592"/>
      <c r="H46" s="429" t="s">
        <v>1020</v>
      </c>
      <c r="I46" s="391" t="s">
        <v>920</v>
      </c>
      <c r="J46" s="380"/>
      <c r="K46" s="386"/>
    </row>
    <row r="47" spans="1:11" ht="79.5" customHeight="1" thickBot="1">
      <c r="A47" s="371"/>
      <c r="B47" s="379"/>
      <c r="C47" s="385"/>
      <c r="D47" s="589" t="s">
        <v>755</v>
      </c>
      <c r="E47" s="590"/>
      <c r="F47" s="597" t="s">
        <v>927</v>
      </c>
      <c r="G47" s="592"/>
      <c r="H47" s="419" t="s">
        <v>941</v>
      </c>
      <c r="I47" s="391" t="s">
        <v>774</v>
      </c>
      <c r="J47" s="380"/>
      <c r="K47" s="386"/>
    </row>
    <row r="48" spans="1:11" ht="91.5" customHeight="1" thickBot="1">
      <c r="A48" s="371"/>
      <c r="B48" s="379"/>
      <c r="C48" s="385"/>
      <c r="D48" s="589" t="s">
        <v>782</v>
      </c>
      <c r="E48" s="590"/>
      <c r="F48" s="591" t="s">
        <v>915</v>
      </c>
      <c r="G48" s="592"/>
      <c r="H48" s="319" t="s">
        <v>926</v>
      </c>
      <c r="I48" s="391" t="s">
        <v>920</v>
      </c>
      <c r="J48" s="380"/>
      <c r="K48" s="386"/>
    </row>
    <row r="49" spans="1:11" ht="80.25" customHeight="1" thickBot="1">
      <c r="A49" s="371"/>
      <c r="B49" s="379"/>
      <c r="C49" s="385"/>
      <c r="D49" s="589" t="s">
        <v>756</v>
      </c>
      <c r="E49" s="590"/>
      <c r="F49" s="591" t="s">
        <v>939</v>
      </c>
      <c r="G49" s="592"/>
      <c r="H49" s="429" t="s">
        <v>1021</v>
      </c>
      <c r="I49" s="391" t="s">
        <v>920</v>
      </c>
      <c r="J49" s="380"/>
      <c r="K49" s="386"/>
    </row>
    <row r="50" spans="1:11" ht="117.75" customHeight="1" thickBot="1">
      <c r="A50" s="371"/>
      <c r="B50" s="379"/>
      <c r="C50" s="385"/>
      <c r="D50" s="593" t="s">
        <v>784</v>
      </c>
      <c r="E50" s="594"/>
      <c r="F50" s="591" t="s">
        <v>972</v>
      </c>
      <c r="G50" s="592"/>
      <c r="H50" s="429" t="s">
        <v>1022</v>
      </c>
      <c r="I50" s="391" t="s">
        <v>920</v>
      </c>
      <c r="J50" s="380"/>
      <c r="K50" s="386"/>
    </row>
    <row r="51" spans="1:11" ht="72.75" customHeight="1" thickBot="1">
      <c r="A51" s="371"/>
      <c r="B51" s="379"/>
      <c r="C51" s="385"/>
      <c r="D51" s="595" t="s">
        <v>726</v>
      </c>
      <c r="E51" s="596"/>
      <c r="F51" s="597" t="s">
        <v>889</v>
      </c>
      <c r="G51" s="592"/>
      <c r="H51" s="319" t="s">
        <v>919</v>
      </c>
      <c r="I51" s="391" t="s">
        <v>920</v>
      </c>
      <c r="J51" s="380"/>
      <c r="K51" s="386"/>
    </row>
    <row r="52" spans="1:11" ht="31.5" customHeight="1" thickBot="1">
      <c r="A52" s="371"/>
      <c r="B52" s="379"/>
      <c r="C52" s="384"/>
      <c r="D52" s="587"/>
      <c r="E52" s="588"/>
      <c r="F52" s="586" t="s">
        <v>758</v>
      </c>
      <c r="G52" s="586"/>
      <c r="H52" s="586"/>
      <c r="I52" s="391"/>
      <c r="J52" s="380"/>
      <c r="K52" s="386"/>
    </row>
    <row r="53" spans="1:11" ht="200.15" customHeight="1">
      <c r="A53" s="371"/>
      <c r="B53" s="379"/>
      <c r="C53" s="384"/>
      <c r="D53" s="636" t="s">
        <v>848</v>
      </c>
      <c r="E53" s="636"/>
      <c r="F53" s="597" t="s">
        <v>954</v>
      </c>
      <c r="G53" s="635"/>
      <c r="H53" s="592"/>
      <c r="I53" s="391" t="s">
        <v>803</v>
      </c>
      <c r="J53" s="380"/>
      <c r="K53" s="386"/>
    </row>
    <row r="54" spans="1:11" ht="60" customHeight="1" thickBot="1">
      <c r="A54" s="371"/>
      <c r="B54" s="379"/>
      <c r="C54" s="382"/>
      <c r="D54" s="393" t="s">
        <v>794</v>
      </c>
      <c r="E54" s="394"/>
      <c r="F54" s="382"/>
      <c r="G54" s="382"/>
      <c r="H54" s="382"/>
      <c r="I54" s="382"/>
      <c r="J54" s="380"/>
    </row>
    <row r="55" spans="1:11" ht="27.75" customHeight="1" thickBot="1">
      <c r="A55" s="371"/>
      <c r="B55" s="379"/>
      <c r="C55" s="382"/>
      <c r="D55" s="382" t="s">
        <v>60</v>
      </c>
      <c r="E55" s="622" t="s">
        <v>761</v>
      </c>
      <c r="F55" s="623"/>
      <c r="G55" s="623"/>
      <c r="H55" s="624"/>
      <c r="I55" s="382"/>
      <c r="J55" s="380"/>
    </row>
    <row r="56" spans="1:11" ht="21.75" customHeight="1" thickBot="1">
      <c r="A56" s="371"/>
      <c r="B56" s="379"/>
      <c r="C56" s="382"/>
      <c r="D56" s="382" t="s">
        <v>62</v>
      </c>
      <c r="E56" s="619" t="s">
        <v>677</v>
      </c>
      <c r="F56" s="620"/>
      <c r="G56" s="620"/>
      <c r="H56" s="621"/>
      <c r="I56" s="382"/>
      <c r="J56" s="380"/>
    </row>
    <row r="57" spans="1:11" ht="14.25" customHeight="1">
      <c r="A57" s="371"/>
      <c r="B57" s="379"/>
      <c r="C57" s="382"/>
      <c r="D57" s="382"/>
      <c r="E57" s="382"/>
      <c r="F57" s="382"/>
      <c r="G57" s="382"/>
      <c r="H57" s="382"/>
      <c r="I57" s="382"/>
      <c r="J57" s="380"/>
    </row>
    <row r="58" spans="1:11" ht="24" customHeight="1" thickBot="1">
      <c r="A58" s="371"/>
      <c r="B58" s="379"/>
      <c r="C58" s="390"/>
      <c r="D58" s="614" t="s">
        <v>255</v>
      </c>
      <c r="E58" s="614"/>
      <c r="F58" s="614" t="s">
        <v>259</v>
      </c>
      <c r="G58" s="614"/>
      <c r="H58" s="384" t="s">
        <v>260</v>
      </c>
      <c r="I58" s="384" t="s">
        <v>226</v>
      </c>
      <c r="J58" s="380"/>
      <c r="K58" s="386"/>
    </row>
    <row r="59" spans="1:11" ht="29.25" customHeight="1">
      <c r="A59" s="371"/>
      <c r="B59" s="379"/>
      <c r="C59" s="385" t="s">
        <v>283</v>
      </c>
      <c r="D59" s="611" t="s">
        <v>777</v>
      </c>
      <c r="E59" s="612"/>
      <c r="F59" s="613" t="s">
        <v>891</v>
      </c>
      <c r="G59" s="613"/>
      <c r="H59" s="395" t="s">
        <v>901</v>
      </c>
      <c r="I59" s="414" t="s">
        <v>774</v>
      </c>
      <c r="J59" s="380"/>
      <c r="K59" s="386"/>
    </row>
    <row r="60" spans="1:11" ht="93" customHeight="1">
      <c r="A60" s="371"/>
      <c r="B60" s="379"/>
      <c r="C60" s="385"/>
      <c r="D60" s="589" t="s">
        <v>750</v>
      </c>
      <c r="E60" s="590"/>
      <c r="F60" s="591" t="s">
        <v>851</v>
      </c>
      <c r="G60" s="592"/>
      <c r="H60" s="432" t="s">
        <v>902</v>
      </c>
      <c r="I60" s="414" t="s">
        <v>774</v>
      </c>
      <c r="J60" s="380"/>
      <c r="K60" s="386"/>
    </row>
    <row r="61" spans="1:11" ht="183" customHeight="1">
      <c r="A61" s="371"/>
      <c r="B61" s="379"/>
      <c r="C61" s="385"/>
      <c r="D61" s="589" t="s">
        <v>779</v>
      </c>
      <c r="E61" s="590"/>
      <c r="F61" s="591" t="s">
        <v>854</v>
      </c>
      <c r="G61" s="592"/>
      <c r="H61" s="412" t="s">
        <v>942</v>
      </c>
      <c r="I61" s="414" t="s">
        <v>774</v>
      </c>
      <c r="J61" s="380"/>
      <c r="K61" s="386"/>
    </row>
    <row r="62" spans="1:11" ht="147.75" customHeight="1">
      <c r="A62" s="371"/>
      <c r="B62" s="379"/>
      <c r="C62" s="385"/>
      <c r="D62" s="589" t="s">
        <v>751</v>
      </c>
      <c r="E62" s="590"/>
      <c r="F62" s="598" t="s">
        <v>855</v>
      </c>
      <c r="G62" s="599"/>
      <c r="H62" s="396" t="s">
        <v>903</v>
      </c>
      <c r="I62" s="414" t="s">
        <v>774</v>
      </c>
      <c r="J62" s="380"/>
      <c r="K62" s="386"/>
    </row>
    <row r="63" spans="1:11" ht="201.75" customHeight="1">
      <c r="A63" s="371"/>
      <c r="B63" s="379"/>
      <c r="C63" s="385"/>
      <c r="D63" s="600" t="s">
        <v>752</v>
      </c>
      <c r="E63" s="601"/>
      <c r="F63" s="591" t="s">
        <v>905</v>
      </c>
      <c r="G63" s="592"/>
      <c r="H63" s="396" t="s">
        <v>904</v>
      </c>
      <c r="I63" s="414" t="s">
        <v>775</v>
      </c>
      <c r="J63" s="380"/>
      <c r="K63" s="386"/>
    </row>
    <row r="64" spans="1:11" ht="245.25" customHeight="1">
      <c r="A64" s="371"/>
      <c r="B64" s="379"/>
      <c r="C64" s="385"/>
      <c r="D64" s="600" t="s">
        <v>753</v>
      </c>
      <c r="E64" s="601"/>
      <c r="F64" s="598" t="s">
        <v>853</v>
      </c>
      <c r="G64" s="599"/>
      <c r="H64" s="432" t="s">
        <v>1023</v>
      </c>
      <c r="I64" s="415" t="s">
        <v>804</v>
      </c>
      <c r="J64" s="380"/>
      <c r="K64" s="386"/>
    </row>
    <row r="65" spans="1:11" ht="129.75" customHeight="1">
      <c r="A65" s="371"/>
      <c r="B65" s="379"/>
      <c r="C65" s="385"/>
      <c r="D65" s="589" t="s">
        <v>780</v>
      </c>
      <c r="E65" s="590"/>
      <c r="F65" s="591" t="s">
        <v>876</v>
      </c>
      <c r="G65" s="592"/>
      <c r="H65" s="432" t="s">
        <v>1024</v>
      </c>
      <c r="I65" s="414" t="s">
        <v>774</v>
      </c>
      <c r="J65" s="380"/>
      <c r="K65" s="386"/>
    </row>
    <row r="66" spans="1:11" ht="264" customHeight="1">
      <c r="A66" s="371"/>
      <c r="B66" s="379"/>
      <c r="C66" s="385"/>
      <c r="D66" s="589" t="s">
        <v>781</v>
      </c>
      <c r="E66" s="590"/>
      <c r="F66" s="591" t="s">
        <v>877</v>
      </c>
      <c r="G66" s="592"/>
      <c r="H66" s="396" t="s">
        <v>908</v>
      </c>
      <c r="I66" s="416" t="s">
        <v>804</v>
      </c>
      <c r="J66" s="380"/>
    </row>
    <row r="67" spans="1:11" ht="138" customHeight="1">
      <c r="A67" s="371"/>
      <c r="B67" s="379"/>
      <c r="C67" s="385"/>
      <c r="D67" s="589" t="s">
        <v>795</v>
      </c>
      <c r="E67" s="590"/>
      <c r="F67" s="591" t="s">
        <v>880</v>
      </c>
      <c r="G67" s="592"/>
      <c r="H67" s="396" t="s">
        <v>911</v>
      </c>
      <c r="I67" s="414" t="s">
        <v>774</v>
      </c>
      <c r="J67" s="380"/>
    </row>
    <row r="68" spans="1:11" ht="64.5" customHeight="1">
      <c r="A68" s="371"/>
      <c r="B68" s="379"/>
      <c r="C68" s="382"/>
      <c r="D68" s="617" t="s">
        <v>754</v>
      </c>
      <c r="E68" s="590"/>
      <c r="F68" s="591" t="s">
        <v>881</v>
      </c>
      <c r="G68" s="592"/>
      <c r="H68" s="432" t="s">
        <v>983</v>
      </c>
      <c r="I68" s="414" t="s">
        <v>774</v>
      </c>
      <c r="J68" s="380"/>
    </row>
    <row r="69" spans="1:11" ht="123.75" customHeight="1">
      <c r="A69" s="371"/>
      <c r="B69" s="379"/>
      <c r="C69" s="382"/>
      <c r="D69" s="617" t="s">
        <v>755</v>
      </c>
      <c r="E69" s="590"/>
      <c r="F69" s="591" t="s">
        <v>883</v>
      </c>
      <c r="G69" s="592"/>
      <c r="H69" s="432" t="s">
        <v>1025</v>
      </c>
      <c r="I69" s="414" t="s">
        <v>774</v>
      </c>
      <c r="J69" s="380"/>
    </row>
    <row r="70" spans="1:11" ht="74.25" customHeight="1">
      <c r="A70" s="371"/>
      <c r="B70" s="379"/>
      <c r="C70" s="382"/>
      <c r="D70" s="617" t="s">
        <v>782</v>
      </c>
      <c r="E70" s="590"/>
      <c r="F70" s="591" t="s">
        <v>884</v>
      </c>
      <c r="G70" s="592"/>
      <c r="H70" s="432" t="s">
        <v>943</v>
      </c>
      <c r="I70" s="414" t="s">
        <v>774</v>
      </c>
      <c r="J70" s="380"/>
    </row>
    <row r="71" spans="1:11" ht="96" customHeight="1">
      <c r="A71" s="371"/>
      <c r="B71" s="379"/>
      <c r="C71" s="382"/>
      <c r="D71" s="617" t="s">
        <v>756</v>
      </c>
      <c r="E71" s="590"/>
      <c r="F71" s="591" t="s">
        <v>885</v>
      </c>
      <c r="G71" s="592"/>
      <c r="H71" s="396" t="s">
        <v>906</v>
      </c>
      <c r="I71" s="414" t="s">
        <v>774</v>
      </c>
      <c r="J71" s="380"/>
    </row>
    <row r="72" spans="1:11" ht="54" customHeight="1">
      <c r="A72" s="371"/>
      <c r="B72" s="379"/>
      <c r="C72" s="382"/>
      <c r="D72" s="647" t="s">
        <v>783</v>
      </c>
      <c r="E72" s="594"/>
      <c r="F72" s="591" t="s">
        <v>886</v>
      </c>
      <c r="G72" s="592"/>
      <c r="H72" s="432" t="s">
        <v>907</v>
      </c>
      <c r="I72" s="414" t="s">
        <v>774</v>
      </c>
      <c r="J72" s="380"/>
    </row>
    <row r="73" spans="1:11" ht="96.75" customHeight="1">
      <c r="A73" s="371"/>
      <c r="B73" s="379"/>
      <c r="C73" s="382"/>
      <c r="D73" s="618" t="s">
        <v>757</v>
      </c>
      <c r="E73" s="618"/>
      <c r="F73" s="591" t="s">
        <v>889</v>
      </c>
      <c r="G73" s="592"/>
      <c r="H73" s="396" t="s">
        <v>909</v>
      </c>
      <c r="I73" s="414" t="s">
        <v>774</v>
      </c>
      <c r="J73" s="380"/>
    </row>
    <row r="74" spans="1:11" ht="17.25" customHeight="1">
      <c r="A74" s="371"/>
      <c r="B74" s="379"/>
      <c r="C74" s="394"/>
      <c r="D74" s="382"/>
      <c r="E74" s="382"/>
      <c r="F74" s="382"/>
      <c r="G74" s="382"/>
      <c r="H74" s="388" t="s">
        <v>758</v>
      </c>
      <c r="I74" s="414" t="s">
        <v>775</v>
      </c>
      <c r="J74" s="380"/>
    </row>
    <row r="75" spans="1:11" ht="22.5" customHeight="1" thickBot="1">
      <c r="A75" s="371"/>
      <c r="B75" s="379"/>
      <c r="C75" s="397"/>
      <c r="D75" s="633" t="s">
        <v>794</v>
      </c>
      <c r="E75" s="633"/>
      <c r="F75" s="633"/>
      <c r="G75" s="633"/>
      <c r="H75" s="633"/>
      <c r="I75" s="633"/>
      <c r="J75" s="380"/>
    </row>
    <row r="76" spans="1:11" ht="27.75" customHeight="1" thickBot="1">
      <c r="A76" s="371"/>
      <c r="B76" s="379"/>
      <c r="C76" s="382"/>
      <c r="D76" s="382" t="s">
        <v>60</v>
      </c>
      <c r="E76" s="622" t="s">
        <v>824</v>
      </c>
      <c r="F76" s="623"/>
      <c r="G76" s="623"/>
      <c r="H76" s="624"/>
      <c r="I76" s="382"/>
      <c r="J76" s="380"/>
    </row>
    <row r="77" spans="1:11" ht="13.5" customHeight="1" thickBot="1">
      <c r="A77" s="371"/>
      <c r="B77" s="379"/>
      <c r="C77" s="382"/>
      <c r="D77" s="382" t="s">
        <v>62</v>
      </c>
      <c r="E77" s="619" t="s">
        <v>825</v>
      </c>
      <c r="F77" s="620"/>
      <c r="G77" s="620"/>
      <c r="H77" s="621"/>
      <c r="I77" s="382"/>
      <c r="J77" s="380"/>
    </row>
    <row r="78" spans="1:11" ht="15" customHeight="1" thickBot="1">
      <c r="A78" s="371"/>
      <c r="B78" s="379"/>
      <c r="C78" s="382"/>
      <c r="D78" s="382"/>
      <c r="E78" s="382"/>
      <c r="F78" s="382"/>
      <c r="G78" s="382"/>
      <c r="H78" s="382"/>
      <c r="I78" s="382"/>
      <c r="J78" s="380"/>
    </row>
    <row r="79" spans="1:11" ht="225" customHeight="1" thickBot="1">
      <c r="A79" s="371"/>
      <c r="B79" s="379"/>
      <c r="C79" s="382"/>
      <c r="D79" s="636" t="s">
        <v>984</v>
      </c>
      <c r="E79" s="636"/>
      <c r="F79" s="637" t="s">
        <v>910</v>
      </c>
      <c r="G79" s="638"/>
      <c r="H79" s="638"/>
      <c r="I79" s="639"/>
      <c r="J79" s="380"/>
    </row>
    <row r="80" spans="1:11" ht="27" customHeight="1">
      <c r="A80" s="371"/>
      <c r="B80" s="379"/>
      <c r="C80" s="382"/>
      <c r="D80" s="397"/>
      <c r="E80" s="397"/>
      <c r="F80" s="397"/>
      <c r="G80" s="397"/>
      <c r="H80" s="383"/>
      <c r="I80" s="383"/>
      <c r="J80" s="380"/>
    </row>
    <row r="81" spans="1:10" ht="22.5" customHeight="1">
      <c r="A81" s="371"/>
      <c r="B81" s="379"/>
      <c r="C81" s="382"/>
      <c r="D81" s="382"/>
      <c r="E81" s="382"/>
      <c r="F81" s="382"/>
      <c r="G81" s="382"/>
      <c r="H81" s="388" t="s">
        <v>714</v>
      </c>
      <c r="I81" s="414" t="s">
        <v>775</v>
      </c>
      <c r="J81" s="380"/>
    </row>
    <row r="82" spans="1:10" ht="40.5" customHeight="1" thickBot="1">
      <c r="A82" s="371"/>
      <c r="B82" s="379"/>
      <c r="C82" s="382"/>
      <c r="D82" s="382"/>
      <c r="E82" s="382"/>
      <c r="F82" s="398" t="s">
        <v>975</v>
      </c>
      <c r="G82" s="644" t="s">
        <v>775</v>
      </c>
      <c r="H82" s="645"/>
      <c r="I82" s="646"/>
      <c r="J82" s="380"/>
    </row>
    <row r="83" spans="1:10" ht="60" customHeight="1" thickBot="1">
      <c r="A83" s="371"/>
      <c r="B83" s="399"/>
      <c r="C83" s="400"/>
      <c r="D83" s="400"/>
      <c r="E83" s="400"/>
      <c r="F83" s="400"/>
      <c r="G83" s="400"/>
      <c r="H83" s="401"/>
      <c r="I83" s="401"/>
      <c r="J83" s="402"/>
    </row>
    <row r="84" spans="1:10" ht="24" customHeight="1" thickBot="1">
      <c r="A84" s="371"/>
      <c r="D84" s="643" t="s">
        <v>806</v>
      </c>
      <c r="E84" s="643"/>
      <c r="F84" s="643"/>
      <c r="G84" s="643"/>
    </row>
    <row r="85" spans="1:10" ht="23">
      <c r="A85" s="371"/>
      <c r="D85" s="403" t="s">
        <v>802</v>
      </c>
      <c r="E85" s="640" t="s">
        <v>807</v>
      </c>
      <c r="F85" s="641"/>
      <c r="G85" s="642"/>
      <c r="H85" s="404"/>
    </row>
    <row r="86" spans="1:10" ht="14.5">
      <c r="A86" s="371"/>
      <c r="D86" s="405" t="s">
        <v>803</v>
      </c>
      <c r="E86" s="640" t="s">
        <v>808</v>
      </c>
      <c r="F86" s="641"/>
      <c r="G86" s="642"/>
      <c r="H86" s="404"/>
    </row>
    <row r="87" spans="1:10" ht="23">
      <c r="A87" s="371"/>
      <c r="D87" s="405" t="s">
        <v>804</v>
      </c>
      <c r="E87" s="640" t="s">
        <v>809</v>
      </c>
      <c r="F87" s="641"/>
      <c r="G87" s="642"/>
      <c r="H87" s="404"/>
    </row>
    <row r="88" spans="1:10" ht="23">
      <c r="A88" s="371"/>
      <c r="D88" s="405" t="s">
        <v>805</v>
      </c>
      <c r="E88" s="640" t="s">
        <v>810</v>
      </c>
      <c r="F88" s="641"/>
      <c r="G88" s="642"/>
      <c r="H88" s="404"/>
    </row>
    <row r="89" spans="1:10" ht="37.5" customHeight="1">
      <c r="A89" s="371"/>
      <c r="D89" s="405" t="s">
        <v>878</v>
      </c>
      <c r="E89" s="640" t="s">
        <v>811</v>
      </c>
      <c r="F89" s="641"/>
      <c r="G89" s="642"/>
      <c r="H89" s="404"/>
    </row>
    <row r="90" spans="1:10" ht="23.5" thickBot="1">
      <c r="A90" s="371"/>
      <c r="D90" s="406" t="s">
        <v>225</v>
      </c>
      <c r="E90" s="640" t="s">
        <v>812</v>
      </c>
      <c r="F90" s="641"/>
      <c r="G90" s="642"/>
      <c r="H90" s="404"/>
    </row>
    <row r="91" spans="1:10" ht="60" customHeight="1">
      <c r="A91" s="371"/>
    </row>
    <row r="92" spans="1:10" ht="60" customHeight="1">
      <c r="A92" s="371"/>
    </row>
  </sheetData>
  <mergeCells count="122">
    <mergeCell ref="F53:H53"/>
    <mergeCell ref="D53:E53"/>
    <mergeCell ref="F79:I79"/>
    <mergeCell ref="E90:G90"/>
    <mergeCell ref="D84:G84"/>
    <mergeCell ref="E85:G85"/>
    <mergeCell ref="E86:G86"/>
    <mergeCell ref="E87:G87"/>
    <mergeCell ref="E88:G88"/>
    <mergeCell ref="E89:G89"/>
    <mergeCell ref="G82:I82"/>
    <mergeCell ref="D68:E68"/>
    <mergeCell ref="D70:E70"/>
    <mergeCell ref="F69:G69"/>
    <mergeCell ref="F68:G68"/>
    <mergeCell ref="D69:E69"/>
    <mergeCell ref="F70:G70"/>
    <mergeCell ref="D71:E71"/>
    <mergeCell ref="F71:G71"/>
    <mergeCell ref="D79:E79"/>
    <mergeCell ref="D72:E72"/>
    <mergeCell ref="F72:G72"/>
    <mergeCell ref="D75:I75"/>
    <mergeCell ref="E76:H76"/>
    <mergeCell ref="C3:I3"/>
    <mergeCell ref="C4:I4"/>
    <mergeCell ref="C30:H30"/>
    <mergeCell ref="D8:E8"/>
    <mergeCell ref="D7:E7"/>
    <mergeCell ref="F7:G7"/>
    <mergeCell ref="F8:G8"/>
    <mergeCell ref="E27:H27"/>
    <mergeCell ref="E28:H28"/>
    <mergeCell ref="D26:I26"/>
    <mergeCell ref="D9:E9"/>
    <mergeCell ref="F9:G9"/>
    <mergeCell ref="F18:G18"/>
    <mergeCell ref="D19:E19"/>
    <mergeCell ref="F19:G19"/>
    <mergeCell ref="D20:E20"/>
    <mergeCell ref="F20:G20"/>
    <mergeCell ref="D21:E21"/>
    <mergeCell ref="F21:G21"/>
    <mergeCell ref="D16:E16"/>
    <mergeCell ref="F16:G16"/>
    <mergeCell ref="D17:E17"/>
    <mergeCell ref="F17:G17"/>
    <mergeCell ref="D18:E18"/>
    <mergeCell ref="E77:H77"/>
    <mergeCell ref="D73:E73"/>
    <mergeCell ref="F73:G73"/>
    <mergeCell ref="E55:H55"/>
    <mergeCell ref="E56:H56"/>
    <mergeCell ref="D58:E58"/>
    <mergeCell ref="F58:G58"/>
    <mergeCell ref="D63:E63"/>
    <mergeCell ref="F63:G63"/>
    <mergeCell ref="D67:E67"/>
    <mergeCell ref="F67:G67"/>
    <mergeCell ref="F59:G59"/>
    <mergeCell ref="D59:E59"/>
    <mergeCell ref="D60:E60"/>
    <mergeCell ref="D61:E61"/>
    <mergeCell ref="D62:E62"/>
    <mergeCell ref="F60:G60"/>
    <mergeCell ref="F61:G61"/>
    <mergeCell ref="F62:G62"/>
    <mergeCell ref="D64:E64"/>
    <mergeCell ref="F64:G64"/>
    <mergeCell ref="D65:E65"/>
    <mergeCell ref="F65:G65"/>
    <mergeCell ref="D66:E66"/>
    <mergeCell ref="F66:G66"/>
    <mergeCell ref="D13:E13"/>
    <mergeCell ref="F13:G13"/>
    <mergeCell ref="D14:E14"/>
    <mergeCell ref="F14:G14"/>
    <mergeCell ref="D15:E15"/>
    <mergeCell ref="F15:G15"/>
    <mergeCell ref="D10:E10"/>
    <mergeCell ref="F10:G10"/>
    <mergeCell ref="D11:E11"/>
    <mergeCell ref="F11:G11"/>
    <mergeCell ref="D12:E12"/>
    <mergeCell ref="F12:G12"/>
    <mergeCell ref="D43:E43"/>
    <mergeCell ref="F43:G43"/>
    <mergeCell ref="D44:E44"/>
    <mergeCell ref="F44:G44"/>
    <mergeCell ref="D45:E45"/>
    <mergeCell ref="F45:G45"/>
    <mergeCell ref="D22:E22"/>
    <mergeCell ref="F22:G22"/>
    <mergeCell ref="D38:E38"/>
    <mergeCell ref="F38:G38"/>
    <mergeCell ref="D39:E39"/>
    <mergeCell ref="F39:G39"/>
    <mergeCell ref="D40:E40"/>
    <mergeCell ref="F40:G40"/>
    <mergeCell ref="D41:E41"/>
    <mergeCell ref="F41:G41"/>
    <mergeCell ref="D42:E42"/>
    <mergeCell ref="F42:G42"/>
    <mergeCell ref="D31:I34"/>
    <mergeCell ref="D37:E37"/>
    <mergeCell ref="F37:G37"/>
    <mergeCell ref="D36:E36"/>
    <mergeCell ref="F36:G36"/>
    <mergeCell ref="F52:H52"/>
    <mergeCell ref="D52:E52"/>
    <mergeCell ref="D49:E49"/>
    <mergeCell ref="F49:G49"/>
    <mergeCell ref="D50:E50"/>
    <mergeCell ref="F50:G50"/>
    <mergeCell ref="D51:E51"/>
    <mergeCell ref="F51:G51"/>
    <mergeCell ref="D46:E46"/>
    <mergeCell ref="F46:G46"/>
    <mergeCell ref="D47:E47"/>
    <mergeCell ref="F47:G47"/>
    <mergeCell ref="D48:E48"/>
    <mergeCell ref="F48:G48"/>
  </mergeCells>
  <hyperlinks>
    <hyperlink ref="E28" r:id="rId1"/>
    <hyperlink ref="E56" r:id="rId2"/>
    <hyperlink ref="E77" r:id="rId3"/>
  </hyperlinks>
  <pageMargins left="0.2" right="0.21" top="0.17" bottom="0.17" header="0.17" footer="0.17"/>
  <pageSetup scale="40" fitToWidth="0" fitToHeight="0" orientation="landscape"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21"/>
  <sheetViews>
    <sheetView zoomScale="76" zoomScaleNormal="76" workbookViewId="0">
      <selection activeCell="G8" sqref="G8"/>
    </sheetView>
  </sheetViews>
  <sheetFormatPr defaultColWidth="9.08984375" defaultRowHeight="14.5"/>
  <cols>
    <col min="1" max="1" width="1.453125" style="209" customWidth="1"/>
    <col min="2" max="2" width="1.90625" style="209" customWidth="1"/>
    <col min="3" max="3" width="13.453125" style="209" customWidth="1"/>
    <col min="4" max="4" width="11.453125" style="209" customWidth="1"/>
    <col min="5" max="5" width="7.36328125" style="209" customWidth="1"/>
    <col min="6" max="6" width="29.90625" style="209" hidden="1" customWidth="1"/>
    <col min="7" max="7" width="83.36328125" style="209" customWidth="1"/>
    <col min="8" max="8" width="31.36328125" style="209" customWidth="1"/>
    <col min="9" max="10" width="1.6328125" style="209" customWidth="1"/>
    <col min="11" max="16384" width="9.08984375" style="209"/>
  </cols>
  <sheetData>
    <row r="1" spans="2:9" ht="15" thickBot="1"/>
    <row r="2" spans="2:9" ht="15" thickBot="1">
      <c r="B2" s="210"/>
      <c r="C2" s="211"/>
      <c r="D2" s="211"/>
      <c r="E2" s="211"/>
      <c r="F2" s="211"/>
      <c r="G2" s="211"/>
      <c r="H2" s="211"/>
      <c r="I2" s="212"/>
    </row>
    <row r="3" spans="2:9" ht="20.5" thickBot="1">
      <c r="B3" s="213"/>
      <c r="C3" s="652" t="s">
        <v>247</v>
      </c>
      <c r="D3" s="653"/>
      <c r="E3" s="653"/>
      <c r="F3" s="653"/>
      <c r="G3" s="653"/>
      <c r="H3" s="654"/>
      <c r="I3" s="214"/>
    </row>
    <row r="4" spans="2:9">
      <c r="B4" s="215"/>
      <c r="C4" s="655" t="s">
        <v>248</v>
      </c>
      <c r="D4" s="655"/>
      <c r="E4" s="655"/>
      <c r="F4" s="655"/>
      <c r="G4" s="655"/>
      <c r="H4" s="655"/>
      <c r="I4" s="41"/>
    </row>
    <row r="5" spans="2:9">
      <c r="B5" s="215"/>
      <c r="C5" s="522"/>
      <c r="D5" s="522"/>
      <c r="E5" s="522"/>
      <c r="F5" s="522"/>
      <c r="G5" s="522"/>
      <c r="H5" s="522"/>
      <c r="I5" s="41"/>
    </row>
    <row r="6" spans="2:9" ht="15" thickBot="1">
      <c r="B6" s="215"/>
      <c r="C6" s="660" t="s">
        <v>249</v>
      </c>
      <c r="D6" s="660"/>
      <c r="E6" s="42"/>
      <c r="F6" s="42"/>
      <c r="G6" s="42"/>
      <c r="H6" s="42"/>
      <c r="I6" s="41"/>
    </row>
    <row r="7" spans="2:9" ht="26.5" thickBot="1">
      <c r="B7" s="215"/>
      <c r="C7" s="216" t="s">
        <v>246</v>
      </c>
      <c r="D7" s="656" t="s">
        <v>680</v>
      </c>
      <c r="E7" s="657"/>
      <c r="F7" s="217" t="s">
        <v>244</v>
      </c>
      <c r="G7" s="218" t="s">
        <v>276</v>
      </c>
      <c r="H7" s="217" t="s">
        <v>681</v>
      </c>
      <c r="I7" s="41"/>
    </row>
    <row r="8" spans="2:9" ht="123.75" customHeight="1" thickBot="1">
      <c r="B8" s="215"/>
      <c r="C8" s="206" t="s">
        <v>682</v>
      </c>
      <c r="D8" s="658" t="s">
        <v>683</v>
      </c>
      <c r="E8" s="659"/>
      <c r="F8" s="219" t="s">
        <v>684</v>
      </c>
      <c r="G8" s="408" t="s">
        <v>986</v>
      </c>
      <c r="H8" s="409" t="s">
        <v>985</v>
      </c>
      <c r="I8" s="41"/>
    </row>
    <row r="9" spans="2:9" ht="195.5" thickBot="1">
      <c r="B9" s="215"/>
      <c r="C9" s="648" t="s">
        <v>990</v>
      </c>
      <c r="D9" s="661" t="s">
        <v>685</v>
      </c>
      <c r="E9" s="662"/>
      <c r="F9" s="220" t="s">
        <v>686</v>
      </c>
      <c r="G9" s="434" t="s">
        <v>987</v>
      </c>
      <c r="H9" s="221" t="s">
        <v>687</v>
      </c>
      <c r="I9" s="41"/>
    </row>
    <row r="10" spans="2:9" ht="144.75" customHeight="1">
      <c r="B10" s="215"/>
      <c r="C10" s="649"/>
      <c r="D10" s="663" t="s">
        <v>688</v>
      </c>
      <c r="E10" s="664"/>
      <c r="F10" s="222" t="s">
        <v>689</v>
      </c>
      <c r="G10" s="267" t="s">
        <v>1031</v>
      </c>
      <c r="H10" s="223" t="s">
        <v>989</v>
      </c>
      <c r="I10" s="41"/>
    </row>
    <row r="11" spans="2:9" ht="59.25" customHeight="1" thickBot="1">
      <c r="B11" s="215"/>
      <c r="C11" s="650"/>
      <c r="D11" s="665" t="s">
        <v>690</v>
      </c>
      <c r="E11" s="666"/>
      <c r="F11" s="224" t="s">
        <v>691</v>
      </c>
      <c r="G11" s="410" t="s">
        <v>988</v>
      </c>
      <c r="H11" s="225" t="s">
        <v>692</v>
      </c>
      <c r="I11" s="41"/>
    </row>
    <row r="12" spans="2:9" ht="162.75" customHeight="1">
      <c r="B12" s="215"/>
      <c r="C12" s="648" t="s">
        <v>992</v>
      </c>
      <c r="D12" s="661" t="s">
        <v>693</v>
      </c>
      <c r="E12" s="667"/>
      <c r="F12" s="226" t="s">
        <v>694</v>
      </c>
      <c r="G12" s="308" t="s">
        <v>991</v>
      </c>
      <c r="H12" s="410" t="s">
        <v>993</v>
      </c>
      <c r="I12" s="41"/>
    </row>
    <row r="13" spans="2:9" ht="115.5" customHeight="1" thickBot="1">
      <c r="B13" s="215"/>
      <c r="C13" s="651"/>
      <c r="D13" s="665" t="s">
        <v>695</v>
      </c>
      <c r="E13" s="668"/>
      <c r="F13" s="224" t="s">
        <v>696</v>
      </c>
      <c r="G13" s="411" t="s">
        <v>897</v>
      </c>
      <c r="H13" s="411" t="s">
        <v>892</v>
      </c>
      <c r="I13" s="41"/>
    </row>
    <row r="14" spans="2:9" ht="409.5">
      <c r="B14" s="215"/>
      <c r="C14" s="208" t="s">
        <v>994</v>
      </c>
      <c r="D14" s="672" t="s">
        <v>697</v>
      </c>
      <c r="E14" s="673"/>
      <c r="F14" s="227" t="s">
        <v>698</v>
      </c>
      <c r="G14" s="267" t="s">
        <v>928</v>
      </c>
      <c r="H14" s="435" t="s">
        <v>893</v>
      </c>
      <c r="I14" s="41"/>
    </row>
    <row r="15" spans="2:9" ht="99.9" customHeight="1">
      <c r="B15" s="215"/>
      <c r="C15" s="228"/>
      <c r="D15" s="663" t="s">
        <v>699</v>
      </c>
      <c r="E15" s="664"/>
      <c r="F15" s="222" t="s">
        <v>700</v>
      </c>
      <c r="G15" s="438" t="s">
        <v>996</v>
      </c>
      <c r="H15" s="437" t="s">
        <v>997</v>
      </c>
      <c r="I15" s="41"/>
    </row>
    <row r="16" spans="2:9" ht="54.75" customHeight="1" thickBot="1">
      <c r="B16" s="215"/>
      <c r="C16" s="229"/>
      <c r="D16" s="665" t="s">
        <v>793</v>
      </c>
      <c r="E16" s="668"/>
      <c r="F16" s="230" t="s">
        <v>701</v>
      </c>
      <c r="G16" s="267" t="s">
        <v>896</v>
      </c>
      <c r="H16" s="436" t="s">
        <v>995</v>
      </c>
      <c r="I16" s="41"/>
    </row>
    <row r="17" spans="2:9" ht="99.9" customHeight="1">
      <c r="B17" s="215"/>
      <c r="C17" s="439" t="s">
        <v>998</v>
      </c>
      <c r="D17" s="661" t="s">
        <v>702</v>
      </c>
      <c r="E17" s="667"/>
      <c r="F17" s="220" t="s">
        <v>703</v>
      </c>
      <c r="G17" s="267" t="s">
        <v>894</v>
      </c>
      <c r="H17" s="221" t="s">
        <v>704</v>
      </c>
      <c r="I17" s="41"/>
    </row>
    <row r="18" spans="2:9" ht="99.9" customHeight="1">
      <c r="B18" s="215"/>
      <c r="C18" s="228"/>
      <c r="D18" s="663" t="s">
        <v>705</v>
      </c>
      <c r="E18" s="669"/>
      <c r="F18" s="231" t="s">
        <v>706</v>
      </c>
      <c r="G18" s="267" t="s">
        <v>895</v>
      </c>
      <c r="H18" s="232" t="s">
        <v>707</v>
      </c>
      <c r="I18" s="41"/>
    </row>
    <row r="19" spans="2:9" ht="77.25" customHeight="1">
      <c r="B19" s="215"/>
      <c r="C19" s="228"/>
      <c r="D19" s="663" t="s">
        <v>708</v>
      </c>
      <c r="E19" s="664"/>
      <c r="F19" s="231" t="s">
        <v>709</v>
      </c>
      <c r="G19" s="440" t="s">
        <v>898</v>
      </c>
      <c r="H19" s="232" t="s">
        <v>710</v>
      </c>
      <c r="I19" s="41"/>
    </row>
    <row r="20" spans="2:9" ht="409.5">
      <c r="B20" s="215"/>
      <c r="C20" s="228"/>
      <c r="D20" s="670" t="s">
        <v>711</v>
      </c>
      <c r="E20" s="671"/>
      <c r="F20" s="233" t="s">
        <v>712</v>
      </c>
      <c r="G20" s="221" t="s">
        <v>999</v>
      </c>
      <c r="H20" s="234" t="s">
        <v>713</v>
      </c>
      <c r="I20" s="41"/>
    </row>
    <row r="21" spans="2:9" ht="15" thickBot="1">
      <c r="B21" s="235"/>
      <c r="C21" s="29"/>
      <c r="D21" s="29"/>
      <c r="E21" s="29"/>
      <c r="F21" s="29"/>
      <c r="G21" s="29"/>
      <c r="H21" s="29"/>
      <c r="I21" s="43"/>
    </row>
  </sheetData>
  <mergeCells count="20">
    <mergeCell ref="D19:E19"/>
    <mergeCell ref="D13:E13"/>
    <mergeCell ref="D18:E18"/>
    <mergeCell ref="D16:E16"/>
    <mergeCell ref="D20:E20"/>
    <mergeCell ref="D14:E14"/>
    <mergeCell ref="D15:E15"/>
    <mergeCell ref="D17:E17"/>
    <mergeCell ref="C9:C11"/>
    <mergeCell ref="C12:C13"/>
    <mergeCell ref="C3:H3"/>
    <mergeCell ref="C4:H4"/>
    <mergeCell ref="C5:H5"/>
    <mergeCell ref="D7:E7"/>
    <mergeCell ref="D8:E8"/>
    <mergeCell ref="C6:D6"/>
    <mergeCell ref="D9:E9"/>
    <mergeCell ref="D10:E10"/>
    <mergeCell ref="D11:E11"/>
    <mergeCell ref="D12:E12"/>
  </mergeCells>
  <pageMargins left="0.25" right="0.25" top="0.17" bottom="0.17" header="0.17" footer="0.17"/>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topLeftCell="C27" workbookViewId="0">
      <selection activeCell="C27" sqref="C27"/>
    </sheetView>
  </sheetViews>
  <sheetFormatPr defaultColWidth="9.08984375" defaultRowHeight="14.5"/>
  <cols>
    <col min="1" max="1" width="1.36328125" customWidth="1"/>
    <col min="2" max="2" width="2" customWidth="1"/>
    <col min="3" max="3" width="47" customWidth="1"/>
    <col min="4" max="4" width="122.453125" customWidth="1"/>
    <col min="5" max="5" width="20.90625" customWidth="1"/>
    <col min="6" max="6" width="1.453125" customWidth="1"/>
  </cols>
  <sheetData>
    <row r="1" spans="2:5" ht="15" thickBot="1"/>
    <row r="2" spans="2:5" ht="15" thickBot="1">
      <c r="B2" s="66"/>
      <c r="C2" s="39"/>
      <c r="D2" s="39"/>
      <c r="E2" s="40"/>
    </row>
    <row r="3" spans="2:5" ht="18" thickBot="1">
      <c r="B3" s="67"/>
      <c r="C3" s="675" t="s">
        <v>261</v>
      </c>
      <c r="D3" s="676"/>
      <c r="E3" s="68"/>
    </row>
    <row r="4" spans="2:5">
      <c r="B4" s="67"/>
      <c r="C4" s="69"/>
      <c r="D4" s="69"/>
      <c r="E4" s="68"/>
    </row>
    <row r="5" spans="2:5" ht="15" thickBot="1">
      <c r="B5" s="67"/>
      <c r="C5" s="70" t="s">
        <v>298</v>
      </c>
      <c r="D5" s="69"/>
      <c r="E5" s="68"/>
    </row>
    <row r="6" spans="2:5" ht="15" thickBot="1">
      <c r="B6" s="67"/>
      <c r="C6" s="76" t="s">
        <v>262</v>
      </c>
      <c r="D6" s="77" t="s">
        <v>263</v>
      </c>
      <c r="E6" s="68"/>
    </row>
    <row r="7" spans="2:5" ht="131.25" customHeight="1" thickBot="1">
      <c r="B7" s="67"/>
      <c r="C7" s="71" t="s">
        <v>1000</v>
      </c>
      <c r="D7" s="271" t="s">
        <v>1032</v>
      </c>
      <c r="E7" s="68"/>
    </row>
    <row r="8" spans="2:5" ht="154.5" customHeight="1" thickBot="1">
      <c r="B8" s="67"/>
      <c r="C8" s="72" t="s">
        <v>302</v>
      </c>
      <c r="D8" s="271" t="s">
        <v>955</v>
      </c>
      <c r="E8" s="68"/>
    </row>
    <row r="9" spans="2:5" ht="43" thickBot="1">
      <c r="B9" s="67"/>
      <c r="C9" s="73" t="s">
        <v>264</v>
      </c>
      <c r="D9" s="271" t="s">
        <v>899</v>
      </c>
      <c r="E9" s="68"/>
    </row>
    <row r="10" spans="2:5" ht="70.5" thickBot="1">
      <c r="B10" s="67"/>
      <c r="C10" s="71" t="s">
        <v>277</v>
      </c>
      <c r="D10" s="271" t="s">
        <v>900</v>
      </c>
      <c r="E10" s="68"/>
    </row>
    <row r="11" spans="2:5">
      <c r="B11" s="67"/>
      <c r="C11" s="69"/>
      <c r="D11" s="69"/>
      <c r="E11" s="68"/>
    </row>
    <row r="12" spans="2:5" ht="15" thickBot="1">
      <c r="B12" s="67"/>
      <c r="C12" s="677" t="s">
        <v>299</v>
      </c>
      <c r="D12" s="677"/>
      <c r="E12" s="68"/>
    </row>
    <row r="13" spans="2:5" ht="15" thickBot="1">
      <c r="B13" s="67"/>
      <c r="C13" s="78" t="s">
        <v>265</v>
      </c>
      <c r="D13" s="78" t="s">
        <v>977</v>
      </c>
      <c r="E13" s="68"/>
    </row>
    <row r="14" spans="2:5" ht="15" thickBot="1">
      <c r="B14" s="67"/>
      <c r="C14" s="674" t="s">
        <v>300</v>
      </c>
      <c r="D14" s="674"/>
      <c r="E14" s="68"/>
    </row>
    <row r="15" spans="2:5" ht="208.4" customHeight="1" thickBot="1">
      <c r="B15" s="67"/>
      <c r="C15" s="73" t="s">
        <v>303</v>
      </c>
      <c r="D15" s="269" t="s">
        <v>944</v>
      </c>
      <c r="E15" s="68"/>
    </row>
    <row r="16" spans="2:5" ht="173.25" customHeight="1" thickBot="1">
      <c r="B16" s="67"/>
      <c r="C16" s="73" t="s">
        <v>304</v>
      </c>
      <c r="D16" s="269" t="s">
        <v>1001</v>
      </c>
      <c r="E16" s="68"/>
    </row>
    <row r="17" spans="2:5" ht="15" thickBot="1">
      <c r="B17" s="67"/>
      <c r="C17" s="674" t="s">
        <v>301</v>
      </c>
      <c r="D17" s="674"/>
      <c r="E17" s="68"/>
    </row>
    <row r="18" spans="2:5" ht="187.4" customHeight="1" thickBot="1">
      <c r="B18" s="67"/>
      <c r="C18" s="73" t="s">
        <v>305</v>
      </c>
      <c r="D18" s="269" t="s">
        <v>945</v>
      </c>
      <c r="E18" s="68"/>
    </row>
    <row r="19" spans="2:5" ht="168" customHeight="1" thickBot="1">
      <c r="B19" s="67"/>
      <c r="C19" s="73" t="s">
        <v>297</v>
      </c>
      <c r="D19" s="269" t="s">
        <v>1002</v>
      </c>
      <c r="E19" s="68"/>
    </row>
    <row r="20" spans="2:5" ht="15" thickBot="1">
      <c r="B20" s="67"/>
      <c r="C20" s="674" t="s">
        <v>266</v>
      </c>
      <c r="D20" s="674"/>
      <c r="E20" s="68"/>
    </row>
    <row r="21" spans="2:5" ht="153.75" customHeight="1" thickBot="1">
      <c r="B21" s="67"/>
      <c r="C21" s="74" t="s">
        <v>267</v>
      </c>
      <c r="D21" s="269" t="s">
        <v>1003</v>
      </c>
      <c r="E21" s="68"/>
    </row>
    <row r="22" spans="2:5" ht="202.4" customHeight="1" thickBot="1">
      <c r="B22" s="67"/>
      <c r="C22" s="74" t="s">
        <v>268</v>
      </c>
      <c r="D22" s="269" t="s">
        <v>1004</v>
      </c>
      <c r="E22" s="68"/>
    </row>
    <row r="23" spans="2:5" ht="92.25" customHeight="1" thickBot="1">
      <c r="B23" s="67"/>
      <c r="C23" s="74" t="s">
        <v>269</v>
      </c>
      <c r="D23" s="269" t="s">
        <v>1005</v>
      </c>
      <c r="E23" s="68"/>
    </row>
    <row r="24" spans="2:5" ht="15" thickBot="1">
      <c r="B24" s="67"/>
      <c r="C24" s="674" t="s">
        <v>270</v>
      </c>
      <c r="D24" s="674"/>
      <c r="E24" s="68"/>
    </row>
    <row r="25" spans="2:5" ht="157.5" customHeight="1" thickBot="1">
      <c r="B25" s="67"/>
      <c r="C25" s="73" t="s">
        <v>306</v>
      </c>
      <c r="D25" s="441" t="s">
        <v>1006</v>
      </c>
      <c r="E25" s="68"/>
    </row>
    <row r="26" spans="2:5" ht="90.75" customHeight="1" thickBot="1">
      <c r="B26" s="67"/>
      <c r="C26" s="73" t="s">
        <v>307</v>
      </c>
      <c r="D26" s="269" t="s">
        <v>1007</v>
      </c>
      <c r="E26" s="68"/>
    </row>
    <row r="27" spans="2:5" ht="149.25" customHeight="1" thickBot="1">
      <c r="B27" s="67"/>
      <c r="C27" s="73" t="s">
        <v>271</v>
      </c>
      <c r="D27" s="269" t="s">
        <v>1008</v>
      </c>
      <c r="E27" s="68"/>
    </row>
    <row r="28" spans="2:5" ht="67.5" customHeight="1" thickBot="1">
      <c r="B28" s="67"/>
      <c r="C28" s="73" t="s">
        <v>308</v>
      </c>
      <c r="D28" s="269" t="s">
        <v>1009</v>
      </c>
      <c r="E28" s="68"/>
    </row>
    <row r="29" spans="2:5" ht="15" thickBot="1">
      <c r="B29" s="94"/>
      <c r="C29" s="75"/>
      <c r="D29" s="75"/>
      <c r="E29" s="95"/>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E4" sqref="E4"/>
    </sheetView>
  </sheetViews>
  <sheetFormatPr defaultColWidth="9.08984375" defaultRowHeight="14.5"/>
  <cols>
    <col min="1" max="1" width="2.453125" customWidth="1"/>
    <col min="2" max="2" width="109.36328125" customWidth="1"/>
    <col min="3" max="3" width="2.453125" customWidth="1"/>
  </cols>
  <sheetData>
    <row r="1" spans="2:2" ht="15.5" thickBot="1">
      <c r="B1" s="23" t="s">
        <v>239</v>
      </c>
    </row>
    <row r="2" spans="2:2" ht="273.5" thickBot="1">
      <c r="B2" s="24" t="s">
        <v>240</v>
      </c>
    </row>
    <row r="3" spans="2:2" ht="15.5" thickBot="1">
      <c r="B3" s="23" t="s">
        <v>241</v>
      </c>
    </row>
    <row r="4" spans="2:2" ht="247.5" thickBot="1">
      <c r="B4" s="25" t="s">
        <v>242</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1"/>
  <sheetViews>
    <sheetView topLeftCell="B8" zoomScale="54" zoomScaleNormal="54" zoomScalePageLayoutView="73" workbookViewId="0">
      <selection activeCell="G43" sqref="G43"/>
    </sheetView>
  </sheetViews>
  <sheetFormatPr defaultColWidth="9.08984375" defaultRowHeight="14.5" outlineLevelRow="1"/>
  <cols>
    <col min="1" max="1" width="3" style="96" customWidth="1"/>
    <col min="2" max="2" width="28.453125" style="96" customWidth="1"/>
    <col min="3" max="3" width="22.08984375" style="96" customWidth="1"/>
    <col min="4" max="4" width="23.08984375" style="96" customWidth="1"/>
    <col min="5" max="5" width="21.36328125" style="96" customWidth="1"/>
    <col min="6" max="6" width="13" style="96" customWidth="1"/>
    <col min="7" max="7" width="42.08984375" style="96" customWidth="1"/>
    <col min="8" max="8" width="22.453125" style="96" hidden="1" customWidth="1"/>
    <col min="9" max="9" width="19.453125" style="96" hidden="1" customWidth="1"/>
    <col min="10" max="10" width="17.90625" style="96" hidden="1" customWidth="1"/>
    <col min="11" max="11" width="15.36328125" style="96" hidden="1" customWidth="1"/>
    <col min="12" max="12" width="30.36328125" style="96" hidden="1" customWidth="1"/>
    <col min="13" max="13" width="27.08984375" style="96" hidden="1" customWidth="1"/>
    <col min="14" max="14" width="25" style="96" hidden="1" customWidth="1"/>
    <col min="15" max="15" width="36.08984375" style="96" customWidth="1"/>
    <col min="16" max="16" width="30.36328125" style="96" customWidth="1"/>
    <col min="17" max="17" width="27.08984375" style="96" bestFit="1" customWidth="1"/>
    <col min="18" max="18" width="24.36328125" style="96" customWidth="1"/>
    <col min="19" max="19" width="23.08984375" style="96" bestFit="1" customWidth="1"/>
    <col min="20" max="20" width="27.6328125" style="96" customWidth="1"/>
    <col min="21" max="16384" width="9.08984375" style="96"/>
  </cols>
  <sheetData>
    <row r="1" spans="2:19" ht="15" thickBot="1"/>
    <row r="2" spans="2:19" ht="26">
      <c r="B2" s="63"/>
      <c r="C2" s="695"/>
      <c r="D2" s="695"/>
      <c r="E2" s="695"/>
      <c r="F2" s="695"/>
      <c r="G2" s="695"/>
      <c r="H2" s="58"/>
      <c r="I2" s="58"/>
      <c r="J2" s="58"/>
      <c r="K2" s="58"/>
      <c r="L2" s="58"/>
      <c r="M2" s="58"/>
      <c r="N2" s="58"/>
      <c r="O2" s="58"/>
      <c r="P2" s="58"/>
      <c r="Q2" s="58"/>
      <c r="R2" s="58"/>
      <c r="S2" s="59"/>
    </row>
    <row r="3" spans="2:19" ht="26">
      <c r="B3" s="64"/>
      <c r="C3" s="701" t="s">
        <v>293</v>
      </c>
      <c r="D3" s="702"/>
      <c r="E3" s="702"/>
      <c r="F3" s="702"/>
      <c r="G3" s="703"/>
      <c r="H3" s="61"/>
      <c r="I3" s="61"/>
      <c r="J3" s="61"/>
      <c r="K3" s="61"/>
      <c r="L3" s="61"/>
      <c r="M3" s="61"/>
      <c r="N3" s="61"/>
      <c r="O3" s="61"/>
      <c r="P3" s="61"/>
      <c r="Q3" s="61"/>
      <c r="R3" s="61"/>
      <c r="S3" s="62"/>
    </row>
    <row r="4" spans="2:19" ht="26">
      <c r="B4" s="64"/>
      <c r="C4" s="65"/>
      <c r="D4" s="65"/>
      <c r="E4" s="65"/>
      <c r="F4" s="65"/>
      <c r="G4" s="65"/>
      <c r="H4" s="61"/>
      <c r="I4" s="61"/>
      <c r="J4" s="61"/>
      <c r="K4" s="61"/>
      <c r="L4" s="61"/>
      <c r="M4" s="61"/>
      <c r="N4" s="61"/>
      <c r="O4" s="61"/>
      <c r="P4" s="61"/>
      <c r="Q4" s="61"/>
      <c r="R4" s="61"/>
      <c r="S4" s="62"/>
    </row>
    <row r="5" spans="2:19" ht="15" thickBot="1">
      <c r="B5" s="60"/>
      <c r="C5" s="61"/>
      <c r="D5" s="61"/>
      <c r="E5" s="61"/>
      <c r="F5" s="61"/>
      <c r="G5" s="61"/>
      <c r="H5" s="61"/>
      <c r="I5" s="61"/>
      <c r="J5" s="61"/>
      <c r="K5" s="61"/>
      <c r="L5" s="61"/>
      <c r="M5" s="61"/>
      <c r="N5" s="61"/>
      <c r="O5" s="61"/>
      <c r="P5" s="61"/>
      <c r="Q5" s="61"/>
      <c r="R5" s="61"/>
      <c r="S5" s="62"/>
    </row>
    <row r="6" spans="2:19" ht="34.5" customHeight="1" thickBot="1">
      <c r="B6" s="696" t="s">
        <v>601</v>
      </c>
      <c r="C6" s="697"/>
      <c r="D6" s="697"/>
      <c r="E6" s="697"/>
      <c r="F6" s="697"/>
      <c r="G6" s="697"/>
      <c r="H6" s="188"/>
      <c r="I6" s="188"/>
      <c r="J6" s="188"/>
      <c r="K6" s="188"/>
      <c r="L6" s="188"/>
      <c r="M6" s="188"/>
      <c r="N6" s="188"/>
      <c r="O6" s="188"/>
      <c r="P6" s="188"/>
      <c r="Q6" s="188"/>
      <c r="R6" s="188"/>
      <c r="S6" s="189"/>
    </row>
    <row r="7" spans="2:19" ht="15.75" customHeight="1">
      <c r="B7" s="696" t="s">
        <v>663</v>
      </c>
      <c r="C7" s="698"/>
      <c r="D7" s="698"/>
      <c r="E7" s="698"/>
      <c r="F7" s="698"/>
      <c r="G7" s="698"/>
      <c r="H7" s="188"/>
      <c r="I7" s="188"/>
      <c r="J7" s="188"/>
      <c r="K7" s="188"/>
      <c r="L7" s="188"/>
      <c r="M7" s="188"/>
      <c r="N7" s="188"/>
      <c r="O7" s="188"/>
      <c r="P7" s="188"/>
      <c r="Q7" s="188"/>
      <c r="R7" s="188"/>
      <c r="S7" s="189"/>
    </row>
    <row r="8" spans="2:19" ht="15.75" customHeight="1" thickBot="1">
      <c r="B8" s="699" t="s">
        <v>243</v>
      </c>
      <c r="C8" s="700"/>
      <c r="D8" s="700"/>
      <c r="E8" s="700"/>
      <c r="F8" s="700"/>
      <c r="G8" s="700"/>
      <c r="H8" s="190"/>
      <c r="I8" s="190"/>
      <c r="J8" s="190"/>
      <c r="K8" s="190"/>
      <c r="L8" s="190"/>
      <c r="M8" s="190"/>
      <c r="N8" s="190"/>
      <c r="O8" s="190"/>
      <c r="P8" s="190"/>
      <c r="Q8" s="190"/>
      <c r="R8" s="190"/>
      <c r="S8" s="191"/>
    </row>
    <row r="10" spans="2:19" ht="8.25" customHeight="1">
      <c r="B10" s="784" t="s">
        <v>312</v>
      </c>
      <c r="C10" s="784"/>
    </row>
    <row r="11" spans="2:19" ht="7.5" customHeight="1" thickBot="1"/>
    <row r="12" spans="2:19" ht="15" hidden="1" customHeight="1" thickBot="1">
      <c r="B12" s="194" t="s">
        <v>313</v>
      </c>
      <c r="C12" s="97" t="s">
        <v>678</v>
      </c>
    </row>
    <row r="13" spans="2:19" ht="15.75" customHeight="1" thickBot="1">
      <c r="B13" s="194" t="s">
        <v>280</v>
      </c>
      <c r="C13" s="97" t="s">
        <v>679</v>
      </c>
      <c r="E13" s="96" t="s">
        <v>749</v>
      </c>
    </row>
    <row r="14" spans="2:19" ht="13.5" customHeight="1" thickBot="1">
      <c r="B14" s="194" t="s">
        <v>664</v>
      </c>
      <c r="C14" s="97"/>
    </row>
    <row r="15" spans="2:19" ht="15.75" hidden="1" customHeight="1" thickBot="1">
      <c r="B15" s="194" t="s">
        <v>314</v>
      </c>
      <c r="C15" s="97" t="s">
        <v>636</v>
      </c>
    </row>
    <row r="16" spans="2:19" ht="15" hidden="1" thickBot="1">
      <c r="B16" s="194" t="s">
        <v>315</v>
      </c>
      <c r="C16" s="97" t="s">
        <v>606</v>
      </c>
      <c r="E16" s="205"/>
    </row>
    <row r="17" spans="2:19" ht="15" hidden="1" thickBot="1">
      <c r="B17" s="194" t="s">
        <v>316</v>
      </c>
      <c r="C17" s="97" t="s">
        <v>496</v>
      </c>
    </row>
    <row r="18" spans="2:19" ht="12" customHeight="1" thickBot="1">
      <c r="G18" s="96">
        <v>0</v>
      </c>
    </row>
    <row r="19" spans="2:19" ht="15" thickBot="1">
      <c r="D19" s="723" t="s">
        <v>317</v>
      </c>
      <c r="E19" s="724"/>
      <c r="F19" s="724"/>
      <c r="G19" s="725"/>
      <c r="H19" s="723" t="s">
        <v>318</v>
      </c>
      <c r="I19" s="724"/>
      <c r="J19" s="724"/>
      <c r="K19" s="725"/>
      <c r="L19" s="723" t="s">
        <v>319</v>
      </c>
      <c r="M19" s="724"/>
      <c r="N19" s="724"/>
      <c r="O19" s="725"/>
      <c r="P19" s="723" t="s">
        <v>318</v>
      </c>
      <c r="Q19" s="724"/>
      <c r="R19" s="724"/>
      <c r="S19" s="725"/>
    </row>
    <row r="20" spans="2:19" ht="45" customHeight="1" thickBot="1">
      <c r="B20" s="716" t="s">
        <v>321</v>
      </c>
      <c r="C20" s="785" t="s">
        <v>748</v>
      </c>
      <c r="D20" s="98"/>
      <c r="E20" s="99" t="s">
        <v>322</v>
      </c>
      <c r="F20" s="100" t="s">
        <v>323</v>
      </c>
      <c r="G20" s="101" t="s">
        <v>324</v>
      </c>
      <c r="H20" s="98"/>
      <c r="I20" s="99" t="s">
        <v>322</v>
      </c>
      <c r="J20" s="100" t="s">
        <v>323</v>
      </c>
      <c r="K20" s="101" t="s">
        <v>324</v>
      </c>
      <c r="L20" s="98"/>
      <c r="M20" s="99" t="s">
        <v>322</v>
      </c>
      <c r="N20" s="100" t="s">
        <v>323</v>
      </c>
      <c r="O20" s="101" t="s">
        <v>324</v>
      </c>
      <c r="P20" s="98"/>
      <c r="Q20" s="99" t="s">
        <v>322</v>
      </c>
      <c r="R20" s="100" t="s">
        <v>323</v>
      </c>
      <c r="S20" s="101" t="s">
        <v>324</v>
      </c>
    </row>
    <row r="21" spans="2:19" ht="40.5" customHeight="1">
      <c r="B21" s="751"/>
      <c r="C21" s="786"/>
      <c r="D21" s="102" t="s">
        <v>325</v>
      </c>
      <c r="E21" s="204">
        <v>211857</v>
      </c>
      <c r="F21" s="205">
        <v>54000</v>
      </c>
      <c r="G21" s="205">
        <v>157857</v>
      </c>
      <c r="H21" s="103" t="s">
        <v>325</v>
      </c>
      <c r="I21" s="253">
        <v>18297</v>
      </c>
      <c r="J21" s="254">
        <v>7319</v>
      </c>
      <c r="K21" s="254">
        <v>10978</v>
      </c>
      <c r="L21" s="102" t="s">
        <v>325</v>
      </c>
      <c r="M21" s="104">
        <v>17111</v>
      </c>
      <c r="N21" s="105">
        <v>15555</v>
      </c>
      <c r="O21" s="106">
        <v>1556</v>
      </c>
      <c r="P21" s="102" t="s">
        <v>325</v>
      </c>
      <c r="Q21" s="253">
        <v>36393</v>
      </c>
      <c r="R21" s="254">
        <v>33084</v>
      </c>
      <c r="S21" s="413">
        <v>3309</v>
      </c>
    </row>
    <row r="22" spans="2:19" ht="39.75" customHeight="1">
      <c r="B22" s="751"/>
      <c r="C22" s="786"/>
      <c r="D22" s="107" t="s">
        <v>326</v>
      </c>
      <c r="E22" s="108">
        <v>0.55000000000000004</v>
      </c>
      <c r="F22" s="108">
        <v>0.55000000000000004</v>
      </c>
      <c r="G22" s="109">
        <v>0.55000000000000004</v>
      </c>
      <c r="H22" s="110" t="s">
        <v>326</v>
      </c>
      <c r="I22" s="111">
        <v>0.62</v>
      </c>
      <c r="J22" s="111">
        <v>0.62</v>
      </c>
      <c r="K22" s="112">
        <v>0.62</v>
      </c>
      <c r="L22" s="107" t="s">
        <v>326</v>
      </c>
      <c r="M22" s="111">
        <v>0.5</v>
      </c>
      <c r="N22" s="111">
        <v>0.5</v>
      </c>
      <c r="O22" s="112">
        <v>0.5</v>
      </c>
      <c r="P22" s="107" t="s">
        <v>326</v>
      </c>
      <c r="Q22" s="111">
        <v>0.57999999999999996</v>
      </c>
      <c r="R22" s="111">
        <v>0.57999999999999996</v>
      </c>
      <c r="S22" s="112">
        <v>0.16</v>
      </c>
    </row>
    <row r="23" spans="2:19" ht="37.5" customHeight="1">
      <c r="B23" s="717"/>
      <c r="C23" s="787"/>
      <c r="D23" s="107" t="s">
        <v>327</v>
      </c>
      <c r="E23" s="108"/>
      <c r="F23" s="108"/>
      <c r="G23" s="109"/>
      <c r="H23" s="110" t="s">
        <v>327</v>
      </c>
      <c r="I23" s="111">
        <v>0.1</v>
      </c>
      <c r="J23" s="111">
        <v>0.1</v>
      </c>
      <c r="K23" s="112">
        <v>0.1</v>
      </c>
      <c r="L23" s="107" t="s">
        <v>327</v>
      </c>
      <c r="M23" s="111">
        <v>0.15</v>
      </c>
      <c r="N23" s="111">
        <v>0.15</v>
      </c>
      <c r="O23" s="112">
        <v>0.15</v>
      </c>
      <c r="P23" s="107" t="s">
        <v>327</v>
      </c>
      <c r="Q23" s="111">
        <v>0.16</v>
      </c>
      <c r="R23" s="111">
        <v>0.16</v>
      </c>
      <c r="S23" s="112"/>
    </row>
    <row r="24" spans="2:19" ht="15" thickBot="1">
      <c r="B24" s="113"/>
      <c r="C24" s="113"/>
      <c r="Q24" s="114"/>
      <c r="R24" s="114"/>
      <c r="S24" s="114"/>
    </row>
    <row r="25" spans="2:19" ht="30" customHeight="1" thickBot="1">
      <c r="B25" s="113"/>
      <c r="C25" s="113"/>
      <c r="D25" s="723" t="s">
        <v>317</v>
      </c>
      <c r="E25" s="724"/>
      <c r="F25" s="724"/>
      <c r="G25" s="725"/>
      <c r="H25" s="723" t="s">
        <v>318</v>
      </c>
      <c r="I25" s="724"/>
      <c r="J25" s="724"/>
      <c r="K25" s="725"/>
      <c r="L25" s="723" t="s">
        <v>319</v>
      </c>
      <c r="M25" s="724"/>
      <c r="N25" s="724"/>
      <c r="O25" s="725"/>
      <c r="P25" s="723" t="s">
        <v>320</v>
      </c>
      <c r="Q25" s="724"/>
      <c r="R25" s="724"/>
      <c r="S25" s="725"/>
    </row>
    <row r="26" spans="2:19" ht="47.25" customHeight="1">
      <c r="B26" s="716" t="s">
        <v>328</v>
      </c>
      <c r="C26" s="716" t="s">
        <v>329</v>
      </c>
      <c r="D26" s="764" t="s">
        <v>330</v>
      </c>
      <c r="E26" s="765"/>
      <c r="F26" s="115" t="s">
        <v>331</v>
      </c>
      <c r="G26" s="116" t="s">
        <v>332</v>
      </c>
      <c r="H26" s="764" t="s">
        <v>330</v>
      </c>
      <c r="I26" s="765"/>
      <c r="J26" s="115" t="s">
        <v>331</v>
      </c>
      <c r="K26" s="116" t="s">
        <v>332</v>
      </c>
      <c r="L26" s="764" t="s">
        <v>330</v>
      </c>
      <c r="M26" s="765"/>
      <c r="N26" s="115" t="s">
        <v>331</v>
      </c>
      <c r="O26" s="116" t="s">
        <v>332</v>
      </c>
      <c r="P26" s="764" t="s">
        <v>330</v>
      </c>
      <c r="Q26" s="765"/>
      <c r="R26" s="115" t="s">
        <v>331</v>
      </c>
      <c r="S26" s="116" t="s">
        <v>332</v>
      </c>
    </row>
    <row r="27" spans="2:19" ht="51" customHeight="1">
      <c r="B27" s="751"/>
      <c r="C27" s="751"/>
      <c r="D27" s="117" t="s">
        <v>325</v>
      </c>
      <c r="E27" s="118">
        <v>0</v>
      </c>
      <c r="F27" s="772" t="s">
        <v>410</v>
      </c>
      <c r="G27" s="774" t="s">
        <v>531</v>
      </c>
      <c r="H27" s="117" t="s">
        <v>325</v>
      </c>
      <c r="I27" s="254">
        <v>7319</v>
      </c>
      <c r="J27" s="768" t="s">
        <v>410</v>
      </c>
      <c r="K27" s="770" t="s">
        <v>520</v>
      </c>
      <c r="L27" s="117" t="s">
        <v>325</v>
      </c>
      <c r="M27" s="272">
        <v>15555</v>
      </c>
      <c r="N27" s="768" t="s">
        <v>410</v>
      </c>
      <c r="O27" s="770" t="s">
        <v>526</v>
      </c>
      <c r="P27" s="117" t="s">
        <v>325</v>
      </c>
      <c r="Q27" s="254">
        <v>33084</v>
      </c>
      <c r="R27" s="768" t="s">
        <v>420</v>
      </c>
      <c r="S27" s="770" t="s">
        <v>512</v>
      </c>
    </row>
    <row r="28" spans="2:19" ht="51" customHeight="1">
      <c r="B28" s="717"/>
      <c r="C28" s="717"/>
      <c r="D28" s="120" t="s">
        <v>333</v>
      </c>
      <c r="E28" s="121">
        <v>0</v>
      </c>
      <c r="F28" s="773"/>
      <c r="G28" s="775"/>
      <c r="H28" s="120" t="s">
        <v>333</v>
      </c>
      <c r="I28" s="111">
        <v>0.62</v>
      </c>
      <c r="J28" s="769"/>
      <c r="K28" s="771"/>
      <c r="L28" s="120" t="s">
        <v>333</v>
      </c>
      <c r="M28" s="122">
        <v>0.5</v>
      </c>
      <c r="N28" s="769"/>
      <c r="O28" s="771"/>
      <c r="P28" s="120" t="s">
        <v>333</v>
      </c>
      <c r="Q28" s="122">
        <v>0.57999999999999996</v>
      </c>
      <c r="R28" s="769"/>
      <c r="S28" s="771"/>
    </row>
    <row r="29" spans="2:19" ht="33.75" customHeight="1">
      <c r="B29" s="704" t="s">
        <v>334</v>
      </c>
      <c r="C29" s="718" t="s">
        <v>335</v>
      </c>
      <c r="D29" s="123" t="s">
        <v>336</v>
      </c>
      <c r="E29" s="124" t="s">
        <v>316</v>
      </c>
      <c r="F29" s="124" t="s">
        <v>337</v>
      </c>
      <c r="G29" s="125" t="s">
        <v>338</v>
      </c>
      <c r="H29" s="123" t="s">
        <v>336</v>
      </c>
      <c r="I29" s="124" t="s">
        <v>316</v>
      </c>
      <c r="J29" s="124" t="s">
        <v>337</v>
      </c>
      <c r="K29" s="125" t="s">
        <v>338</v>
      </c>
      <c r="L29" s="123" t="s">
        <v>336</v>
      </c>
      <c r="M29" s="124" t="s">
        <v>316</v>
      </c>
      <c r="N29" s="124" t="s">
        <v>337</v>
      </c>
      <c r="O29" s="125" t="s">
        <v>338</v>
      </c>
      <c r="P29" s="123" t="s">
        <v>336</v>
      </c>
      <c r="Q29" s="124" t="s">
        <v>316</v>
      </c>
      <c r="R29" s="124" t="s">
        <v>337</v>
      </c>
      <c r="S29" s="125" t="s">
        <v>338</v>
      </c>
    </row>
    <row r="30" spans="2:19" ht="30" customHeight="1">
      <c r="B30" s="715"/>
      <c r="C30" s="719"/>
      <c r="D30" s="126"/>
      <c r="E30" s="127"/>
      <c r="F30" s="127"/>
      <c r="G30" s="128"/>
      <c r="H30" s="129"/>
      <c r="I30" s="130"/>
      <c r="J30" s="129"/>
      <c r="K30" s="131"/>
      <c r="L30" s="129"/>
      <c r="M30" s="130"/>
      <c r="N30" s="129"/>
      <c r="O30" s="131"/>
      <c r="P30" s="129"/>
      <c r="Q30" s="130"/>
      <c r="R30" s="129"/>
      <c r="S30" s="131"/>
    </row>
    <row r="31" spans="2:19" ht="36.75" hidden="1" customHeight="1" outlineLevel="1">
      <c r="B31" s="715"/>
      <c r="C31" s="719"/>
      <c r="D31" s="123" t="s">
        <v>336</v>
      </c>
      <c r="E31" s="124" t="s">
        <v>316</v>
      </c>
      <c r="F31" s="124" t="s">
        <v>337</v>
      </c>
      <c r="G31" s="125" t="s">
        <v>338</v>
      </c>
      <c r="H31" s="123" t="s">
        <v>336</v>
      </c>
      <c r="I31" s="124" t="s">
        <v>316</v>
      </c>
      <c r="J31" s="124" t="s">
        <v>337</v>
      </c>
      <c r="K31" s="125" t="s">
        <v>338</v>
      </c>
      <c r="L31" s="123" t="s">
        <v>336</v>
      </c>
      <c r="M31" s="124" t="s">
        <v>316</v>
      </c>
      <c r="N31" s="124" t="s">
        <v>337</v>
      </c>
      <c r="O31" s="125" t="s">
        <v>338</v>
      </c>
      <c r="P31" s="123" t="s">
        <v>336</v>
      </c>
      <c r="Q31" s="124" t="s">
        <v>316</v>
      </c>
      <c r="R31" s="124" t="s">
        <v>337</v>
      </c>
      <c r="S31" s="125" t="s">
        <v>338</v>
      </c>
    </row>
    <row r="32" spans="2:19" ht="30" hidden="1" customHeight="1" outlineLevel="1">
      <c r="B32" s="715"/>
      <c r="C32" s="719"/>
      <c r="D32" s="126"/>
      <c r="E32" s="127"/>
      <c r="F32" s="127"/>
      <c r="G32" s="128"/>
      <c r="H32" s="129"/>
      <c r="I32" s="130"/>
      <c r="J32" s="129"/>
      <c r="K32" s="131"/>
      <c r="L32" s="129"/>
      <c r="M32" s="130"/>
      <c r="N32" s="129"/>
      <c r="O32" s="131"/>
      <c r="P32" s="129"/>
      <c r="Q32" s="130"/>
      <c r="R32" s="129"/>
      <c r="S32" s="131"/>
    </row>
    <row r="33" spans="2:19" ht="36" hidden="1" customHeight="1" outlineLevel="1">
      <c r="B33" s="715"/>
      <c r="C33" s="719"/>
      <c r="D33" s="123" t="s">
        <v>336</v>
      </c>
      <c r="E33" s="124" t="s">
        <v>316</v>
      </c>
      <c r="F33" s="124" t="s">
        <v>337</v>
      </c>
      <c r="G33" s="125" t="s">
        <v>338</v>
      </c>
      <c r="H33" s="123" t="s">
        <v>336</v>
      </c>
      <c r="I33" s="124" t="s">
        <v>316</v>
      </c>
      <c r="J33" s="124" t="s">
        <v>337</v>
      </c>
      <c r="K33" s="125" t="s">
        <v>338</v>
      </c>
      <c r="L33" s="123" t="s">
        <v>336</v>
      </c>
      <c r="M33" s="124" t="s">
        <v>316</v>
      </c>
      <c r="N33" s="124" t="s">
        <v>337</v>
      </c>
      <c r="O33" s="125" t="s">
        <v>338</v>
      </c>
      <c r="P33" s="123" t="s">
        <v>336</v>
      </c>
      <c r="Q33" s="124" t="s">
        <v>316</v>
      </c>
      <c r="R33" s="124" t="s">
        <v>337</v>
      </c>
      <c r="S33" s="125" t="s">
        <v>338</v>
      </c>
    </row>
    <row r="34" spans="2:19" ht="30" hidden="1" customHeight="1" outlineLevel="1">
      <c r="B34" s="715"/>
      <c r="C34" s="719"/>
      <c r="D34" s="126"/>
      <c r="E34" s="127"/>
      <c r="F34" s="127"/>
      <c r="G34" s="128"/>
      <c r="H34" s="129"/>
      <c r="I34" s="130"/>
      <c r="J34" s="129"/>
      <c r="K34" s="131"/>
      <c r="L34" s="129"/>
      <c r="M34" s="130"/>
      <c r="N34" s="129"/>
      <c r="O34" s="131"/>
      <c r="P34" s="129"/>
      <c r="Q34" s="130"/>
      <c r="R34" s="129"/>
      <c r="S34" s="131"/>
    </row>
    <row r="35" spans="2:19" ht="39" hidden="1" customHeight="1" outlineLevel="1">
      <c r="B35" s="715"/>
      <c r="C35" s="719"/>
      <c r="D35" s="123" t="s">
        <v>336</v>
      </c>
      <c r="E35" s="124" t="s">
        <v>316</v>
      </c>
      <c r="F35" s="124" t="s">
        <v>337</v>
      </c>
      <c r="G35" s="125" t="s">
        <v>338</v>
      </c>
      <c r="H35" s="123" t="s">
        <v>336</v>
      </c>
      <c r="I35" s="124" t="s">
        <v>316</v>
      </c>
      <c r="J35" s="124" t="s">
        <v>337</v>
      </c>
      <c r="K35" s="125" t="s">
        <v>338</v>
      </c>
      <c r="L35" s="123" t="s">
        <v>336</v>
      </c>
      <c r="M35" s="124" t="s">
        <v>316</v>
      </c>
      <c r="N35" s="124" t="s">
        <v>337</v>
      </c>
      <c r="O35" s="125" t="s">
        <v>338</v>
      </c>
      <c r="P35" s="123" t="s">
        <v>336</v>
      </c>
      <c r="Q35" s="124" t="s">
        <v>316</v>
      </c>
      <c r="R35" s="124" t="s">
        <v>337</v>
      </c>
      <c r="S35" s="125" t="s">
        <v>338</v>
      </c>
    </row>
    <row r="36" spans="2:19" ht="30" hidden="1" customHeight="1" outlineLevel="1">
      <c r="B36" s="715"/>
      <c r="C36" s="719"/>
      <c r="D36" s="126"/>
      <c r="E36" s="127"/>
      <c r="F36" s="127"/>
      <c r="G36" s="128"/>
      <c r="H36" s="129"/>
      <c r="I36" s="130"/>
      <c r="J36" s="129"/>
      <c r="K36" s="131"/>
      <c r="L36" s="129"/>
      <c r="M36" s="130"/>
      <c r="N36" s="129"/>
      <c r="O36" s="131"/>
      <c r="P36" s="129"/>
      <c r="Q36" s="130"/>
      <c r="R36" s="129"/>
      <c r="S36" s="131"/>
    </row>
    <row r="37" spans="2:19" ht="36.75" hidden="1" customHeight="1" outlineLevel="1">
      <c r="B37" s="715"/>
      <c r="C37" s="719"/>
      <c r="D37" s="123" t="s">
        <v>336</v>
      </c>
      <c r="E37" s="124" t="s">
        <v>316</v>
      </c>
      <c r="F37" s="124" t="s">
        <v>337</v>
      </c>
      <c r="G37" s="125" t="s">
        <v>338</v>
      </c>
      <c r="H37" s="123" t="s">
        <v>336</v>
      </c>
      <c r="I37" s="124" t="s">
        <v>316</v>
      </c>
      <c r="J37" s="124" t="s">
        <v>337</v>
      </c>
      <c r="K37" s="125" t="s">
        <v>338</v>
      </c>
      <c r="L37" s="123" t="s">
        <v>336</v>
      </c>
      <c r="M37" s="124" t="s">
        <v>316</v>
      </c>
      <c r="N37" s="124" t="s">
        <v>337</v>
      </c>
      <c r="O37" s="125" t="s">
        <v>338</v>
      </c>
      <c r="P37" s="123" t="s">
        <v>336</v>
      </c>
      <c r="Q37" s="124" t="s">
        <v>316</v>
      </c>
      <c r="R37" s="124" t="s">
        <v>337</v>
      </c>
      <c r="S37" s="125" t="s">
        <v>338</v>
      </c>
    </row>
    <row r="38" spans="2:19" ht="30" hidden="1" customHeight="1" outlineLevel="1">
      <c r="B38" s="705"/>
      <c r="C38" s="720"/>
      <c r="D38" s="126"/>
      <c r="E38" s="127"/>
      <c r="F38" s="127"/>
      <c r="G38" s="128"/>
      <c r="H38" s="129"/>
      <c r="I38" s="130"/>
      <c r="J38" s="129"/>
      <c r="K38" s="131"/>
      <c r="L38" s="129"/>
      <c r="M38" s="130"/>
      <c r="N38" s="129"/>
      <c r="O38" s="131"/>
      <c r="P38" s="129"/>
      <c r="Q38" s="130"/>
      <c r="R38" s="129"/>
      <c r="S38" s="131"/>
    </row>
    <row r="39" spans="2:19" ht="30" customHeight="1" collapsed="1">
      <c r="B39" s="704" t="s">
        <v>339</v>
      </c>
      <c r="C39" s="704" t="s">
        <v>340</v>
      </c>
      <c r="D39" s="124" t="s">
        <v>341</v>
      </c>
      <c r="E39" s="124" t="s">
        <v>342</v>
      </c>
      <c r="F39" s="100" t="s">
        <v>343</v>
      </c>
      <c r="G39" s="132"/>
      <c r="H39" s="124" t="s">
        <v>341</v>
      </c>
      <c r="I39" s="124" t="s">
        <v>342</v>
      </c>
      <c r="J39" s="100" t="s">
        <v>343</v>
      </c>
      <c r="K39" s="133"/>
      <c r="L39" s="124" t="s">
        <v>341</v>
      </c>
      <c r="M39" s="124" t="s">
        <v>342</v>
      </c>
      <c r="N39" s="100" t="s">
        <v>343</v>
      </c>
      <c r="O39" s="133" t="s">
        <v>410</v>
      </c>
      <c r="P39" s="124" t="s">
        <v>341</v>
      </c>
      <c r="Q39" s="124" t="s">
        <v>342</v>
      </c>
      <c r="R39" s="100" t="s">
        <v>343</v>
      </c>
      <c r="S39" s="133"/>
    </row>
    <row r="40" spans="2:19" ht="30" customHeight="1">
      <c r="B40" s="715"/>
      <c r="C40" s="715"/>
      <c r="D40" s="782">
        <v>0</v>
      </c>
      <c r="E40" s="782" t="s">
        <v>547</v>
      </c>
      <c r="F40" s="100" t="s">
        <v>344</v>
      </c>
      <c r="G40" s="134" t="s">
        <v>491</v>
      </c>
      <c r="H40" s="780">
        <v>1</v>
      </c>
      <c r="I40" s="780" t="s">
        <v>547</v>
      </c>
      <c r="J40" s="100" t="s">
        <v>344</v>
      </c>
      <c r="K40" s="135" t="s">
        <v>491</v>
      </c>
      <c r="L40" s="780">
        <v>1</v>
      </c>
      <c r="M40" s="780" t="s">
        <v>547</v>
      </c>
      <c r="N40" s="100" t="s">
        <v>344</v>
      </c>
      <c r="O40" s="135" t="s">
        <v>491</v>
      </c>
      <c r="P40" s="780">
        <v>27</v>
      </c>
      <c r="Q40" s="780" t="s">
        <v>544</v>
      </c>
      <c r="R40" s="100" t="s">
        <v>344</v>
      </c>
      <c r="S40" s="135" t="s">
        <v>491</v>
      </c>
    </row>
    <row r="41" spans="2:19" ht="30" customHeight="1">
      <c r="B41" s="715"/>
      <c r="C41" s="715"/>
      <c r="D41" s="783"/>
      <c r="E41" s="783"/>
      <c r="F41" s="100" t="s">
        <v>345</v>
      </c>
      <c r="G41" s="128">
        <v>3</v>
      </c>
      <c r="H41" s="781"/>
      <c r="I41" s="781"/>
      <c r="J41" s="100" t="s">
        <v>345</v>
      </c>
      <c r="K41" s="131">
        <v>3</v>
      </c>
      <c r="L41" s="781"/>
      <c r="M41" s="781"/>
      <c r="N41" s="100" t="s">
        <v>345</v>
      </c>
      <c r="O41" s="131">
        <v>3</v>
      </c>
      <c r="P41" s="781"/>
      <c r="Q41" s="781"/>
      <c r="R41" s="100" t="s">
        <v>345</v>
      </c>
      <c r="S41" s="131">
        <v>3</v>
      </c>
    </row>
    <row r="42" spans="2:19" ht="30" customHeight="1" outlineLevel="1">
      <c r="B42" s="715"/>
      <c r="C42" s="715"/>
      <c r="D42" s="124" t="s">
        <v>341</v>
      </c>
      <c r="E42" s="124" t="s">
        <v>342</v>
      </c>
      <c r="F42" s="100" t="s">
        <v>343</v>
      </c>
      <c r="G42" s="132" t="s">
        <v>410</v>
      </c>
      <c r="H42" s="124" t="s">
        <v>341</v>
      </c>
      <c r="I42" s="124" t="s">
        <v>342</v>
      </c>
      <c r="J42" s="100" t="s">
        <v>343</v>
      </c>
      <c r="K42" s="133" t="s">
        <v>410</v>
      </c>
      <c r="L42" s="124" t="s">
        <v>341</v>
      </c>
      <c r="M42" s="124" t="s">
        <v>342</v>
      </c>
      <c r="N42" s="100" t="s">
        <v>343</v>
      </c>
      <c r="O42" s="133" t="s">
        <v>410</v>
      </c>
      <c r="P42" s="124" t="s">
        <v>341</v>
      </c>
      <c r="Q42" s="124" t="s">
        <v>342</v>
      </c>
      <c r="R42" s="100" t="s">
        <v>343</v>
      </c>
      <c r="S42" s="133" t="s">
        <v>410</v>
      </c>
    </row>
    <row r="43" spans="2:19" ht="30" customHeight="1" outlineLevel="1">
      <c r="B43" s="715"/>
      <c r="C43" s="715"/>
      <c r="D43" s="782">
        <v>0</v>
      </c>
      <c r="E43" s="782" t="s">
        <v>544</v>
      </c>
      <c r="F43" s="100" t="s">
        <v>344</v>
      </c>
      <c r="G43" s="134" t="s">
        <v>491</v>
      </c>
      <c r="H43" s="780">
        <v>1</v>
      </c>
      <c r="I43" s="780" t="s">
        <v>544</v>
      </c>
      <c r="J43" s="100" t="s">
        <v>344</v>
      </c>
      <c r="K43" s="135" t="s">
        <v>491</v>
      </c>
      <c r="L43" s="780">
        <v>1</v>
      </c>
      <c r="M43" s="780" t="s">
        <v>544</v>
      </c>
      <c r="N43" s="100" t="s">
        <v>344</v>
      </c>
      <c r="O43" s="135" t="s">
        <v>491</v>
      </c>
      <c r="P43" s="780">
        <v>27</v>
      </c>
      <c r="Q43" s="780" t="s">
        <v>547</v>
      </c>
      <c r="R43" s="100" t="s">
        <v>344</v>
      </c>
      <c r="S43" s="135" t="s">
        <v>491</v>
      </c>
    </row>
    <row r="44" spans="2:19" ht="30" customHeight="1" outlineLevel="1">
      <c r="B44" s="715"/>
      <c r="C44" s="715"/>
      <c r="D44" s="783"/>
      <c r="E44" s="783"/>
      <c r="F44" s="100" t="s">
        <v>345</v>
      </c>
      <c r="G44" s="128">
        <v>3</v>
      </c>
      <c r="H44" s="781"/>
      <c r="I44" s="781"/>
      <c r="J44" s="100" t="s">
        <v>345</v>
      </c>
      <c r="K44" s="131">
        <v>3</v>
      </c>
      <c r="L44" s="781"/>
      <c r="M44" s="781"/>
      <c r="N44" s="100" t="s">
        <v>345</v>
      </c>
      <c r="O44" s="131">
        <v>3</v>
      </c>
      <c r="P44" s="781"/>
      <c r="Q44" s="781"/>
      <c r="R44" s="100" t="s">
        <v>345</v>
      </c>
      <c r="S44" s="131">
        <v>3</v>
      </c>
    </row>
    <row r="45" spans="2:19" ht="30" customHeight="1" outlineLevel="1">
      <c r="B45" s="715"/>
      <c r="C45" s="715"/>
      <c r="D45" s="124" t="s">
        <v>341</v>
      </c>
      <c r="E45" s="124" t="s">
        <v>342</v>
      </c>
      <c r="F45" s="100" t="s">
        <v>343</v>
      </c>
      <c r="G45" s="132"/>
      <c r="H45" s="124"/>
      <c r="I45" s="124" t="s">
        <v>342</v>
      </c>
      <c r="J45" s="100" t="s">
        <v>343</v>
      </c>
      <c r="K45" s="133"/>
      <c r="L45" s="124" t="s">
        <v>341</v>
      </c>
      <c r="M45" s="124" t="s">
        <v>342</v>
      </c>
      <c r="N45" s="100" t="s">
        <v>343</v>
      </c>
      <c r="O45" s="133"/>
      <c r="P45" s="124" t="s">
        <v>341</v>
      </c>
      <c r="Q45" s="124" t="s">
        <v>342</v>
      </c>
      <c r="R45" s="100" t="s">
        <v>343</v>
      </c>
      <c r="S45" s="133"/>
    </row>
    <row r="46" spans="2:19" ht="30" customHeight="1" outlineLevel="1">
      <c r="B46" s="715"/>
      <c r="C46" s="715"/>
      <c r="D46" s="782"/>
      <c r="E46" s="782"/>
      <c r="F46" s="100" t="s">
        <v>344</v>
      </c>
      <c r="G46" s="134"/>
      <c r="H46" s="780"/>
      <c r="I46" s="780"/>
      <c r="J46" s="100" t="s">
        <v>344</v>
      </c>
      <c r="K46" s="135"/>
      <c r="L46" s="780"/>
      <c r="M46" s="780"/>
      <c r="N46" s="100" t="s">
        <v>344</v>
      </c>
      <c r="O46" s="135"/>
      <c r="P46" s="780">
        <v>27</v>
      </c>
      <c r="Q46" s="780" t="s">
        <v>541</v>
      </c>
      <c r="R46" s="100" t="s">
        <v>344</v>
      </c>
      <c r="S46" s="135" t="s">
        <v>491</v>
      </c>
    </row>
    <row r="47" spans="2:19" ht="30" customHeight="1" outlineLevel="1">
      <c r="B47" s="715"/>
      <c r="C47" s="715"/>
      <c r="D47" s="783"/>
      <c r="E47" s="783"/>
      <c r="F47" s="100" t="s">
        <v>345</v>
      </c>
      <c r="G47" s="128"/>
      <c r="H47" s="781"/>
      <c r="I47" s="781"/>
      <c r="J47" s="100" t="s">
        <v>345</v>
      </c>
      <c r="K47" s="131"/>
      <c r="L47" s="781"/>
      <c r="M47" s="781"/>
      <c r="N47" s="100" t="s">
        <v>345</v>
      </c>
      <c r="O47" s="131"/>
      <c r="P47" s="781"/>
      <c r="Q47" s="781"/>
      <c r="R47" s="100" t="s">
        <v>345</v>
      </c>
      <c r="S47" s="131">
        <v>3</v>
      </c>
    </row>
    <row r="48" spans="2:19" ht="30" customHeight="1" outlineLevel="1">
      <c r="B48" s="715"/>
      <c r="C48" s="715"/>
      <c r="D48" s="124" t="s">
        <v>341</v>
      </c>
      <c r="E48" s="124" t="s">
        <v>342</v>
      </c>
      <c r="F48" s="100" t="s">
        <v>343</v>
      </c>
      <c r="G48" s="132"/>
      <c r="H48" s="124" t="s">
        <v>341</v>
      </c>
      <c r="I48" s="124" t="s">
        <v>342</v>
      </c>
      <c r="J48" s="100" t="s">
        <v>343</v>
      </c>
      <c r="K48" s="133"/>
      <c r="L48" s="124" t="s">
        <v>341</v>
      </c>
      <c r="M48" s="124" t="s">
        <v>342</v>
      </c>
      <c r="N48" s="100" t="s">
        <v>343</v>
      </c>
      <c r="O48" s="133"/>
      <c r="P48" s="124" t="s">
        <v>341</v>
      </c>
      <c r="Q48" s="124" t="s">
        <v>342</v>
      </c>
      <c r="R48" s="100" t="s">
        <v>343</v>
      </c>
      <c r="S48" s="133"/>
    </row>
    <row r="49" spans="2:19" ht="30" customHeight="1" outlineLevel="1">
      <c r="B49" s="715"/>
      <c r="C49" s="715"/>
      <c r="D49" s="782"/>
      <c r="E49" s="782"/>
      <c r="F49" s="100" t="s">
        <v>344</v>
      </c>
      <c r="G49" s="134"/>
      <c r="H49" s="780"/>
      <c r="I49" s="780"/>
      <c r="J49" s="100" t="s">
        <v>344</v>
      </c>
      <c r="K49" s="135"/>
      <c r="L49" s="780"/>
      <c r="M49" s="780"/>
      <c r="N49" s="100" t="s">
        <v>344</v>
      </c>
      <c r="O49" s="135"/>
      <c r="P49" s="780">
        <v>7</v>
      </c>
      <c r="Q49" s="780"/>
      <c r="R49" s="100" t="s">
        <v>344</v>
      </c>
      <c r="S49" s="135"/>
    </row>
    <row r="50" spans="2:19" ht="30" customHeight="1" outlineLevel="1">
      <c r="B50" s="705"/>
      <c r="C50" s="705"/>
      <c r="D50" s="783"/>
      <c r="E50" s="783"/>
      <c r="F50" s="100" t="s">
        <v>345</v>
      </c>
      <c r="G50" s="128"/>
      <c r="H50" s="781"/>
      <c r="I50" s="781"/>
      <c r="J50" s="100" t="s">
        <v>345</v>
      </c>
      <c r="K50" s="131"/>
      <c r="L50" s="781"/>
      <c r="M50" s="781"/>
      <c r="N50" s="100" t="s">
        <v>345</v>
      </c>
      <c r="O50" s="131"/>
      <c r="P50" s="781"/>
      <c r="Q50" s="781"/>
      <c r="R50" s="100" t="s">
        <v>345</v>
      </c>
      <c r="S50" s="131"/>
    </row>
    <row r="51" spans="2:19" ht="30" customHeight="1" thickBot="1">
      <c r="C51" s="136"/>
      <c r="D51" s="137"/>
    </row>
    <row r="52" spans="2:19" ht="30" customHeight="1" thickBot="1">
      <c r="D52" s="723" t="s">
        <v>317</v>
      </c>
      <c r="E52" s="724"/>
      <c r="F52" s="724"/>
      <c r="G52" s="725"/>
      <c r="H52" s="723" t="s">
        <v>318</v>
      </c>
      <c r="I52" s="724"/>
      <c r="J52" s="724"/>
      <c r="K52" s="725"/>
      <c r="L52" s="723" t="s">
        <v>319</v>
      </c>
      <c r="M52" s="724"/>
      <c r="N52" s="724"/>
      <c r="O52" s="725"/>
      <c r="P52" s="723" t="s">
        <v>320</v>
      </c>
      <c r="Q52" s="724"/>
      <c r="R52" s="724"/>
      <c r="S52" s="725"/>
    </row>
    <row r="53" spans="2:19" ht="30" customHeight="1">
      <c r="B53" s="716" t="s">
        <v>346</v>
      </c>
      <c r="C53" s="716" t="s">
        <v>347</v>
      </c>
      <c r="D53" s="678" t="s">
        <v>348</v>
      </c>
      <c r="E53" s="740"/>
      <c r="F53" s="138" t="s">
        <v>316</v>
      </c>
      <c r="G53" s="139" t="s">
        <v>349</v>
      </c>
      <c r="H53" s="678" t="s">
        <v>348</v>
      </c>
      <c r="I53" s="740"/>
      <c r="J53" s="138" t="s">
        <v>316</v>
      </c>
      <c r="K53" s="139" t="s">
        <v>349</v>
      </c>
      <c r="L53" s="678" t="s">
        <v>348</v>
      </c>
      <c r="M53" s="740"/>
      <c r="N53" s="138" t="s">
        <v>316</v>
      </c>
      <c r="O53" s="139" t="s">
        <v>349</v>
      </c>
      <c r="P53" s="678" t="s">
        <v>348</v>
      </c>
      <c r="Q53" s="740"/>
      <c r="R53" s="138" t="s">
        <v>316</v>
      </c>
      <c r="S53" s="139" t="s">
        <v>349</v>
      </c>
    </row>
    <row r="54" spans="2:19" ht="45" customHeight="1">
      <c r="B54" s="751"/>
      <c r="C54" s="751"/>
      <c r="D54" s="117" t="s">
        <v>325</v>
      </c>
      <c r="E54" s="118">
        <v>0</v>
      </c>
      <c r="F54" s="772" t="s">
        <v>476</v>
      </c>
      <c r="G54" s="774" t="s">
        <v>521</v>
      </c>
      <c r="H54" s="117" t="s">
        <v>325</v>
      </c>
      <c r="I54" s="119">
        <v>33</v>
      </c>
      <c r="J54" s="768" t="s">
        <v>496</v>
      </c>
      <c r="K54" s="770" t="s">
        <v>507</v>
      </c>
      <c r="L54" s="117" t="s">
        <v>325</v>
      </c>
      <c r="M54" s="119">
        <v>33</v>
      </c>
      <c r="N54" s="768" t="s">
        <v>496</v>
      </c>
      <c r="O54" s="770" t="s">
        <v>507</v>
      </c>
      <c r="P54" s="117" t="s">
        <v>325</v>
      </c>
      <c r="Q54" s="119">
        <v>57</v>
      </c>
      <c r="R54" s="768" t="s">
        <v>476</v>
      </c>
      <c r="S54" s="770" t="s">
        <v>507</v>
      </c>
    </row>
    <row r="55" spans="2:19" ht="45" customHeight="1">
      <c r="B55" s="717"/>
      <c r="C55" s="717"/>
      <c r="D55" s="120" t="s">
        <v>333</v>
      </c>
      <c r="E55" s="121">
        <v>0</v>
      </c>
      <c r="F55" s="773"/>
      <c r="G55" s="775"/>
      <c r="H55" s="120" t="s">
        <v>333</v>
      </c>
      <c r="I55" s="122">
        <v>0.39</v>
      </c>
      <c r="J55" s="769"/>
      <c r="K55" s="771"/>
      <c r="L55" s="120" t="s">
        <v>333</v>
      </c>
      <c r="M55" s="122">
        <v>0.39</v>
      </c>
      <c r="N55" s="769"/>
      <c r="O55" s="771"/>
      <c r="P55" s="120" t="s">
        <v>333</v>
      </c>
      <c r="Q55" s="122">
        <v>0.35</v>
      </c>
      <c r="R55" s="769"/>
      <c r="S55" s="771"/>
    </row>
    <row r="56" spans="2:19" ht="30" customHeight="1">
      <c r="B56" s="704" t="s">
        <v>350</v>
      </c>
      <c r="C56" s="704" t="s">
        <v>351</v>
      </c>
      <c r="D56" s="124" t="s">
        <v>352</v>
      </c>
      <c r="E56" s="140" t="s">
        <v>353</v>
      </c>
      <c r="F56" s="682" t="s">
        <v>354</v>
      </c>
      <c r="G56" s="750"/>
      <c r="H56" s="124" t="s">
        <v>352</v>
      </c>
      <c r="I56" s="140" t="s">
        <v>353</v>
      </c>
      <c r="J56" s="682" t="s">
        <v>354</v>
      </c>
      <c r="K56" s="750"/>
      <c r="L56" s="124" t="s">
        <v>352</v>
      </c>
      <c r="M56" s="140" t="s">
        <v>353</v>
      </c>
      <c r="N56" s="682" t="s">
        <v>354</v>
      </c>
      <c r="O56" s="750"/>
      <c r="P56" s="124" t="s">
        <v>352</v>
      </c>
      <c r="Q56" s="140" t="s">
        <v>353</v>
      </c>
      <c r="R56" s="682" t="s">
        <v>354</v>
      </c>
      <c r="S56" s="750"/>
    </row>
    <row r="57" spans="2:19" ht="30" customHeight="1">
      <c r="B57" s="715"/>
      <c r="C57" s="705"/>
      <c r="D57" s="141"/>
      <c r="E57" s="142"/>
      <c r="F57" s="776"/>
      <c r="G57" s="777"/>
      <c r="H57" s="143"/>
      <c r="I57" s="144"/>
      <c r="J57" s="778"/>
      <c r="K57" s="779"/>
      <c r="L57" s="143"/>
      <c r="M57" s="144"/>
      <c r="N57" s="778"/>
      <c r="O57" s="779"/>
      <c r="P57" s="143">
        <v>57</v>
      </c>
      <c r="Q57" s="144">
        <v>0.35</v>
      </c>
      <c r="R57" s="778" t="s">
        <v>469</v>
      </c>
      <c r="S57" s="779"/>
    </row>
    <row r="58" spans="2:19" ht="30" customHeight="1">
      <c r="B58" s="715"/>
      <c r="C58" s="704" t="s">
        <v>355</v>
      </c>
      <c r="D58" s="145" t="s">
        <v>354</v>
      </c>
      <c r="E58" s="146" t="s">
        <v>337</v>
      </c>
      <c r="F58" s="124" t="s">
        <v>316</v>
      </c>
      <c r="G58" s="147" t="s">
        <v>349</v>
      </c>
      <c r="H58" s="145" t="s">
        <v>354</v>
      </c>
      <c r="I58" s="146" t="s">
        <v>337</v>
      </c>
      <c r="J58" s="124" t="s">
        <v>316</v>
      </c>
      <c r="K58" s="147" t="s">
        <v>349</v>
      </c>
      <c r="L58" s="145" t="s">
        <v>354</v>
      </c>
      <c r="M58" s="146" t="s">
        <v>337</v>
      </c>
      <c r="N58" s="124" t="s">
        <v>316</v>
      </c>
      <c r="O58" s="147" t="s">
        <v>349</v>
      </c>
      <c r="P58" s="145" t="s">
        <v>354</v>
      </c>
      <c r="Q58" s="146" t="s">
        <v>337</v>
      </c>
      <c r="R58" s="124" t="s">
        <v>316</v>
      </c>
      <c r="S58" s="147" t="s">
        <v>349</v>
      </c>
    </row>
    <row r="59" spans="2:19" ht="30" customHeight="1">
      <c r="B59" s="705"/>
      <c r="C59" s="767"/>
      <c r="D59" s="148"/>
      <c r="E59" s="149"/>
      <c r="F59" s="127"/>
      <c r="G59" s="150"/>
      <c r="H59" s="151"/>
      <c r="I59" s="152"/>
      <c r="J59" s="129"/>
      <c r="K59" s="153"/>
      <c r="L59" s="151"/>
      <c r="M59" s="152"/>
      <c r="N59" s="129"/>
      <c r="O59" s="153"/>
      <c r="P59" s="151" t="s">
        <v>469</v>
      </c>
      <c r="Q59" s="152" t="s">
        <v>486</v>
      </c>
      <c r="R59" s="129" t="s">
        <v>476</v>
      </c>
      <c r="S59" s="153" t="s">
        <v>507</v>
      </c>
    </row>
    <row r="60" spans="2:19" ht="30" customHeight="1" thickBot="1">
      <c r="B60" s="113"/>
      <c r="C60" s="154"/>
      <c r="D60" s="137"/>
    </row>
    <row r="61" spans="2:19" ht="30" customHeight="1" thickBot="1">
      <c r="B61" s="113"/>
      <c r="C61" s="113"/>
      <c r="D61" s="723" t="s">
        <v>317</v>
      </c>
      <c r="E61" s="724"/>
      <c r="F61" s="724"/>
      <c r="G61" s="724"/>
      <c r="H61" s="723" t="s">
        <v>318</v>
      </c>
      <c r="I61" s="724"/>
      <c r="J61" s="724"/>
      <c r="K61" s="725"/>
      <c r="L61" s="724" t="s">
        <v>319</v>
      </c>
      <c r="M61" s="724"/>
      <c r="N61" s="724"/>
      <c r="O61" s="724"/>
      <c r="P61" s="723" t="s">
        <v>320</v>
      </c>
      <c r="Q61" s="724"/>
      <c r="R61" s="724"/>
      <c r="S61" s="725"/>
    </row>
    <row r="62" spans="2:19" ht="30" customHeight="1">
      <c r="B62" s="716" t="s">
        <v>356</v>
      </c>
      <c r="C62" s="716" t="s">
        <v>357</v>
      </c>
      <c r="D62" s="764" t="s">
        <v>358</v>
      </c>
      <c r="E62" s="765"/>
      <c r="F62" s="678" t="s">
        <v>316</v>
      </c>
      <c r="G62" s="708"/>
      <c r="H62" s="766" t="s">
        <v>358</v>
      </c>
      <c r="I62" s="765"/>
      <c r="J62" s="678" t="s">
        <v>316</v>
      </c>
      <c r="K62" s="679"/>
      <c r="L62" s="766" t="s">
        <v>358</v>
      </c>
      <c r="M62" s="765"/>
      <c r="N62" s="678" t="s">
        <v>316</v>
      </c>
      <c r="O62" s="679"/>
      <c r="P62" s="766" t="s">
        <v>358</v>
      </c>
      <c r="Q62" s="765"/>
      <c r="R62" s="678" t="s">
        <v>316</v>
      </c>
      <c r="S62" s="679"/>
    </row>
    <row r="63" spans="2:19" ht="36.75" customHeight="1">
      <c r="B63" s="717"/>
      <c r="C63" s="717"/>
      <c r="D63" s="760">
        <v>0.5</v>
      </c>
      <c r="E63" s="761"/>
      <c r="F63" s="729" t="s">
        <v>480</v>
      </c>
      <c r="G63" s="762"/>
      <c r="H63" s="763">
        <v>0.56000000000000005</v>
      </c>
      <c r="I63" s="757"/>
      <c r="J63" s="748" t="s">
        <v>480</v>
      </c>
      <c r="K63" s="749"/>
      <c r="L63" s="763">
        <v>0.7</v>
      </c>
      <c r="M63" s="757"/>
      <c r="N63" s="748"/>
      <c r="O63" s="749"/>
      <c r="P63" s="756">
        <v>30</v>
      </c>
      <c r="Q63" s="757"/>
      <c r="R63" s="748" t="s">
        <v>480</v>
      </c>
      <c r="S63" s="749"/>
    </row>
    <row r="64" spans="2:19" ht="45" customHeight="1">
      <c r="B64" s="704" t="s">
        <v>359</v>
      </c>
      <c r="C64" s="704" t="s">
        <v>360</v>
      </c>
      <c r="D64" s="124" t="s">
        <v>361</v>
      </c>
      <c r="E64" s="124" t="s">
        <v>362</v>
      </c>
      <c r="F64" s="682" t="s">
        <v>363</v>
      </c>
      <c r="G64" s="750"/>
      <c r="H64" s="155" t="s">
        <v>361</v>
      </c>
      <c r="I64" s="124" t="s">
        <v>362</v>
      </c>
      <c r="J64" s="758" t="s">
        <v>363</v>
      </c>
      <c r="K64" s="750"/>
      <c r="L64" s="155" t="s">
        <v>361</v>
      </c>
      <c r="M64" s="124" t="s">
        <v>362</v>
      </c>
      <c r="N64" s="758" t="s">
        <v>363</v>
      </c>
      <c r="O64" s="750"/>
      <c r="P64" s="155" t="s">
        <v>361</v>
      </c>
      <c r="Q64" s="124" t="s">
        <v>362</v>
      </c>
      <c r="R64" s="758" t="s">
        <v>363</v>
      </c>
      <c r="S64" s="750"/>
    </row>
    <row r="65" spans="2:19" ht="27" customHeight="1">
      <c r="B65" s="705"/>
      <c r="C65" s="705"/>
      <c r="D65" s="141">
        <v>0</v>
      </c>
      <c r="E65" s="142">
        <v>0</v>
      </c>
      <c r="F65" s="759" t="s">
        <v>516</v>
      </c>
      <c r="G65" s="759"/>
      <c r="H65" s="254">
        <v>7319</v>
      </c>
      <c r="I65" s="144">
        <v>62</v>
      </c>
      <c r="J65" s="754" t="s">
        <v>508</v>
      </c>
      <c r="K65" s="755"/>
      <c r="L65" s="273">
        <v>9125</v>
      </c>
      <c r="M65" s="144">
        <v>0.5</v>
      </c>
      <c r="N65" s="754" t="s">
        <v>508</v>
      </c>
      <c r="O65" s="755"/>
      <c r="P65" s="273">
        <v>13200</v>
      </c>
      <c r="Q65" s="144">
        <v>0.5</v>
      </c>
      <c r="R65" s="754" t="s">
        <v>508</v>
      </c>
      <c r="S65" s="755"/>
    </row>
    <row r="66" spans="2:19" ht="33.75" customHeight="1" thickBot="1">
      <c r="B66" s="113"/>
      <c r="C66" s="113"/>
    </row>
    <row r="67" spans="2:19" ht="37.5" customHeight="1" thickBot="1">
      <c r="B67" s="113"/>
      <c r="C67" s="113"/>
      <c r="D67" s="723" t="s">
        <v>317</v>
      </c>
      <c r="E67" s="724"/>
      <c r="F67" s="724"/>
      <c r="G67" s="725"/>
      <c r="H67" s="724" t="s">
        <v>318</v>
      </c>
      <c r="I67" s="724"/>
      <c r="J67" s="724"/>
      <c r="K67" s="725"/>
      <c r="L67" s="724" t="s">
        <v>319</v>
      </c>
      <c r="M67" s="724"/>
      <c r="N67" s="724"/>
      <c r="O67" s="725"/>
      <c r="P67" s="724" t="s">
        <v>320</v>
      </c>
      <c r="Q67" s="724"/>
      <c r="R67" s="724"/>
      <c r="S67" s="725"/>
    </row>
    <row r="68" spans="2:19" ht="37.5" customHeight="1">
      <c r="B68" s="716" t="s">
        <v>364</v>
      </c>
      <c r="C68" s="716" t="s">
        <v>365</v>
      </c>
      <c r="D68" s="156" t="s">
        <v>366</v>
      </c>
      <c r="E68" s="138" t="s">
        <v>367</v>
      </c>
      <c r="F68" s="678" t="s">
        <v>368</v>
      </c>
      <c r="G68" s="679"/>
      <c r="H68" s="156" t="s">
        <v>366</v>
      </c>
      <c r="I68" s="138" t="s">
        <v>367</v>
      </c>
      <c r="J68" s="678" t="s">
        <v>368</v>
      </c>
      <c r="K68" s="679"/>
      <c r="L68" s="156" t="s">
        <v>366</v>
      </c>
      <c r="M68" s="138" t="s">
        <v>367</v>
      </c>
      <c r="N68" s="678" t="s">
        <v>368</v>
      </c>
      <c r="O68" s="679"/>
      <c r="P68" s="156" t="s">
        <v>366</v>
      </c>
      <c r="Q68" s="138" t="s">
        <v>367</v>
      </c>
      <c r="R68" s="678" t="s">
        <v>368</v>
      </c>
      <c r="S68" s="679"/>
    </row>
    <row r="69" spans="2:19" ht="44.25" customHeight="1">
      <c r="B69" s="751"/>
      <c r="C69" s="717"/>
      <c r="D69" s="157" t="s">
        <v>476</v>
      </c>
      <c r="E69" s="158" t="s">
        <v>491</v>
      </c>
      <c r="F69" s="752" t="s">
        <v>523</v>
      </c>
      <c r="G69" s="753"/>
      <c r="H69" s="159" t="s">
        <v>476</v>
      </c>
      <c r="I69" s="160" t="s">
        <v>491</v>
      </c>
      <c r="J69" s="680" t="s">
        <v>528</v>
      </c>
      <c r="K69" s="681"/>
      <c r="L69" s="159" t="s">
        <v>476</v>
      </c>
      <c r="M69" s="160" t="s">
        <v>486</v>
      </c>
      <c r="N69" s="680"/>
      <c r="O69" s="681"/>
      <c r="P69" s="159" t="s">
        <v>476</v>
      </c>
      <c r="Q69" s="160" t="s">
        <v>486</v>
      </c>
      <c r="R69" s="680" t="s">
        <v>517</v>
      </c>
      <c r="S69" s="681"/>
    </row>
    <row r="70" spans="2:19" ht="36.75" customHeight="1">
      <c r="B70" s="751"/>
      <c r="C70" s="716" t="s">
        <v>665</v>
      </c>
      <c r="D70" s="124" t="s">
        <v>316</v>
      </c>
      <c r="E70" s="123" t="s">
        <v>369</v>
      </c>
      <c r="F70" s="682" t="s">
        <v>370</v>
      </c>
      <c r="G70" s="750"/>
      <c r="H70" s="124" t="s">
        <v>316</v>
      </c>
      <c r="I70" s="123" t="s">
        <v>369</v>
      </c>
      <c r="J70" s="682" t="s">
        <v>370</v>
      </c>
      <c r="K70" s="750"/>
      <c r="L70" s="124" t="s">
        <v>316</v>
      </c>
      <c r="M70" s="123" t="s">
        <v>369</v>
      </c>
      <c r="N70" s="682" t="s">
        <v>370</v>
      </c>
      <c r="O70" s="750"/>
      <c r="P70" s="124" t="s">
        <v>316</v>
      </c>
      <c r="Q70" s="123" t="s">
        <v>369</v>
      </c>
      <c r="R70" s="682" t="s">
        <v>370</v>
      </c>
      <c r="S70" s="750"/>
    </row>
    <row r="71" spans="2:19" ht="46.4" customHeight="1">
      <c r="B71" s="751"/>
      <c r="C71" s="751"/>
      <c r="D71" s="127" t="s">
        <v>493</v>
      </c>
      <c r="E71" s="158" t="s">
        <v>796</v>
      </c>
      <c r="F71" s="729" t="s">
        <v>524</v>
      </c>
      <c r="G71" s="730"/>
      <c r="H71" s="129" t="s">
        <v>493</v>
      </c>
      <c r="I71" s="160" t="s">
        <v>763</v>
      </c>
      <c r="J71" s="748" t="s">
        <v>510</v>
      </c>
      <c r="K71" s="749"/>
      <c r="L71" s="129" t="s">
        <v>493</v>
      </c>
      <c r="M71" s="160" t="s">
        <v>763</v>
      </c>
      <c r="N71" s="748" t="s">
        <v>510</v>
      </c>
      <c r="O71" s="749"/>
      <c r="P71" s="129" t="s">
        <v>476</v>
      </c>
      <c r="Q71" s="160" t="s">
        <v>763</v>
      </c>
      <c r="R71" s="748" t="s">
        <v>518</v>
      </c>
      <c r="S71" s="749"/>
    </row>
    <row r="72" spans="2:19" ht="43.4" customHeight="1" outlineLevel="1">
      <c r="B72" s="751"/>
      <c r="C72" s="751"/>
      <c r="D72" s="127" t="s">
        <v>480</v>
      </c>
      <c r="E72" s="158" t="s">
        <v>762</v>
      </c>
      <c r="F72" s="729" t="s">
        <v>524</v>
      </c>
      <c r="G72" s="730"/>
      <c r="H72" s="129" t="s">
        <v>480</v>
      </c>
      <c r="I72" s="160" t="s">
        <v>762</v>
      </c>
      <c r="J72" s="748" t="s">
        <v>502</v>
      </c>
      <c r="K72" s="749"/>
      <c r="L72" s="129" t="s">
        <v>480</v>
      </c>
      <c r="M72" s="160" t="s">
        <v>763</v>
      </c>
      <c r="N72" s="748" t="s">
        <v>510</v>
      </c>
      <c r="O72" s="749"/>
      <c r="P72" s="129" t="s">
        <v>476</v>
      </c>
      <c r="Q72" s="160" t="s">
        <v>763</v>
      </c>
      <c r="R72" s="748" t="s">
        <v>510</v>
      </c>
      <c r="S72" s="749"/>
    </row>
    <row r="73" spans="2:19" ht="54.65" customHeight="1" outlineLevel="1">
      <c r="B73" s="751"/>
      <c r="C73" s="751"/>
      <c r="D73" s="127" t="s">
        <v>441</v>
      </c>
      <c r="E73" s="158" t="s">
        <v>796</v>
      </c>
      <c r="F73" s="729" t="s">
        <v>529</v>
      </c>
      <c r="G73" s="730"/>
      <c r="H73" s="129" t="s">
        <v>441</v>
      </c>
      <c r="I73" s="160" t="s">
        <v>796</v>
      </c>
      <c r="J73" s="748" t="s">
        <v>518</v>
      </c>
      <c r="K73" s="749"/>
      <c r="L73" s="129" t="s">
        <v>441</v>
      </c>
      <c r="M73" s="160" t="s">
        <v>763</v>
      </c>
      <c r="N73" s="748" t="s">
        <v>510</v>
      </c>
      <c r="O73" s="749"/>
      <c r="P73" s="129" t="s">
        <v>476</v>
      </c>
      <c r="Q73" s="160" t="s">
        <v>763</v>
      </c>
      <c r="R73" s="748" t="s">
        <v>510</v>
      </c>
      <c r="S73" s="749"/>
    </row>
    <row r="74" spans="2:19" ht="47.15" customHeight="1" outlineLevel="1">
      <c r="B74" s="751"/>
      <c r="C74" s="751"/>
      <c r="D74" s="127" t="s">
        <v>496</v>
      </c>
      <c r="E74" s="158" t="s">
        <v>763</v>
      </c>
      <c r="F74" s="729" t="s">
        <v>529</v>
      </c>
      <c r="G74" s="730"/>
      <c r="H74" s="129"/>
      <c r="I74" s="160"/>
      <c r="J74" s="748"/>
      <c r="K74" s="749"/>
      <c r="L74" s="129"/>
      <c r="M74" s="160"/>
      <c r="N74" s="748"/>
      <c r="O74" s="749"/>
      <c r="P74" s="129" t="s">
        <v>476</v>
      </c>
      <c r="Q74" s="160" t="s">
        <v>763</v>
      </c>
      <c r="R74" s="748" t="s">
        <v>518</v>
      </c>
      <c r="S74" s="749"/>
    </row>
    <row r="75" spans="2:19" ht="30" customHeight="1" outlineLevel="1">
      <c r="B75" s="751"/>
      <c r="C75" s="751"/>
      <c r="D75" s="127"/>
      <c r="E75" s="158"/>
      <c r="F75" s="729"/>
      <c r="G75" s="730"/>
      <c r="H75" s="129"/>
      <c r="I75" s="160"/>
      <c r="J75" s="748"/>
      <c r="K75" s="749"/>
      <c r="L75" s="129"/>
      <c r="M75" s="160"/>
      <c r="N75" s="748"/>
      <c r="O75" s="749"/>
      <c r="P75" s="129"/>
      <c r="Q75" s="160"/>
      <c r="R75" s="748"/>
      <c r="S75" s="749"/>
    </row>
    <row r="76" spans="2:19" ht="30" customHeight="1" outlineLevel="1">
      <c r="B76" s="717"/>
      <c r="C76" s="717"/>
      <c r="D76" s="127"/>
      <c r="E76" s="158"/>
      <c r="F76" s="729"/>
      <c r="G76" s="730"/>
      <c r="H76" s="129"/>
      <c r="I76" s="160"/>
      <c r="J76" s="748"/>
      <c r="K76" s="749"/>
      <c r="L76" s="129"/>
      <c r="M76" s="160"/>
      <c r="N76" s="748"/>
      <c r="O76" s="749"/>
      <c r="P76" s="129"/>
      <c r="Q76" s="160"/>
      <c r="R76" s="748"/>
      <c r="S76" s="749"/>
    </row>
    <row r="77" spans="2:19" ht="35.25" customHeight="1">
      <c r="B77" s="704" t="s">
        <v>371</v>
      </c>
      <c r="C77" s="747" t="s">
        <v>666</v>
      </c>
      <c r="D77" s="140" t="s">
        <v>372</v>
      </c>
      <c r="E77" s="682" t="s">
        <v>354</v>
      </c>
      <c r="F77" s="683"/>
      <c r="G77" s="125" t="s">
        <v>316</v>
      </c>
      <c r="H77" s="140" t="s">
        <v>372</v>
      </c>
      <c r="I77" s="682" t="s">
        <v>354</v>
      </c>
      <c r="J77" s="683"/>
      <c r="K77" s="125" t="s">
        <v>316</v>
      </c>
      <c r="L77" s="140" t="s">
        <v>372</v>
      </c>
      <c r="M77" s="682" t="s">
        <v>354</v>
      </c>
      <c r="N77" s="683"/>
      <c r="O77" s="125" t="s">
        <v>316</v>
      </c>
      <c r="P77" s="140" t="s">
        <v>372</v>
      </c>
      <c r="Q77" s="682" t="s">
        <v>354</v>
      </c>
      <c r="R77" s="683"/>
      <c r="S77" s="125" t="s">
        <v>316</v>
      </c>
    </row>
    <row r="78" spans="2:19" ht="35.25" customHeight="1">
      <c r="B78" s="715"/>
      <c r="C78" s="747"/>
      <c r="D78" s="161">
        <v>0</v>
      </c>
      <c r="E78" s="742" t="s">
        <v>459</v>
      </c>
      <c r="F78" s="743"/>
      <c r="G78" s="162" t="s">
        <v>493</v>
      </c>
      <c r="H78" s="163">
        <v>515</v>
      </c>
      <c r="I78" s="744" t="s">
        <v>459</v>
      </c>
      <c r="J78" s="745"/>
      <c r="K78" s="164" t="s">
        <v>493</v>
      </c>
      <c r="L78" s="274">
        <v>515</v>
      </c>
      <c r="M78" s="744" t="s">
        <v>459</v>
      </c>
      <c r="N78" s="745"/>
      <c r="O78" s="164" t="s">
        <v>493</v>
      </c>
      <c r="P78" s="163"/>
      <c r="Q78" s="744"/>
      <c r="R78" s="745"/>
      <c r="S78" s="164"/>
    </row>
    <row r="79" spans="2:19" ht="35.25" customHeight="1" outlineLevel="1">
      <c r="B79" s="715"/>
      <c r="C79" s="747"/>
      <c r="D79" s="161"/>
      <c r="E79" s="742"/>
      <c r="F79" s="743"/>
      <c r="G79" s="162"/>
      <c r="H79" s="163"/>
      <c r="I79" s="744"/>
      <c r="J79" s="745"/>
      <c r="K79" s="164"/>
      <c r="L79" s="163"/>
      <c r="M79" s="744"/>
      <c r="N79" s="745"/>
      <c r="O79" s="164"/>
      <c r="P79" s="163"/>
      <c r="Q79" s="744"/>
      <c r="R79" s="745"/>
      <c r="S79" s="164"/>
    </row>
    <row r="80" spans="2:19" ht="35.25" customHeight="1" outlineLevel="1">
      <c r="B80" s="715"/>
      <c r="C80" s="747"/>
      <c r="D80" s="161"/>
      <c r="E80" s="742"/>
      <c r="F80" s="743"/>
      <c r="G80" s="162"/>
      <c r="H80" s="163"/>
      <c r="I80" s="744"/>
      <c r="J80" s="745"/>
      <c r="K80" s="164"/>
      <c r="L80" s="163"/>
      <c r="M80" s="744"/>
      <c r="N80" s="745"/>
      <c r="O80" s="164"/>
      <c r="P80" s="163"/>
      <c r="Q80" s="744"/>
      <c r="R80" s="745"/>
      <c r="S80" s="164"/>
    </row>
    <row r="81" spans="2:19" ht="35.25" customHeight="1" outlineLevel="1">
      <c r="B81" s="715"/>
      <c r="C81" s="747"/>
      <c r="D81" s="161"/>
      <c r="E81" s="742"/>
      <c r="F81" s="743"/>
      <c r="G81" s="162"/>
      <c r="H81" s="163"/>
      <c r="I81" s="744"/>
      <c r="J81" s="745"/>
      <c r="K81" s="164"/>
      <c r="L81" s="163"/>
      <c r="M81" s="744"/>
      <c r="N81" s="745"/>
      <c r="O81" s="164"/>
      <c r="P81" s="163"/>
      <c r="Q81" s="744"/>
      <c r="R81" s="745"/>
      <c r="S81" s="164"/>
    </row>
    <row r="82" spans="2:19" ht="35.25" customHeight="1" outlineLevel="1">
      <c r="B82" s="715"/>
      <c r="C82" s="747"/>
      <c r="D82" s="161"/>
      <c r="E82" s="742"/>
      <c r="F82" s="743"/>
      <c r="G82" s="162"/>
      <c r="H82" s="163"/>
      <c r="I82" s="744"/>
      <c r="J82" s="745"/>
      <c r="K82" s="164"/>
      <c r="L82" s="163"/>
      <c r="M82" s="744"/>
      <c r="N82" s="745"/>
      <c r="O82" s="164"/>
      <c r="P82" s="163"/>
      <c r="Q82" s="744"/>
      <c r="R82" s="745"/>
      <c r="S82" s="164"/>
    </row>
    <row r="83" spans="2:19" ht="33" customHeight="1" outlineLevel="1">
      <c r="B83" s="705"/>
      <c r="C83" s="747"/>
      <c r="D83" s="161"/>
      <c r="E83" s="742"/>
      <c r="F83" s="743"/>
      <c r="G83" s="162"/>
      <c r="H83" s="163"/>
      <c r="I83" s="744"/>
      <c r="J83" s="745"/>
      <c r="K83" s="164"/>
      <c r="L83" s="163"/>
      <c r="M83" s="744"/>
      <c r="N83" s="745"/>
      <c r="O83" s="164"/>
      <c r="P83" s="163"/>
      <c r="Q83" s="744"/>
      <c r="R83" s="745"/>
      <c r="S83" s="164"/>
    </row>
    <row r="84" spans="2:19" ht="31.5" customHeight="1" thickBot="1">
      <c r="B84" s="113"/>
      <c r="C84" s="165"/>
      <c r="D84" s="137"/>
    </row>
    <row r="85" spans="2:19" ht="30.75" customHeight="1" thickBot="1">
      <c r="B85" s="113"/>
      <c r="C85" s="113"/>
      <c r="D85" s="723" t="s">
        <v>317</v>
      </c>
      <c r="E85" s="724"/>
      <c r="F85" s="724"/>
      <c r="G85" s="725"/>
      <c r="H85" s="686" t="s">
        <v>318</v>
      </c>
      <c r="I85" s="687"/>
      <c r="J85" s="687"/>
      <c r="K85" s="688"/>
      <c r="L85" s="686" t="s">
        <v>319</v>
      </c>
      <c r="M85" s="687"/>
      <c r="N85" s="687"/>
      <c r="O85" s="738"/>
      <c r="P85" s="739" t="s">
        <v>320</v>
      </c>
      <c r="Q85" s="687"/>
      <c r="R85" s="687"/>
      <c r="S85" s="688"/>
    </row>
    <row r="86" spans="2:19" ht="30.75" customHeight="1">
      <c r="B86" s="716" t="s">
        <v>373</v>
      </c>
      <c r="C86" s="716" t="s">
        <v>374</v>
      </c>
      <c r="D86" s="678" t="s">
        <v>375</v>
      </c>
      <c r="E86" s="740"/>
      <c r="F86" s="138" t="s">
        <v>316</v>
      </c>
      <c r="G86" s="166" t="s">
        <v>354</v>
      </c>
      <c r="H86" s="741" t="s">
        <v>375</v>
      </c>
      <c r="I86" s="740"/>
      <c r="J86" s="138" t="s">
        <v>316</v>
      </c>
      <c r="K86" s="166" t="s">
        <v>354</v>
      </c>
      <c r="L86" s="741" t="s">
        <v>375</v>
      </c>
      <c r="M86" s="740"/>
      <c r="N86" s="138" t="s">
        <v>316</v>
      </c>
      <c r="O86" s="166" t="s">
        <v>354</v>
      </c>
      <c r="P86" s="741" t="s">
        <v>375</v>
      </c>
      <c r="Q86" s="740"/>
      <c r="R86" s="138" t="s">
        <v>316</v>
      </c>
      <c r="S86" s="166" t="s">
        <v>354</v>
      </c>
    </row>
    <row r="87" spans="2:19" ht="29.25" customHeight="1">
      <c r="B87" s="717"/>
      <c r="C87" s="717"/>
      <c r="D87" s="729" t="s">
        <v>531</v>
      </c>
      <c r="E87" s="746"/>
      <c r="F87" s="157" t="s">
        <v>496</v>
      </c>
      <c r="G87" s="167" t="s">
        <v>422</v>
      </c>
      <c r="H87" s="168" t="s">
        <v>526</v>
      </c>
      <c r="I87" s="169"/>
      <c r="J87" s="159" t="s">
        <v>496</v>
      </c>
      <c r="K87" s="170"/>
      <c r="L87" s="168" t="s">
        <v>520</v>
      </c>
      <c r="M87" s="169"/>
      <c r="N87" s="159"/>
      <c r="O87" s="170"/>
      <c r="P87" s="168"/>
      <c r="Q87" s="169"/>
      <c r="R87" s="159"/>
      <c r="S87" s="170"/>
    </row>
    <row r="88" spans="2:19" ht="45" customHeight="1">
      <c r="B88" s="737" t="s">
        <v>797</v>
      </c>
      <c r="C88" s="704" t="s">
        <v>376</v>
      </c>
      <c r="D88" s="124" t="s">
        <v>377</v>
      </c>
      <c r="E88" s="124" t="s">
        <v>378</v>
      </c>
      <c r="F88" s="140" t="s">
        <v>379</v>
      </c>
      <c r="G88" s="125" t="s">
        <v>380</v>
      </c>
      <c r="H88" s="124" t="s">
        <v>377</v>
      </c>
      <c r="I88" s="124" t="s">
        <v>378</v>
      </c>
      <c r="J88" s="140" t="s">
        <v>379</v>
      </c>
      <c r="K88" s="125" t="s">
        <v>380</v>
      </c>
      <c r="L88" s="124" t="s">
        <v>377</v>
      </c>
      <c r="M88" s="124" t="s">
        <v>378</v>
      </c>
      <c r="N88" s="140" t="s">
        <v>379</v>
      </c>
      <c r="O88" s="125" t="s">
        <v>380</v>
      </c>
      <c r="P88" s="124" t="s">
        <v>377</v>
      </c>
      <c r="Q88" s="124" t="s">
        <v>378</v>
      </c>
      <c r="R88" s="140" t="s">
        <v>379</v>
      </c>
      <c r="S88" s="125" t="s">
        <v>380</v>
      </c>
    </row>
    <row r="89" spans="2:19" ht="29.25" customHeight="1">
      <c r="B89" s="737"/>
      <c r="C89" s="715"/>
      <c r="D89" s="731" t="s">
        <v>550</v>
      </c>
      <c r="E89" s="733">
        <v>1</v>
      </c>
      <c r="F89" s="731" t="s">
        <v>534</v>
      </c>
      <c r="G89" s="735" t="s">
        <v>531</v>
      </c>
      <c r="H89" s="689" t="s">
        <v>550</v>
      </c>
      <c r="I89" s="689">
        <v>22</v>
      </c>
      <c r="J89" s="689" t="s">
        <v>534</v>
      </c>
      <c r="K89" s="691" t="s">
        <v>520</v>
      </c>
      <c r="L89" s="689" t="s">
        <v>550</v>
      </c>
      <c r="M89" s="689">
        <v>40</v>
      </c>
      <c r="N89" s="689" t="s">
        <v>534</v>
      </c>
      <c r="O89" s="691" t="s">
        <v>520</v>
      </c>
      <c r="P89" s="689" t="s">
        <v>550</v>
      </c>
      <c r="Q89" s="689">
        <v>3</v>
      </c>
      <c r="R89" s="689" t="s">
        <v>512</v>
      </c>
      <c r="S89" s="691"/>
    </row>
    <row r="90" spans="2:19" ht="29.25" customHeight="1">
      <c r="B90" s="737"/>
      <c r="C90" s="715"/>
      <c r="D90" s="732"/>
      <c r="E90" s="734"/>
      <c r="F90" s="732"/>
      <c r="G90" s="736"/>
      <c r="H90" s="690"/>
      <c r="I90" s="690"/>
      <c r="J90" s="690"/>
      <c r="K90" s="692"/>
      <c r="L90" s="690"/>
      <c r="M90" s="690"/>
      <c r="N90" s="690"/>
      <c r="O90" s="692"/>
      <c r="P90" s="690"/>
      <c r="Q90" s="690"/>
      <c r="R90" s="690"/>
      <c r="S90" s="692"/>
    </row>
    <row r="91" spans="2:19" ht="36" outlineLevel="1">
      <c r="B91" s="737"/>
      <c r="C91" s="715"/>
      <c r="D91" s="124" t="s">
        <v>377</v>
      </c>
      <c r="E91" s="124" t="s">
        <v>378</v>
      </c>
      <c r="F91" s="140" t="s">
        <v>379</v>
      </c>
      <c r="G91" s="125" t="s">
        <v>380</v>
      </c>
      <c r="H91" s="124" t="s">
        <v>377</v>
      </c>
      <c r="I91" s="124" t="s">
        <v>378</v>
      </c>
      <c r="J91" s="140" t="s">
        <v>379</v>
      </c>
      <c r="K91" s="125" t="s">
        <v>380</v>
      </c>
      <c r="L91" s="124" t="s">
        <v>377</v>
      </c>
      <c r="M91" s="124" t="s">
        <v>378</v>
      </c>
      <c r="N91" s="140" t="s">
        <v>379</v>
      </c>
      <c r="O91" s="125" t="s">
        <v>380</v>
      </c>
      <c r="P91" s="124" t="s">
        <v>377</v>
      </c>
      <c r="Q91" s="124" t="s">
        <v>378</v>
      </c>
      <c r="R91" s="140" t="s">
        <v>379</v>
      </c>
      <c r="S91" s="125" t="s">
        <v>380</v>
      </c>
    </row>
    <row r="92" spans="2:19" ht="29.25" customHeight="1" outlineLevel="1">
      <c r="B92" s="737"/>
      <c r="C92" s="715"/>
      <c r="D92" s="731" t="s">
        <v>553</v>
      </c>
      <c r="E92" s="733"/>
      <c r="F92" s="731" t="s">
        <v>534</v>
      </c>
      <c r="G92" s="735" t="s">
        <v>531</v>
      </c>
      <c r="H92" s="689"/>
      <c r="I92" s="689"/>
      <c r="J92" s="689"/>
      <c r="K92" s="691"/>
      <c r="L92" s="689"/>
      <c r="M92" s="689"/>
      <c r="N92" s="689"/>
      <c r="O92" s="691"/>
      <c r="P92" s="689" t="s">
        <v>553</v>
      </c>
      <c r="Q92" s="689">
        <v>2</v>
      </c>
      <c r="R92" s="689" t="s">
        <v>512</v>
      </c>
      <c r="S92" s="691"/>
    </row>
    <row r="93" spans="2:19" ht="29.25" customHeight="1" outlineLevel="1">
      <c r="B93" s="737"/>
      <c r="C93" s="715"/>
      <c r="D93" s="732"/>
      <c r="E93" s="734"/>
      <c r="F93" s="732"/>
      <c r="G93" s="736"/>
      <c r="H93" s="690"/>
      <c r="I93" s="690"/>
      <c r="J93" s="690"/>
      <c r="K93" s="692"/>
      <c r="L93" s="690"/>
      <c r="M93" s="690"/>
      <c r="N93" s="690"/>
      <c r="O93" s="692"/>
      <c r="P93" s="690"/>
      <c r="Q93" s="690"/>
      <c r="R93" s="690"/>
      <c r="S93" s="692"/>
    </row>
    <row r="94" spans="2:19" ht="36" outlineLevel="1">
      <c r="B94" s="737"/>
      <c r="C94" s="715"/>
      <c r="D94" s="124" t="s">
        <v>377</v>
      </c>
      <c r="E94" s="124" t="s">
        <v>378</v>
      </c>
      <c r="F94" s="140" t="s">
        <v>379</v>
      </c>
      <c r="G94" s="125" t="s">
        <v>380</v>
      </c>
      <c r="H94" s="124" t="s">
        <v>377</v>
      </c>
      <c r="I94" s="124" t="s">
        <v>378</v>
      </c>
      <c r="J94" s="140" t="s">
        <v>379</v>
      </c>
      <c r="K94" s="125" t="s">
        <v>380</v>
      </c>
      <c r="L94" s="124" t="s">
        <v>377</v>
      </c>
      <c r="M94" s="124" t="s">
        <v>378</v>
      </c>
      <c r="N94" s="140" t="s">
        <v>379</v>
      </c>
      <c r="O94" s="125" t="s">
        <v>380</v>
      </c>
      <c r="P94" s="124" t="s">
        <v>377</v>
      </c>
      <c r="Q94" s="124" t="s">
        <v>378</v>
      </c>
      <c r="R94" s="140" t="s">
        <v>379</v>
      </c>
      <c r="S94" s="125" t="s">
        <v>380</v>
      </c>
    </row>
    <row r="95" spans="2:19" ht="29.25" customHeight="1" outlineLevel="1">
      <c r="B95" s="737"/>
      <c r="C95" s="715"/>
      <c r="D95" s="731" t="s">
        <v>563</v>
      </c>
      <c r="E95" s="733"/>
      <c r="F95" s="731" t="s">
        <v>534</v>
      </c>
      <c r="G95" s="735" t="s">
        <v>531</v>
      </c>
      <c r="H95" s="689"/>
      <c r="I95" s="689"/>
      <c r="J95" s="689"/>
      <c r="K95" s="691"/>
      <c r="L95" s="689"/>
      <c r="M95" s="689"/>
      <c r="N95" s="689"/>
      <c r="O95" s="691"/>
      <c r="P95" s="689" t="s">
        <v>563</v>
      </c>
      <c r="Q95" s="689">
        <v>3</v>
      </c>
      <c r="R95" s="689" t="s">
        <v>512</v>
      </c>
      <c r="S95" s="691"/>
    </row>
    <row r="96" spans="2:19" ht="29.25" customHeight="1" outlineLevel="1">
      <c r="B96" s="737"/>
      <c r="C96" s="715"/>
      <c r="D96" s="732"/>
      <c r="E96" s="734"/>
      <c r="F96" s="732"/>
      <c r="G96" s="736"/>
      <c r="H96" s="690"/>
      <c r="I96" s="690"/>
      <c r="J96" s="690"/>
      <c r="K96" s="692"/>
      <c r="L96" s="690"/>
      <c r="M96" s="690"/>
      <c r="N96" s="690"/>
      <c r="O96" s="692"/>
      <c r="P96" s="690"/>
      <c r="Q96" s="690"/>
      <c r="R96" s="690"/>
      <c r="S96" s="692"/>
    </row>
    <row r="97" spans="2:19" ht="36" outlineLevel="1">
      <c r="B97" s="737"/>
      <c r="C97" s="715"/>
      <c r="D97" s="124" t="s">
        <v>377</v>
      </c>
      <c r="E97" s="124" t="s">
        <v>378</v>
      </c>
      <c r="F97" s="140" t="s">
        <v>379</v>
      </c>
      <c r="G97" s="125" t="s">
        <v>380</v>
      </c>
      <c r="H97" s="124" t="s">
        <v>377</v>
      </c>
      <c r="I97" s="124" t="s">
        <v>378</v>
      </c>
      <c r="J97" s="140" t="s">
        <v>379</v>
      </c>
      <c r="K97" s="125" t="s">
        <v>380</v>
      </c>
      <c r="L97" s="124" t="s">
        <v>377</v>
      </c>
      <c r="M97" s="124" t="s">
        <v>378</v>
      </c>
      <c r="N97" s="140" t="s">
        <v>379</v>
      </c>
      <c r="O97" s="125" t="s">
        <v>380</v>
      </c>
      <c r="P97" s="124" t="s">
        <v>377</v>
      </c>
      <c r="Q97" s="124" t="s">
        <v>378</v>
      </c>
      <c r="R97" s="140" t="s">
        <v>379</v>
      </c>
      <c r="S97" s="125" t="s">
        <v>380</v>
      </c>
    </row>
    <row r="98" spans="2:19" ht="29.25" customHeight="1" outlineLevel="1">
      <c r="B98" s="737"/>
      <c r="C98" s="715"/>
      <c r="D98" s="731" t="s">
        <v>283</v>
      </c>
      <c r="E98" s="733"/>
      <c r="F98" s="731" t="s">
        <v>534</v>
      </c>
      <c r="G98" s="735"/>
      <c r="H98" s="689"/>
      <c r="I98" s="689"/>
      <c r="J98" s="689"/>
      <c r="K98" s="691"/>
      <c r="L98" s="689"/>
      <c r="M98" s="689"/>
      <c r="N98" s="689"/>
      <c r="O98" s="691"/>
      <c r="P98" s="689" t="s">
        <v>283</v>
      </c>
      <c r="Q98" s="689">
        <v>2</v>
      </c>
      <c r="R98" s="689" t="s">
        <v>512</v>
      </c>
      <c r="S98" s="691"/>
    </row>
    <row r="99" spans="2:19" ht="29.25" customHeight="1" outlineLevel="1">
      <c r="B99" s="737"/>
      <c r="C99" s="705"/>
      <c r="D99" s="732"/>
      <c r="E99" s="734"/>
      <c r="F99" s="732"/>
      <c r="G99" s="736"/>
      <c r="H99" s="690"/>
      <c r="I99" s="690"/>
      <c r="J99" s="690"/>
      <c r="K99" s="692"/>
      <c r="L99" s="690"/>
      <c r="M99" s="690"/>
      <c r="N99" s="690"/>
      <c r="O99" s="692"/>
      <c r="P99" s="690"/>
      <c r="Q99" s="690"/>
      <c r="R99" s="690"/>
      <c r="S99" s="692"/>
    </row>
    <row r="100" spans="2:19" ht="15" thickBot="1">
      <c r="B100" s="113"/>
      <c r="C100" s="113"/>
    </row>
    <row r="101" spans="2:19" ht="15" thickBot="1">
      <c r="B101" s="113"/>
      <c r="C101" s="113"/>
      <c r="D101" s="723" t="s">
        <v>317</v>
      </c>
      <c r="E101" s="724"/>
      <c r="F101" s="724"/>
      <c r="G101" s="725"/>
      <c r="H101" s="686" t="s">
        <v>381</v>
      </c>
      <c r="I101" s="687"/>
      <c r="J101" s="687"/>
      <c r="K101" s="688"/>
      <c r="L101" s="686" t="s">
        <v>319</v>
      </c>
      <c r="M101" s="687"/>
      <c r="N101" s="687"/>
      <c r="O101" s="688"/>
      <c r="P101" s="686" t="s">
        <v>320</v>
      </c>
      <c r="Q101" s="687"/>
      <c r="R101" s="687"/>
      <c r="S101" s="688"/>
    </row>
    <row r="102" spans="2:19" ht="33.75" customHeight="1">
      <c r="B102" s="726" t="s">
        <v>382</v>
      </c>
      <c r="C102" s="716" t="s">
        <v>383</v>
      </c>
      <c r="D102" s="171" t="s">
        <v>384</v>
      </c>
      <c r="E102" s="172" t="s">
        <v>385</v>
      </c>
      <c r="F102" s="678" t="s">
        <v>386</v>
      </c>
      <c r="G102" s="679"/>
      <c r="H102" s="171" t="s">
        <v>384</v>
      </c>
      <c r="I102" s="172" t="s">
        <v>385</v>
      </c>
      <c r="J102" s="678" t="s">
        <v>386</v>
      </c>
      <c r="K102" s="679"/>
      <c r="L102" s="171" t="s">
        <v>384</v>
      </c>
      <c r="M102" s="172" t="s">
        <v>385</v>
      </c>
      <c r="N102" s="678" t="s">
        <v>386</v>
      </c>
      <c r="O102" s="679"/>
      <c r="P102" s="171" t="s">
        <v>384</v>
      </c>
      <c r="Q102" s="172" t="s">
        <v>385</v>
      </c>
      <c r="R102" s="678" t="s">
        <v>386</v>
      </c>
      <c r="S102" s="679"/>
    </row>
    <row r="103" spans="2:19" ht="38.4" customHeight="1">
      <c r="B103" s="727"/>
      <c r="C103" s="717"/>
      <c r="D103" s="173">
        <v>0</v>
      </c>
      <c r="E103" s="174">
        <v>0</v>
      </c>
      <c r="F103" s="729" t="s">
        <v>492</v>
      </c>
      <c r="G103" s="730"/>
      <c r="H103" s="255">
        <v>2365</v>
      </c>
      <c r="I103" s="176">
        <v>0.63</v>
      </c>
      <c r="J103" s="693" t="s">
        <v>482</v>
      </c>
      <c r="K103" s="694"/>
      <c r="L103" s="175">
        <v>311</v>
      </c>
      <c r="M103" s="176">
        <v>0.5</v>
      </c>
      <c r="N103" s="693" t="s">
        <v>482</v>
      </c>
      <c r="O103" s="694"/>
      <c r="P103" s="175">
        <v>1987</v>
      </c>
      <c r="Q103" s="176">
        <v>0.6</v>
      </c>
      <c r="R103" s="693" t="s">
        <v>482</v>
      </c>
      <c r="S103" s="694"/>
    </row>
    <row r="104" spans="2:19" ht="32.25" customHeight="1">
      <c r="B104" s="727"/>
      <c r="C104" s="726" t="s">
        <v>387</v>
      </c>
      <c r="D104" s="177" t="s">
        <v>384</v>
      </c>
      <c r="E104" s="124" t="s">
        <v>385</v>
      </c>
      <c r="F104" s="124" t="s">
        <v>388</v>
      </c>
      <c r="G104" s="147" t="s">
        <v>389</v>
      </c>
      <c r="H104" s="177" t="s">
        <v>384</v>
      </c>
      <c r="I104" s="124" t="s">
        <v>385</v>
      </c>
      <c r="J104" s="124" t="s">
        <v>388</v>
      </c>
      <c r="K104" s="147" t="s">
        <v>389</v>
      </c>
      <c r="L104" s="177" t="s">
        <v>384</v>
      </c>
      <c r="M104" s="124" t="s">
        <v>385</v>
      </c>
      <c r="N104" s="124" t="s">
        <v>388</v>
      </c>
      <c r="O104" s="147" t="s">
        <v>389</v>
      </c>
      <c r="P104" s="177" t="s">
        <v>384</v>
      </c>
      <c r="Q104" s="124" t="s">
        <v>385</v>
      </c>
      <c r="R104" s="124" t="s">
        <v>388</v>
      </c>
      <c r="S104" s="147" t="s">
        <v>389</v>
      </c>
    </row>
    <row r="105" spans="2:19" ht="27.75" customHeight="1">
      <c r="B105" s="727"/>
      <c r="C105" s="727"/>
      <c r="D105" s="173">
        <v>0</v>
      </c>
      <c r="E105" s="142">
        <v>0.05</v>
      </c>
      <c r="F105" s="158" t="s">
        <v>556</v>
      </c>
      <c r="G105" s="167" t="s">
        <v>435</v>
      </c>
      <c r="H105" s="255">
        <v>2365</v>
      </c>
      <c r="I105" s="144">
        <v>0.63</v>
      </c>
      <c r="J105" s="160" t="s">
        <v>568</v>
      </c>
      <c r="K105" s="170" t="s">
        <v>435</v>
      </c>
      <c r="L105" s="175">
        <v>3111</v>
      </c>
      <c r="M105" s="144">
        <v>0.5</v>
      </c>
      <c r="N105" s="160" t="s">
        <v>575</v>
      </c>
      <c r="O105" s="170" t="s">
        <v>435</v>
      </c>
      <c r="P105" s="175">
        <v>1987</v>
      </c>
      <c r="Q105" s="144">
        <v>0.6</v>
      </c>
      <c r="R105" s="160" t="s">
        <v>575</v>
      </c>
      <c r="S105" s="170" t="s">
        <v>435</v>
      </c>
    </row>
    <row r="106" spans="2:19" ht="27.75" customHeight="1" outlineLevel="1">
      <c r="B106" s="727"/>
      <c r="C106" s="727"/>
      <c r="D106" s="177" t="s">
        <v>384</v>
      </c>
      <c r="E106" s="124" t="s">
        <v>385</v>
      </c>
      <c r="F106" s="124" t="s">
        <v>388</v>
      </c>
      <c r="G106" s="147" t="s">
        <v>389</v>
      </c>
      <c r="H106" s="177" t="s">
        <v>384</v>
      </c>
      <c r="I106" s="124" t="s">
        <v>385</v>
      </c>
      <c r="J106" s="124" t="s">
        <v>388</v>
      </c>
      <c r="K106" s="147" t="s">
        <v>389</v>
      </c>
      <c r="L106" s="177" t="s">
        <v>384</v>
      </c>
      <c r="M106" s="124" t="s">
        <v>385</v>
      </c>
      <c r="N106" s="124" t="s">
        <v>388</v>
      </c>
      <c r="O106" s="147" t="s">
        <v>389</v>
      </c>
      <c r="P106" s="177" t="s">
        <v>384</v>
      </c>
      <c r="Q106" s="124" t="s">
        <v>385</v>
      </c>
      <c r="R106" s="124" t="s">
        <v>388</v>
      </c>
      <c r="S106" s="147" t="s">
        <v>389</v>
      </c>
    </row>
    <row r="107" spans="2:19" ht="27.75" customHeight="1" outlineLevel="1">
      <c r="B107" s="727"/>
      <c r="C107" s="727"/>
      <c r="D107" s="173"/>
      <c r="E107" s="142"/>
      <c r="F107" s="158"/>
      <c r="G107" s="167"/>
      <c r="H107" s="175"/>
      <c r="I107" s="144"/>
      <c r="J107" s="160"/>
      <c r="K107" s="170"/>
      <c r="L107" s="175"/>
      <c r="M107" s="144"/>
      <c r="N107" s="160"/>
      <c r="O107" s="170"/>
      <c r="P107" s="175"/>
      <c r="Q107" s="144"/>
      <c r="R107" s="160"/>
      <c r="S107" s="170"/>
    </row>
    <row r="108" spans="2:19" ht="27.75" customHeight="1" outlineLevel="1">
      <c r="B108" s="727"/>
      <c r="C108" s="727"/>
      <c r="D108" s="177" t="s">
        <v>384</v>
      </c>
      <c r="E108" s="124" t="s">
        <v>385</v>
      </c>
      <c r="F108" s="124" t="s">
        <v>388</v>
      </c>
      <c r="G108" s="147" t="s">
        <v>389</v>
      </c>
      <c r="H108" s="177" t="s">
        <v>384</v>
      </c>
      <c r="I108" s="124" t="s">
        <v>385</v>
      </c>
      <c r="J108" s="124" t="s">
        <v>388</v>
      </c>
      <c r="K108" s="147" t="s">
        <v>389</v>
      </c>
      <c r="L108" s="177" t="s">
        <v>384</v>
      </c>
      <c r="M108" s="124" t="s">
        <v>385</v>
      </c>
      <c r="N108" s="124" t="s">
        <v>388</v>
      </c>
      <c r="O108" s="147" t="s">
        <v>389</v>
      </c>
      <c r="P108" s="177" t="s">
        <v>384</v>
      </c>
      <c r="Q108" s="124" t="s">
        <v>385</v>
      </c>
      <c r="R108" s="124" t="s">
        <v>388</v>
      </c>
      <c r="S108" s="147" t="s">
        <v>389</v>
      </c>
    </row>
    <row r="109" spans="2:19" ht="27.75" customHeight="1" outlineLevel="1">
      <c r="B109" s="727"/>
      <c r="C109" s="727"/>
      <c r="D109" s="173"/>
      <c r="E109" s="142"/>
      <c r="F109" s="158"/>
      <c r="G109" s="167"/>
      <c r="H109" s="175"/>
      <c r="I109" s="144"/>
      <c r="J109" s="160"/>
      <c r="K109" s="170"/>
      <c r="L109" s="175"/>
      <c r="M109" s="144"/>
      <c r="N109" s="160"/>
      <c r="O109" s="170"/>
      <c r="P109" s="175"/>
      <c r="Q109" s="144"/>
      <c r="R109" s="160"/>
      <c r="S109" s="170"/>
    </row>
    <row r="110" spans="2:19" ht="27.75" customHeight="1" outlineLevel="1">
      <c r="B110" s="727"/>
      <c r="C110" s="727"/>
      <c r="D110" s="177" t="s">
        <v>384</v>
      </c>
      <c r="E110" s="124" t="s">
        <v>385</v>
      </c>
      <c r="F110" s="124" t="s">
        <v>388</v>
      </c>
      <c r="G110" s="147" t="s">
        <v>389</v>
      </c>
      <c r="H110" s="177" t="s">
        <v>384</v>
      </c>
      <c r="I110" s="124" t="s">
        <v>385</v>
      </c>
      <c r="J110" s="124" t="s">
        <v>388</v>
      </c>
      <c r="K110" s="147" t="s">
        <v>389</v>
      </c>
      <c r="L110" s="177" t="s">
        <v>384</v>
      </c>
      <c r="M110" s="124" t="s">
        <v>385</v>
      </c>
      <c r="N110" s="124" t="s">
        <v>388</v>
      </c>
      <c r="O110" s="147" t="s">
        <v>389</v>
      </c>
      <c r="P110" s="177" t="s">
        <v>384</v>
      </c>
      <c r="Q110" s="124" t="s">
        <v>385</v>
      </c>
      <c r="R110" s="124" t="s">
        <v>388</v>
      </c>
      <c r="S110" s="147" t="s">
        <v>389</v>
      </c>
    </row>
    <row r="111" spans="2:19" ht="27.75" customHeight="1" outlineLevel="1">
      <c r="B111" s="728"/>
      <c r="C111" s="728"/>
      <c r="D111" s="173"/>
      <c r="E111" s="142"/>
      <c r="F111" s="158"/>
      <c r="G111" s="167"/>
      <c r="H111" s="175"/>
      <c r="I111" s="144"/>
      <c r="J111" s="160"/>
      <c r="K111" s="170"/>
      <c r="L111" s="175"/>
      <c r="M111" s="144"/>
      <c r="N111" s="160"/>
      <c r="O111" s="170"/>
      <c r="P111" s="175"/>
      <c r="Q111" s="144"/>
      <c r="R111" s="160"/>
      <c r="S111" s="170"/>
    </row>
    <row r="112" spans="2:19" ht="26.25" customHeight="1">
      <c r="B112" s="718" t="s">
        <v>390</v>
      </c>
      <c r="C112" s="721" t="s">
        <v>391</v>
      </c>
      <c r="D112" s="178" t="s">
        <v>392</v>
      </c>
      <c r="E112" s="178" t="s">
        <v>393</v>
      </c>
      <c r="F112" s="178" t="s">
        <v>316</v>
      </c>
      <c r="G112" s="179" t="s">
        <v>394</v>
      </c>
      <c r="H112" s="180" t="s">
        <v>392</v>
      </c>
      <c r="I112" s="178" t="s">
        <v>393</v>
      </c>
      <c r="J112" s="178" t="s">
        <v>316</v>
      </c>
      <c r="K112" s="179" t="s">
        <v>394</v>
      </c>
      <c r="L112" s="178" t="s">
        <v>392</v>
      </c>
      <c r="M112" s="178" t="s">
        <v>393</v>
      </c>
      <c r="N112" s="178" t="s">
        <v>316</v>
      </c>
      <c r="O112" s="179" t="s">
        <v>394</v>
      </c>
      <c r="P112" s="178" t="s">
        <v>392</v>
      </c>
      <c r="Q112" s="178" t="s">
        <v>393</v>
      </c>
      <c r="R112" s="178" t="s">
        <v>316</v>
      </c>
      <c r="S112" s="179" t="s">
        <v>394</v>
      </c>
    </row>
    <row r="113" spans="2:19" ht="32.25" customHeight="1">
      <c r="B113" s="719"/>
      <c r="C113" s="722"/>
      <c r="D113" s="141">
        <v>0</v>
      </c>
      <c r="E113" s="141" t="s">
        <v>462</v>
      </c>
      <c r="F113" s="141" t="s">
        <v>496</v>
      </c>
      <c r="G113" s="141" t="s">
        <v>583</v>
      </c>
      <c r="H113" s="163">
        <v>31</v>
      </c>
      <c r="I113" s="143" t="s">
        <v>462</v>
      </c>
      <c r="J113" s="143" t="s">
        <v>496</v>
      </c>
      <c r="K113" s="164" t="s">
        <v>583</v>
      </c>
      <c r="L113" s="143">
        <v>35</v>
      </c>
      <c r="M113" s="143" t="s">
        <v>462</v>
      </c>
      <c r="N113" s="143" t="s">
        <v>496</v>
      </c>
      <c r="O113" s="164" t="s">
        <v>552</v>
      </c>
      <c r="P113" s="143"/>
      <c r="Q113" s="143"/>
      <c r="R113" s="143"/>
      <c r="S113" s="164"/>
    </row>
    <row r="114" spans="2:19" ht="32.25" customHeight="1">
      <c r="B114" s="719"/>
      <c r="C114" s="718" t="s">
        <v>395</v>
      </c>
      <c r="D114" s="124" t="s">
        <v>396</v>
      </c>
      <c r="E114" s="682" t="s">
        <v>397</v>
      </c>
      <c r="F114" s="683"/>
      <c r="G114" s="125" t="s">
        <v>398</v>
      </c>
      <c r="H114" s="124" t="s">
        <v>396</v>
      </c>
      <c r="I114" s="682" t="s">
        <v>397</v>
      </c>
      <c r="J114" s="683"/>
      <c r="K114" s="125" t="s">
        <v>398</v>
      </c>
      <c r="L114" s="124" t="s">
        <v>396</v>
      </c>
      <c r="M114" s="682" t="s">
        <v>397</v>
      </c>
      <c r="N114" s="683"/>
      <c r="O114" s="125" t="s">
        <v>398</v>
      </c>
      <c r="P114" s="124" t="s">
        <v>396</v>
      </c>
      <c r="Q114" s="124" t="s">
        <v>397</v>
      </c>
      <c r="R114" s="682" t="s">
        <v>397</v>
      </c>
      <c r="S114" s="683"/>
    </row>
    <row r="115" spans="2:19" ht="23.25" customHeight="1">
      <c r="B115" s="719"/>
      <c r="C115" s="719"/>
      <c r="D115" s="181"/>
      <c r="E115" s="706"/>
      <c r="F115" s="707"/>
      <c r="G115" s="128"/>
      <c r="H115" s="182"/>
      <c r="I115" s="684"/>
      <c r="J115" s="685"/>
      <c r="K115" s="153"/>
      <c r="L115" s="182"/>
      <c r="M115" s="684"/>
      <c r="N115" s="685"/>
      <c r="O115" s="131"/>
      <c r="P115" s="182"/>
      <c r="Q115" s="129"/>
      <c r="R115" s="684"/>
      <c r="S115" s="685"/>
    </row>
    <row r="116" spans="2:19" ht="23.25" customHeight="1" outlineLevel="1">
      <c r="B116" s="719"/>
      <c r="C116" s="719"/>
      <c r="D116" s="124" t="s">
        <v>396</v>
      </c>
      <c r="E116" s="682" t="s">
        <v>397</v>
      </c>
      <c r="F116" s="683"/>
      <c r="G116" s="125" t="s">
        <v>398</v>
      </c>
      <c r="H116" s="124" t="s">
        <v>396</v>
      </c>
      <c r="I116" s="682" t="s">
        <v>397</v>
      </c>
      <c r="J116" s="683"/>
      <c r="K116" s="125" t="s">
        <v>398</v>
      </c>
      <c r="L116" s="124" t="s">
        <v>396</v>
      </c>
      <c r="M116" s="682" t="s">
        <v>397</v>
      </c>
      <c r="N116" s="683"/>
      <c r="O116" s="125" t="s">
        <v>398</v>
      </c>
      <c r="P116" s="124" t="s">
        <v>396</v>
      </c>
      <c r="Q116" s="124" t="s">
        <v>397</v>
      </c>
      <c r="R116" s="682" t="s">
        <v>397</v>
      </c>
      <c r="S116" s="683"/>
    </row>
    <row r="117" spans="2:19" ht="23.25" customHeight="1" outlineLevel="1">
      <c r="B117" s="719"/>
      <c r="C117" s="719"/>
      <c r="D117" s="181"/>
      <c r="E117" s="706"/>
      <c r="F117" s="707"/>
      <c r="G117" s="128"/>
      <c r="H117" s="182"/>
      <c r="I117" s="684"/>
      <c r="J117" s="685"/>
      <c r="K117" s="131"/>
      <c r="L117" s="182"/>
      <c r="M117" s="684"/>
      <c r="N117" s="685"/>
      <c r="O117" s="131"/>
      <c r="P117" s="182"/>
      <c r="Q117" s="129"/>
      <c r="R117" s="684"/>
      <c r="S117" s="685"/>
    </row>
    <row r="118" spans="2:19" ht="23.25" customHeight="1" outlineLevel="1">
      <c r="B118" s="719"/>
      <c r="C118" s="719"/>
      <c r="D118" s="124" t="s">
        <v>396</v>
      </c>
      <c r="E118" s="682" t="s">
        <v>397</v>
      </c>
      <c r="F118" s="683"/>
      <c r="G118" s="125" t="s">
        <v>398</v>
      </c>
      <c r="H118" s="124" t="s">
        <v>396</v>
      </c>
      <c r="I118" s="682" t="s">
        <v>397</v>
      </c>
      <c r="J118" s="683"/>
      <c r="K118" s="125" t="s">
        <v>398</v>
      </c>
      <c r="L118" s="124" t="s">
        <v>396</v>
      </c>
      <c r="M118" s="682" t="s">
        <v>397</v>
      </c>
      <c r="N118" s="683"/>
      <c r="O118" s="125" t="s">
        <v>398</v>
      </c>
      <c r="P118" s="124" t="s">
        <v>396</v>
      </c>
      <c r="Q118" s="124" t="s">
        <v>397</v>
      </c>
      <c r="R118" s="682" t="s">
        <v>397</v>
      </c>
      <c r="S118" s="683"/>
    </row>
    <row r="119" spans="2:19" ht="23.25" customHeight="1" outlineLevel="1">
      <c r="B119" s="719"/>
      <c r="C119" s="719"/>
      <c r="D119" s="181"/>
      <c r="E119" s="706"/>
      <c r="F119" s="707"/>
      <c r="G119" s="128"/>
      <c r="H119" s="182"/>
      <c r="I119" s="684"/>
      <c r="J119" s="685"/>
      <c r="K119" s="131"/>
      <c r="L119" s="182"/>
      <c r="M119" s="684"/>
      <c r="N119" s="685"/>
      <c r="O119" s="131"/>
      <c r="P119" s="182"/>
      <c r="Q119" s="129"/>
      <c r="R119" s="684"/>
      <c r="S119" s="685"/>
    </row>
    <row r="120" spans="2:19" ht="23.25" customHeight="1" outlineLevel="1">
      <c r="B120" s="719"/>
      <c r="C120" s="719"/>
      <c r="D120" s="124" t="s">
        <v>396</v>
      </c>
      <c r="E120" s="682" t="s">
        <v>397</v>
      </c>
      <c r="F120" s="683"/>
      <c r="G120" s="125" t="s">
        <v>398</v>
      </c>
      <c r="H120" s="124" t="s">
        <v>396</v>
      </c>
      <c r="I120" s="682" t="s">
        <v>397</v>
      </c>
      <c r="J120" s="683"/>
      <c r="K120" s="125" t="s">
        <v>398</v>
      </c>
      <c r="L120" s="124" t="s">
        <v>396</v>
      </c>
      <c r="M120" s="682" t="s">
        <v>397</v>
      </c>
      <c r="N120" s="683"/>
      <c r="O120" s="125" t="s">
        <v>398</v>
      </c>
      <c r="P120" s="124" t="s">
        <v>396</v>
      </c>
      <c r="Q120" s="124" t="s">
        <v>397</v>
      </c>
      <c r="R120" s="682" t="s">
        <v>397</v>
      </c>
      <c r="S120" s="683"/>
    </row>
    <row r="121" spans="2:19" ht="23.25" customHeight="1" outlineLevel="1">
      <c r="B121" s="720"/>
      <c r="C121" s="720"/>
      <c r="D121" s="181"/>
      <c r="E121" s="706"/>
      <c r="F121" s="707"/>
      <c r="G121" s="128"/>
      <c r="H121" s="182"/>
      <c r="I121" s="684"/>
      <c r="J121" s="685"/>
      <c r="K121" s="131"/>
      <c r="L121" s="182"/>
      <c r="M121" s="684"/>
      <c r="N121" s="685"/>
      <c r="O121" s="131"/>
      <c r="P121" s="182"/>
      <c r="Q121" s="129"/>
      <c r="R121" s="684"/>
      <c r="S121" s="685"/>
    </row>
    <row r="122" spans="2:19" ht="15" thickBot="1">
      <c r="B122" s="113"/>
      <c r="C122" s="113"/>
    </row>
    <row r="123" spans="2:19" ht="15" thickBot="1">
      <c r="B123" s="113"/>
      <c r="C123" s="113"/>
      <c r="D123" s="723" t="s">
        <v>317</v>
      </c>
      <c r="E123" s="724"/>
      <c r="F123" s="724"/>
      <c r="G123" s="725"/>
      <c r="H123" s="723" t="s">
        <v>318</v>
      </c>
      <c r="I123" s="724"/>
      <c r="J123" s="724"/>
      <c r="K123" s="725"/>
      <c r="L123" s="724" t="s">
        <v>319</v>
      </c>
      <c r="M123" s="724"/>
      <c r="N123" s="724"/>
      <c r="O123" s="724"/>
      <c r="P123" s="723" t="s">
        <v>320</v>
      </c>
      <c r="Q123" s="724"/>
      <c r="R123" s="724"/>
      <c r="S123" s="725"/>
    </row>
    <row r="124" spans="2:19">
      <c r="B124" s="716" t="s">
        <v>399</v>
      </c>
      <c r="C124" s="716" t="s">
        <v>400</v>
      </c>
      <c r="D124" s="678" t="s">
        <v>401</v>
      </c>
      <c r="E124" s="708"/>
      <c r="F124" s="708"/>
      <c r="G124" s="679"/>
      <c r="H124" s="678" t="s">
        <v>401</v>
      </c>
      <c r="I124" s="708"/>
      <c r="J124" s="708"/>
      <c r="K124" s="679"/>
      <c r="L124" s="678" t="s">
        <v>401</v>
      </c>
      <c r="M124" s="708"/>
      <c r="N124" s="708"/>
      <c r="O124" s="679"/>
      <c r="P124" s="678" t="s">
        <v>401</v>
      </c>
      <c r="Q124" s="708"/>
      <c r="R124" s="708"/>
      <c r="S124" s="679"/>
    </row>
    <row r="125" spans="2:19" ht="45" customHeight="1">
      <c r="B125" s="717"/>
      <c r="C125" s="717"/>
      <c r="D125" s="709"/>
      <c r="E125" s="710"/>
      <c r="F125" s="710"/>
      <c r="G125" s="711"/>
      <c r="H125" s="712" t="s">
        <v>454</v>
      </c>
      <c r="I125" s="713"/>
      <c r="J125" s="713"/>
      <c r="K125" s="714"/>
      <c r="L125" s="712"/>
      <c r="M125" s="713"/>
      <c r="N125" s="713"/>
      <c r="O125" s="714"/>
      <c r="P125" s="712"/>
      <c r="Q125" s="713"/>
      <c r="R125" s="713"/>
      <c r="S125" s="714"/>
    </row>
    <row r="126" spans="2:19" ht="32.25" customHeight="1">
      <c r="B126" s="704" t="s">
        <v>402</v>
      </c>
      <c r="C126" s="704" t="s">
        <v>403</v>
      </c>
      <c r="D126" s="178" t="s">
        <v>404</v>
      </c>
      <c r="E126" s="146" t="s">
        <v>316</v>
      </c>
      <c r="F126" s="124" t="s">
        <v>337</v>
      </c>
      <c r="G126" s="125" t="s">
        <v>354</v>
      </c>
      <c r="H126" s="178" t="s">
        <v>404</v>
      </c>
      <c r="I126" s="192" t="s">
        <v>316</v>
      </c>
      <c r="J126" s="124" t="s">
        <v>337</v>
      </c>
      <c r="K126" s="125" t="s">
        <v>354</v>
      </c>
      <c r="L126" s="178" t="s">
        <v>404</v>
      </c>
      <c r="M126" s="192" t="s">
        <v>316</v>
      </c>
      <c r="N126" s="124" t="s">
        <v>337</v>
      </c>
      <c r="O126" s="125" t="s">
        <v>354</v>
      </c>
      <c r="P126" s="178" t="s">
        <v>404</v>
      </c>
      <c r="Q126" s="192" t="s">
        <v>316</v>
      </c>
      <c r="R126" s="124" t="s">
        <v>337</v>
      </c>
      <c r="S126" s="125" t="s">
        <v>354</v>
      </c>
    </row>
    <row r="127" spans="2:19" ht="23.25" customHeight="1">
      <c r="B127" s="715"/>
      <c r="C127" s="705"/>
      <c r="D127" s="141">
        <v>0</v>
      </c>
      <c r="E127" s="183" t="s">
        <v>496</v>
      </c>
      <c r="F127" s="127" t="s">
        <v>491</v>
      </c>
      <c r="G127" s="162" t="s">
        <v>599</v>
      </c>
      <c r="H127" s="143">
        <v>8</v>
      </c>
      <c r="I127" s="195" t="s">
        <v>496</v>
      </c>
      <c r="J127" s="143" t="s">
        <v>491</v>
      </c>
      <c r="K127" s="193"/>
      <c r="L127" s="143">
        <v>9</v>
      </c>
      <c r="M127" s="195" t="s">
        <v>496</v>
      </c>
      <c r="N127" s="143" t="s">
        <v>491</v>
      </c>
      <c r="O127" s="193"/>
      <c r="P127" s="143"/>
      <c r="Q127" s="195"/>
      <c r="R127" s="143"/>
      <c r="S127" s="193"/>
    </row>
    <row r="128" spans="2:19" ht="29.25" customHeight="1">
      <c r="B128" s="715"/>
      <c r="C128" s="704" t="s">
        <v>405</v>
      </c>
      <c r="D128" s="124" t="s">
        <v>406</v>
      </c>
      <c r="E128" s="682" t="s">
        <v>407</v>
      </c>
      <c r="F128" s="683"/>
      <c r="G128" s="125" t="s">
        <v>408</v>
      </c>
      <c r="H128" s="124" t="s">
        <v>406</v>
      </c>
      <c r="I128" s="682" t="s">
        <v>407</v>
      </c>
      <c r="J128" s="683"/>
      <c r="K128" s="125" t="s">
        <v>408</v>
      </c>
      <c r="L128" s="124" t="s">
        <v>406</v>
      </c>
      <c r="M128" s="682" t="s">
        <v>407</v>
      </c>
      <c r="N128" s="683"/>
      <c r="O128" s="125" t="s">
        <v>408</v>
      </c>
      <c r="P128" s="124" t="s">
        <v>406</v>
      </c>
      <c r="Q128" s="682" t="s">
        <v>407</v>
      </c>
      <c r="R128" s="683"/>
      <c r="S128" s="125" t="s">
        <v>408</v>
      </c>
    </row>
    <row r="129" spans="2:19" ht="39" customHeight="1">
      <c r="B129" s="705"/>
      <c r="C129" s="705"/>
      <c r="D129" s="181"/>
      <c r="E129" s="706"/>
      <c r="F129" s="707"/>
      <c r="G129" s="128"/>
      <c r="H129" s="182"/>
      <c r="I129" s="684"/>
      <c r="J129" s="685"/>
      <c r="K129" s="131"/>
      <c r="L129" s="182"/>
      <c r="M129" s="684"/>
      <c r="N129" s="685"/>
      <c r="O129" s="131"/>
      <c r="P129" s="182"/>
      <c r="Q129" s="684"/>
      <c r="R129" s="685"/>
      <c r="S129" s="131"/>
    </row>
    <row r="133" spans="2:19" hidden="1"/>
    <row r="134" spans="2:19" hidden="1"/>
    <row r="135" spans="2:19" hidden="1">
      <c r="D135" s="96" t="s">
        <v>409</v>
      </c>
    </row>
    <row r="136" spans="2:19" hidden="1">
      <c r="D136" s="96" t="s">
        <v>410</v>
      </c>
      <c r="E136" s="96" t="s">
        <v>411</v>
      </c>
      <c r="F136" s="96" t="s">
        <v>412</v>
      </c>
      <c r="H136" s="96" t="s">
        <v>413</v>
      </c>
      <c r="I136" s="96" t="s">
        <v>414</v>
      </c>
    </row>
    <row r="137" spans="2:19" hidden="1">
      <c r="D137" s="96" t="s">
        <v>415</v>
      </c>
      <c r="E137" s="96" t="s">
        <v>416</v>
      </c>
      <c r="F137" s="96" t="s">
        <v>417</v>
      </c>
      <c r="H137" s="96" t="s">
        <v>418</v>
      </c>
      <c r="I137" s="96" t="s">
        <v>419</v>
      </c>
    </row>
    <row r="138" spans="2:19" hidden="1">
      <c r="D138" s="96" t="s">
        <v>420</v>
      </c>
      <c r="E138" s="96" t="s">
        <v>421</v>
      </c>
      <c r="F138" s="96" t="s">
        <v>422</v>
      </c>
      <c r="H138" s="96" t="s">
        <v>423</v>
      </c>
      <c r="I138" s="96" t="s">
        <v>424</v>
      </c>
    </row>
    <row r="139" spans="2:19" hidden="1">
      <c r="D139" s="96" t="s">
        <v>425</v>
      </c>
      <c r="F139" s="96" t="s">
        <v>426</v>
      </c>
      <c r="G139" s="96" t="s">
        <v>798</v>
      </c>
      <c r="H139" s="96" t="s">
        <v>427</v>
      </c>
      <c r="I139" s="96" t="s">
        <v>428</v>
      </c>
      <c r="K139" s="96" t="s">
        <v>429</v>
      </c>
    </row>
    <row r="140" spans="2:19" hidden="1">
      <c r="D140" s="96" t="s">
        <v>430</v>
      </c>
      <c r="F140" s="96" t="s">
        <v>431</v>
      </c>
      <c r="G140" s="96" t="s">
        <v>432</v>
      </c>
      <c r="H140" s="96" t="s">
        <v>433</v>
      </c>
      <c r="I140" s="96" t="s">
        <v>434</v>
      </c>
      <c r="K140" s="96" t="s">
        <v>435</v>
      </c>
      <c r="L140" s="96" t="s">
        <v>436</v>
      </c>
    </row>
    <row r="141" spans="2:19" hidden="1">
      <c r="D141" s="96" t="s">
        <v>437</v>
      </c>
      <c r="E141" s="184" t="s">
        <v>438</v>
      </c>
      <c r="G141" s="96" t="s">
        <v>439</v>
      </c>
      <c r="H141" s="96" t="s">
        <v>440</v>
      </c>
      <c r="K141" s="96" t="s">
        <v>441</v>
      </c>
      <c r="L141" s="96" t="s">
        <v>442</v>
      </c>
    </row>
    <row r="142" spans="2:19" hidden="1">
      <c r="D142" s="96" t="s">
        <v>443</v>
      </c>
      <c r="E142" s="185" t="s">
        <v>444</v>
      </c>
      <c r="K142" s="96" t="s">
        <v>445</v>
      </c>
      <c r="L142" s="96" t="s">
        <v>446</v>
      </c>
    </row>
    <row r="143" spans="2:19" hidden="1">
      <c r="E143" s="186" t="s">
        <v>447</v>
      </c>
      <c r="H143" s="96" t="s">
        <v>448</v>
      </c>
      <c r="K143" s="96" t="s">
        <v>449</v>
      </c>
      <c r="L143" s="96" t="s">
        <v>450</v>
      </c>
    </row>
    <row r="144" spans="2:19" hidden="1">
      <c r="H144" s="96" t="s">
        <v>451</v>
      </c>
      <c r="K144" s="96" t="s">
        <v>452</v>
      </c>
      <c r="L144" s="96" t="s">
        <v>453</v>
      </c>
    </row>
    <row r="145" spans="2:12" hidden="1">
      <c r="H145" s="96" t="s">
        <v>454</v>
      </c>
      <c r="K145" s="96" t="s">
        <v>455</v>
      </c>
      <c r="L145" s="96" t="s">
        <v>456</v>
      </c>
    </row>
    <row r="146" spans="2:12" hidden="1">
      <c r="B146" s="96" t="s">
        <v>457</v>
      </c>
      <c r="C146" s="96" t="s">
        <v>458</v>
      </c>
      <c r="D146" s="96" t="s">
        <v>457</v>
      </c>
      <c r="G146" s="96" t="s">
        <v>459</v>
      </c>
      <c r="H146" s="96" t="s">
        <v>460</v>
      </c>
      <c r="J146" s="96" t="s">
        <v>283</v>
      </c>
      <c r="K146" s="96" t="s">
        <v>461</v>
      </c>
      <c r="L146" s="96" t="s">
        <v>462</v>
      </c>
    </row>
    <row r="147" spans="2:12" hidden="1">
      <c r="B147" s="96">
        <v>1</v>
      </c>
      <c r="C147" s="96" t="s">
        <v>463</v>
      </c>
      <c r="D147" s="96" t="s">
        <v>464</v>
      </c>
      <c r="E147" s="96" t="s">
        <v>354</v>
      </c>
      <c r="F147" s="96" t="s">
        <v>11</v>
      </c>
      <c r="G147" s="96" t="s">
        <v>465</v>
      </c>
      <c r="H147" s="96" t="s">
        <v>466</v>
      </c>
      <c r="J147" s="96" t="s">
        <v>441</v>
      </c>
      <c r="K147" s="96" t="s">
        <v>467</v>
      </c>
    </row>
    <row r="148" spans="2:12" hidden="1">
      <c r="B148" s="96">
        <v>2</v>
      </c>
      <c r="C148" s="96" t="s">
        <v>468</v>
      </c>
      <c r="D148" s="96" t="s">
        <v>469</v>
      </c>
      <c r="E148" s="96" t="s">
        <v>337</v>
      </c>
      <c r="F148" s="96" t="s">
        <v>18</v>
      </c>
      <c r="G148" s="96" t="s">
        <v>470</v>
      </c>
      <c r="J148" s="96" t="s">
        <v>471</v>
      </c>
      <c r="K148" s="96" t="s">
        <v>472</v>
      </c>
    </row>
    <row r="149" spans="2:12" hidden="1">
      <c r="B149" s="96">
        <v>3</v>
      </c>
      <c r="C149" s="96" t="s">
        <v>473</v>
      </c>
      <c r="D149" s="96" t="s">
        <v>474</v>
      </c>
      <c r="E149" s="96" t="s">
        <v>316</v>
      </c>
      <c r="G149" s="96" t="s">
        <v>475</v>
      </c>
      <c r="J149" s="96" t="s">
        <v>476</v>
      </c>
      <c r="K149" s="96" t="s">
        <v>477</v>
      </c>
    </row>
    <row r="150" spans="2:12" hidden="1">
      <c r="B150" s="96">
        <v>4</v>
      </c>
      <c r="C150" s="96" t="s">
        <v>466</v>
      </c>
      <c r="H150" s="96" t="s">
        <v>478</v>
      </c>
      <c r="I150" s="96" t="s">
        <v>479</v>
      </c>
      <c r="J150" s="96" t="s">
        <v>480</v>
      </c>
      <c r="K150" s="96" t="s">
        <v>481</v>
      </c>
    </row>
    <row r="151" spans="2:12" hidden="1">
      <c r="D151" s="96" t="s">
        <v>475</v>
      </c>
      <c r="H151" s="96" t="s">
        <v>482</v>
      </c>
      <c r="I151" s="96" t="s">
        <v>483</v>
      </c>
      <c r="J151" s="96" t="s">
        <v>484</v>
      </c>
      <c r="K151" s="96" t="s">
        <v>485</v>
      </c>
    </row>
    <row r="152" spans="2:12" hidden="1">
      <c r="D152" s="96" t="s">
        <v>486</v>
      </c>
      <c r="H152" s="96" t="s">
        <v>487</v>
      </c>
      <c r="I152" s="96" t="s">
        <v>488</v>
      </c>
      <c r="J152" s="96" t="s">
        <v>489</v>
      </c>
      <c r="K152" s="96" t="s">
        <v>490</v>
      </c>
    </row>
    <row r="153" spans="2:12" hidden="1">
      <c r="D153" s="96" t="s">
        <v>491</v>
      </c>
      <c r="H153" s="96" t="s">
        <v>492</v>
      </c>
      <c r="J153" s="96" t="s">
        <v>493</v>
      </c>
      <c r="K153" s="96" t="s">
        <v>494</v>
      </c>
    </row>
    <row r="154" spans="2:12" hidden="1">
      <c r="H154" s="96" t="s">
        <v>495</v>
      </c>
      <c r="J154" s="96" t="s">
        <v>496</v>
      </c>
    </row>
    <row r="155" spans="2:12" ht="72.5" hidden="1">
      <c r="D155" s="187" t="s">
        <v>497</v>
      </c>
      <c r="E155" s="96" t="s">
        <v>498</v>
      </c>
      <c r="F155" s="96" t="s">
        <v>499</v>
      </c>
      <c r="G155" s="96" t="s">
        <v>500</v>
      </c>
      <c r="H155" s="96" t="s">
        <v>501</v>
      </c>
      <c r="I155" s="96" t="s">
        <v>502</v>
      </c>
      <c r="J155" s="96" t="s">
        <v>503</v>
      </c>
      <c r="K155" s="96" t="s">
        <v>504</v>
      </c>
    </row>
    <row r="156" spans="2:12" ht="101.5" hidden="1">
      <c r="B156" s="96" t="s">
        <v>605</v>
      </c>
      <c r="C156" s="96" t="s">
        <v>604</v>
      </c>
      <c r="D156" s="187" t="s">
        <v>505</v>
      </c>
      <c r="E156" s="96" t="s">
        <v>506</v>
      </c>
      <c r="F156" s="96" t="s">
        <v>507</v>
      </c>
      <c r="G156" s="96" t="s">
        <v>508</v>
      </c>
      <c r="H156" s="96" t="s">
        <v>509</v>
      </c>
      <c r="I156" s="96" t="s">
        <v>510</v>
      </c>
      <c r="J156" s="96" t="s">
        <v>511</v>
      </c>
      <c r="K156" s="96" t="s">
        <v>512</v>
      </c>
    </row>
    <row r="157" spans="2:12" ht="72.5" hidden="1">
      <c r="B157" s="96" t="s">
        <v>606</v>
      </c>
      <c r="C157" s="96" t="s">
        <v>603</v>
      </c>
      <c r="D157" s="187" t="s">
        <v>513</v>
      </c>
      <c r="E157" s="96" t="s">
        <v>514</v>
      </c>
      <c r="F157" s="96" t="s">
        <v>515</v>
      </c>
      <c r="G157" s="96" t="s">
        <v>516</v>
      </c>
      <c r="H157" s="96" t="s">
        <v>517</v>
      </c>
      <c r="I157" s="96" t="s">
        <v>518</v>
      </c>
      <c r="J157" s="96" t="s">
        <v>519</v>
      </c>
      <c r="K157" s="96" t="s">
        <v>520</v>
      </c>
    </row>
    <row r="158" spans="2:12" hidden="1">
      <c r="B158" s="96" t="s">
        <v>607</v>
      </c>
      <c r="C158" s="96" t="s">
        <v>602</v>
      </c>
      <c r="F158" s="96" t="s">
        <v>521</v>
      </c>
      <c r="G158" s="96" t="s">
        <v>522</v>
      </c>
      <c r="H158" s="96" t="s">
        <v>523</v>
      </c>
      <c r="I158" s="96" t="s">
        <v>524</v>
      </c>
      <c r="J158" s="96" t="s">
        <v>525</v>
      </c>
      <c r="K158" s="96" t="s">
        <v>526</v>
      </c>
    </row>
    <row r="159" spans="2:12" hidden="1">
      <c r="B159" s="96" t="s">
        <v>608</v>
      </c>
      <c r="G159" s="96" t="s">
        <v>527</v>
      </c>
      <c r="H159" s="96" t="s">
        <v>528</v>
      </c>
      <c r="I159" s="96" t="s">
        <v>529</v>
      </c>
      <c r="J159" s="96" t="s">
        <v>530</v>
      </c>
      <c r="K159" s="96" t="s">
        <v>531</v>
      </c>
    </row>
    <row r="160" spans="2:12" hidden="1">
      <c r="C160" s="96" t="s">
        <v>532</v>
      </c>
      <c r="J160" s="96" t="s">
        <v>533</v>
      </c>
    </row>
    <row r="161" spans="2:10" hidden="1">
      <c r="C161" s="96" t="s">
        <v>534</v>
      </c>
      <c r="I161" s="96" t="s">
        <v>535</v>
      </c>
      <c r="J161" s="96" t="s">
        <v>536</v>
      </c>
    </row>
    <row r="162" spans="2:10" hidden="1">
      <c r="B162" s="196" t="s">
        <v>609</v>
      </c>
      <c r="C162" s="96" t="s">
        <v>537</v>
      </c>
      <c r="I162" s="96" t="s">
        <v>538</v>
      </c>
      <c r="J162" s="96" t="s">
        <v>539</v>
      </c>
    </row>
    <row r="163" spans="2:10" hidden="1">
      <c r="B163" s="196" t="s">
        <v>29</v>
      </c>
      <c r="C163" s="96" t="s">
        <v>540</v>
      </c>
      <c r="D163" s="96" t="s">
        <v>541</v>
      </c>
      <c r="E163" s="96" t="s">
        <v>542</v>
      </c>
      <c r="I163" s="96" t="s">
        <v>543</v>
      </c>
      <c r="J163" s="96" t="s">
        <v>283</v>
      </c>
    </row>
    <row r="164" spans="2:10" hidden="1">
      <c r="B164" s="196" t="s">
        <v>16</v>
      </c>
      <c r="D164" s="96" t="s">
        <v>544</v>
      </c>
      <c r="E164" s="96" t="s">
        <v>545</v>
      </c>
      <c r="H164" s="96" t="s">
        <v>418</v>
      </c>
      <c r="I164" s="96" t="s">
        <v>546</v>
      </c>
    </row>
    <row r="165" spans="2:10" hidden="1">
      <c r="B165" s="196" t="s">
        <v>34</v>
      </c>
      <c r="D165" s="96" t="s">
        <v>547</v>
      </c>
      <c r="E165" s="96" t="s">
        <v>799</v>
      </c>
      <c r="H165" s="96" t="s">
        <v>427</v>
      </c>
      <c r="I165" s="96" t="s">
        <v>548</v>
      </c>
      <c r="J165" s="96" t="s">
        <v>549</v>
      </c>
    </row>
    <row r="166" spans="2:10" hidden="1">
      <c r="B166" s="196" t="s">
        <v>610</v>
      </c>
      <c r="C166" s="96" t="s">
        <v>550</v>
      </c>
      <c r="D166" s="96" t="s">
        <v>551</v>
      </c>
      <c r="H166" s="96" t="s">
        <v>433</v>
      </c>
      <c r="I166" s="96" t="s">
        <v>552</v>
      </c>
      <c r="J166" s="96" t="s">
        <v>800</v>
      </c>
    </row>
    <row r="167" spans="2:10" hidden="1">
      <c r="B167" s="196" t="s">
        <v>611</v>
      </c>
      <c r="C167" s="96" t="s">
        <v>553</v>
      </c>
      <c r="H167" s="96" t="s">
        <v>440</v>
      </c>
      <c r="I167" s="96" t="s">
        <v>554</v>
      </c>
    </row>
    <row r="168" spans="2:10" hidden="1">
      <c r="B168" s="196" t="s">
        <v>612</v>
      </c>
      <c r="C168" s="96" t="s">
        <v>555</v>
      </c>
      <c r="E168" s="96" t="s">
        <v>556</v>
      </c>
      <c r="H168" s="96" t="s">
        <v>557</v>
      </c>
      <c r="I168" s="96" t="s">
        <v>558</v>
      </c>
    </row>
    <row r="169" spans="2:10" hidden="1">
      <c r="B169" s="196" t="s">
        <v>613</v>
      </c>
      <c r="C169" s="96" t="s">
        <v>559</v>
      </c>
      <c r="E169" s="96" t="s">
        <v>560</v>
      </c>
      <c r="H169" s="96" t="s">
        <v>561</v>
      </c>
      <c r="I169" s="96" t="s">
        <v>562</v>
      </c>
    </row>
    <row r="170" spans="2:10" hidden="1">
      <c r="B170" s="196" t="s">
        <v>614</v>
      </c>
      <c r="C170" s="96" t="s">
        <v>563</v>
      </c>
      <c r="E170" s="96" t="s">
        <v>564</v>
      </c>
      <c r="H170" s="96" t="s">
        <v>565</v>
      </c>
      <c r="I170" s="96" t="s">
        <v>566</v>
      </c>
    </row>
    <row r="171" spans="2:10" hidden="1">
      <c r="B171" s="196" t="s">
        <v>615</v>
      </c>
      <c r="C171" s="96" t="s">
        <v>567</v>
      </c>
      <c r="E171" s="96" t="s">
        <v>568</v>
      </c>
      <c r="H171" s="96" t="s">
        <v>569</v>
      </c>
      <c r="I171" s="96" t="s">
        <v>570</v>
      </c>
    </row>
    <row r="172" spans="2:10" hidden="1">
      <c r="B172" s="196" t="s">
        <v>616</v>
      </c>
      <c r="C172" s="96" t="s">
        <v>571</v>
      </c>
      <c r="E172" s="96" t="s">
        <v>572</v>
      </c>
      <c r="H172" s="96" t="s">
        <v>573</v>
      </c>
      <c r="I172" s="96" t="s">
        <v>574</v>
      </c>
    </row>
    <row r="173" spans="2:10" hidden="1">
      <c r="B173" s="196" t="s">
        <v>617</v>
      </c>
      <c r="C173" s="96" t="s">
        <v>283</v>
      </c>
      <c r="E173" s="96" t="s">
        <v>575</v>
      </c>
      <c r="H173" s="96" t="s">
        <v>576</v>
      </c>
      <c r="I173" s="96" t="s">
        <v>577</v>
      </c>
    </row>
    <row r="174" spans="2:10" hidden="1">
      <c r="B174" s="196" t="s">
        <v>618</v>
      </c>
      <c r="E174" s="96" t="s">
        <v>578</v>
      </c>
      <c r="H174" s="96" t="s">
        <v>579</v>
      </c>
      <c r="I174" s="96" t="s">
        <v>580</v>
      </c>
    </row>
    <row r="175" spans="2:10" hidden="1">
      <c r="B175" s="196" t="s">
        <v>619</v>
      </c>
      <c r="E175" s="96" t="s">
        <v>581</v>
      </c>
      <c r="H175" s="96" t="s">
        <v>582</v>
      </c>
      <c r="I175" s="96" t="s">
        <v>583</v>
      </c>
    </row>
    <row r="176" spans="2:10" hidden="1">
      <c r="B176" s="196" t="s">
        <v>620</v>
      </c>
      <c r="E176" s="96" t="s">
        <v>584</v>
      </c>
      <c r="H176" s="96" t="s">
        <v>585</v>
      </c>
      <c r="I176" s="96" t="s">
        <v>586</v>
      </c>
    </row>
    <row r="177" spans="2:9" hidden="1">
      <c r="B177" s="196" t="s">
        <v>621</v>
      </c>
      <c r="H177" s="96" t="s">
        <v>587</v>
      </c>
      <c r="I177" s="96" t="s">
        <v>588</v>
      </c>
    </row>
    <row r="178" spans="2:9" hidden="1">
      <c r="B178" s="196" t="s">
        <v>622</v>
      </c>
      <c r="H178" s="96" t="s">
        <v>589</v>
      </c>
    </row>
    <row r="179" spans="2:9" hidden="1">
      <c r="B179" s="196" t="s">
        <v>623</v>
      </c>
      <c r="H179" s="96" t="s">
        <v>590</v>
      </c>
    </row>
    <row r="180" spans="2:9" hidden="1">
      <c r="B180" s="196" t="s">
        <v>624</v>
      </c>
      <c r="H180" s="96" t="s">
        <v>591</v>
      </c>
    </row>
    <row r="181" spans="2:9" hidden="1">
      <c r="B181" s="196" t="s">
        <v>625</v>
      </c>
      <c r="H181" s="96" t="s">
        <v>592</v>
      </c>
    </row>
    <row r="182" spans="2:9" hidden="1">
      <c r="B182" s="196" t="s">
        <v>626</v>
      </c>
      <c r="D182" t="s">
        <v>593</v>
      </c>
      <c r="H182" s="96" t="s">
        <v>594</v>
      </c>
    </row>
    <row r="183" spans="2:9" hidden="1">
      <c r="B183" s="196" t="s">
        <v>627</v>
      </c>
      <c r="D183" t="s">
        <v>595</v>
      </c>
      <c r="H183" s="96" t="s">
        <v>596</v>
      </c>
    </row>
    <row r="184" spans="2:9" hidden="1">
      <c r="B184" s="196" t="s">
        <v>628</v>
      </c>
      <c r="D184" t="s">
        <v>597</v>
      </c>
      <c r="H184" s="96" t="s">
        <v>598</v>
      </c>
    </row>
    <row r="185" spans="2:9" hidden="1">
      <c r="B185" s="196" t="s">
        <v>629</v>
      </c>
      <c r="D185" t="s">
        <v>595</v>
      </c>
      <c r="H185" s="96" t="s">
        <v>599</v>
      </c>
    </row>
    <row r="186" spans="2:9" hidden="1">
      <c r="B186" s="196" t="s">
        <v>630</v>
      </c>
      <c r="D186" t="s">
        <v>600</v>
      </c>
    </row>
    <row r="187" spans="2:9" hidden="1">
      <c r="B187" s="196" t="s">
        <v>631</v>
      </c>
      <c r="D187" t="s">
        <v>595</v>
      </c>
    </row>
    <row r="188" spans="2:9" hidden="1">
      <c r="B188" s="196" t="s">
        <v>632</v>
      </c>
    </row>
    <row r="189" spans="2:9" hidden="1">
      <c r="B189" s="196" t="s">
        <v>633</v>
      </c>
    </row>
    <row r="190" spans="2:9" hidden="1">
      <c r="B190" s="196" t="s">
        <v>634</v>
      </c>
    </row>
    <row r="191" spans="2:9" hidden="1">
      <c r="B191" s="196" t="s">
        <v>635</v>
      </c>
    </row>
    <row r="192" spans="2:9" hidden="1">
      <c r="B192" s="196" t="s">
        <v>636</v>
      </c>
    </row>
    <row r="193" spans="2:2" hidden="1">
      <c r="B193" s="196" t="s">
        <v>637</v>
      </c>
    </row>
    <row r="194" spans="2:2" hidden="1">
      <c r="B194" s="196" t="s">
        <v>638</v>
      </c>
    </row>
    <row r="195" spans="2:2" hidden="1">
      <c r="B195" s="196" t="s">
        <v>639</v>
      </c>
    </row>
    <row r="196" spans="2:2" hidden="1">
      <c r="B196" s="196" t="s">
        <v>640</v>
      </c>
    </row>
    <row r="197" spans="2:2" hidden="1">
      <c r="B197" s="196" t="s">
        <v>51</v>
      </c>
    </row>
    <row r="198" spans="2:2" hidden="1">
      <c r="B198" s="196" t="s">
        <v>57</v>
      </c>
    </row>
    <row r="199" spans="2:2" hidden="1">
      <c r="B199" s="196" t="s">
        <v>59</v>
      </c>
    </row>
    <row r="200" spans="2:2" hidden="1">
      <c r="B200" s="196" t="s">
        <v>61</v>
      </c>
    </row>
    <row r="201" spans="2:2" hidden="1">
      <c r="B201" s="196" t="s">
        <v>23</v>
      </c>
    </row>
    <row r="202" spans="2:2" hidden="1">
      <c r="B202" s="196" t="s">
        <v>63</v>
      </c>
    </row>
    <row r="203" spans="2:2" hidden="1">
      <c r="B203" s="196" t="s">
        <v>65</v>
      </c>
    </row>
    <row r="204" spans="2:2" hidden="1">
      <c r="B204" s="196" t="s">
        <v>67</v>
      </c>
    </row>
    <row r="205" spans="2:2" hidden="1">
      <c r="B205" s="196" t="s">
        <v>68</v>
      </c>
    </row>
    <row r="206" spans="2:2" hidden="1">
      <c r="B206" s="196" t="s">
        <v>69</v>
      </c>
    </row>
    <row r="207" spans="2:2" hidden="1">
      <c r="B207" s="196" t="s">
        <v>70</v>
      </c>
    </row>
    <row r="208" spans="2:2" hidden="1">
      <c r="B208" s="196" t="s">
        <v>641</v>
      </c>
    </row>
    <row r="209" spans="2:2" hidden="1">
      <c r="B209" s="196" t="s">
        <v>642</v>
      </c>
    </row>
    <row r="210" spans="2:2" hidden="1">
      <c r="B210" s="196" t="s">
        <v>74</v>
      </c>
    </row>
    <row r="211" spans="2:2" hidden="1">
      <c r="B211" s="196" t="s">
        <v>76</v>
      </c>
    </row>
    <row r="212" spans="2:2" hidden="1">
      <c r="B212" s="196" t="s">
        <v>80</v>
      </c>
    </row>
    <row r="213" spans="2:2" hidden="1">
      <c r="B213" s="196" t="s">
        <v>643</v>
      </c>
    </row>
    <row r="214" spans="2:2" hidden="1">
      <c r="B214" s="196" t="s">
        <v>644</v>
      </c>
    </row>
    <row r="215" spans="2:2" hidden="1">
      <c r="B215" s="196" t="s">
        <v>645</v>
      </c>
    </row>
    <row r="216" spans="2:2" hidden="1">
      <c r="B216" s="196" t="s">
        <v>78</v>
      </c>
    </row>
    <row r="217" spans="2:2" hidden="1">
      <c r="B217" s="196" t="s">
        <v>79</v>
      </c>
    </row>
    <row r="218" spans="2:2" hidden="1">
      <c r="B218" s="196" t="s">
        <v>82</v>
      </c>
    </row>
    <row r="219" spans="2:2" hidden="1">
      <c r="B219" s="196" t="s">
        <v>84</v>
      </c>
    </row>
    <row r="220" spans="2:2" hidden="1">
      <c r="B220" s="196" t="s">
        <v>646</v>
      </c>
    </row>
    <row r="221" spans="2:2" hidden="1">
      <c r="B221" s="196" t="s">
        <v>83</v>
      </c>
    </row>
    <row r="222" spans="2:2" hidden="1">
      <c r="B222" s="196" t="s">
        <v>85</v>
      </c>
    </row>
    <row r="223" spans="2:2" hidden="1">
      <c r="B223" s="196" t="s">
        <v>88</v>
      </c>
    </row>
    <row r="224" spans="2:2" hidden="1">
      <c r="B224" s="196" t="s">
        <v>87</v>
      </c>
    </row>
    <row r="225" spans="2:2" hidden="1">
      <c r="B225" s="196" t="s">
        <v>647</v>
      </c>
    </row>
    <row r="226" spans="2:2" hidden="1">
      <c r="B226" s="196" t="s">
        <v>94</v>
      </c>
    </row>
    <row r="227" spans="2:2" hidden="1">
      <c r="B227" s="196" t="s">
        <v>96</v>
      </c>
    </row>
    <row r="228" spans="2:2" hidden="1">
      <c r="B228" s="196" t="s">
        <v>97</v>
      </c>
    </row>
    <row r="229" spans="2:2" hidden="1">
      <c r="B229" s="196" t="s">
        <v>98</v>
      </c>
    </row>
    <row r="230" spans="2:2" hidden="1">
      <c r="B230" s="196" t="s">
        <v>648</v>
      </c>
    </row>
    <row r="231" spans="2:2" hidden="1">
      <c r="B231" s="196" t="s">
        <v>649</v>
      </c>
    </row>
    <row r="232" spans="2:2" hidden="1">
      <c r="B232" s="196" t="s">
        <v>99</v>
      </c>
    </row>
    <row r="233" spans="2:2" hidden="1">
      <c r="B233" s="196" t="s">
        <v>153</v>
      </c>
    </row>
    <row r="234" spans="2:2" hidden="1">
      <c r="B234" s="196" t="s">
        <v>650</v>
      </c>
    </row>
    <row r="235" spans="2:2" ht="29" hidden="1">
      <c r="B235" s="196" t="s">
        <v>651</v>
      </c>
    </row>
    <row r="236" spans="2:2" hidden="1">
      <c r="B236" s="196" t="s">
        <v>104</v>
      </c>
    </row>
    <row r="237" spans="2:2" hidden="1">
      <c r="B237" s="196" t="s">
        <v>106</v>
      </c>
    </row>
    <row r="238" spans="2:2" hidden="1">
      <c r="B238" s="196" t="s">
        <v>652</v>
      </c>
    </row>
    <row r="239" spans="2:2" hidden="1">
      <c r="B239" s="196" t="s">
        <v>154</v>
      </c>
    </row>
    <row r="240" spans="2:2" hidden="1">
      <c r="B240" s="196" t="s">
        <v>171</v>
      </c>
    </row>
    <row r="241" spans="2:2" hidden="1">
      <c r="B241" s="196" t="s">
        <v>105</v>
      </c>
    </row>
    <row r="242" spans="2:2" hidden="1">
      <c r="B242" s="196" t="s">
        <v>109</v>
      </c>
    </row>
    <row r="243" spans="2:2" hidden="1">
      <c r="B243" s="196" t="s">
        <v>103</v>
      </c>
    </row>
    <row r="244" spans="2:2" hidden="1">
      <c r="B244" s="196" t="s">
        <v>125</v>
      </c>
    </row>
    <row r="245" spans="2:2" hidden="1">
      <c r="B245" s="196" t="s">
        <v>653</v>
      </c>
    </row>
    <row r="246" spans="2:2" hidden="1">
      <c r="B246" s="196" t="s">
        <v>111</v>
      </c>
    </row>
    <row r="247" spans="2:2" hidden="1">
      <c r="B247" s="196" t="s">
        <v>114</v>
      </c>
    </row>
    <row r="248" spans="2:2" hidden="1">
      <c r="B248" s="196" t="s">
        <v>120</v>
      </c>
    </row>
    <row r="249" spans="2:2" hidden="1">
      <c r="B249" s="196" t="s">
        <v>117</v>
      </c>
    </row>
    <row r="250" spans="2:2" ht="29" hidden="1">
      <c r="B250" s="196" t="s">
        <v>654</v>
      </c>
    </row>
    <row r="251" spans="2:2" hidden="1">
      <c r="B251" s="196" t="s">
        <v>115</v>
      </c>
    </row>
    <row r="252" spans="2:2" hidden="1">
      <c r="B252" s="196" t="s">
        <v>116</v>
      </c>
    </row>
    <row r="253" spans="2:2" hidden="1">
      <c r="B253" s="196" t="s">
        <v>127</v>
      </c>
    </row>
    <row r="254" spans="2:2" hidden="1">
      <c r="B254" s="196" t="s">
        <v>124</v>
      </c>
    </row>
    <row r="255" spans="2:2" hidden="1">
      <c r="B255" s="196" t="s">
        <v>123</v>
      </c>
    </row>
    <row r="256" spans="2:2" hidden="1">
      <c r="B256" s="196" t="s">
        <v>126</v>
      </c>
    </row>
    <row r="257" spans="2:2" hidden="1">
      <c r="B257" s="196" t="s">
        <v>118</v>
      </c>
    </row>
    <row r="258" spans="2:2" hidden="1">
      <c r="B258" s="196" t="s">
        <v>119</v>
      </c>
    </row>
    <row r="259" spans="2:2" hidden="1">
      <c r="B259" s="196" t="s">
        <v>112</v>
      </c>
    </row>
    <row r="260" spans="2:2" hidden="1">
      <c r="B260" s="196" t="s">
        <v>113</v>
      </c>
    </row>
    <row r="261" spans="2:2" hidden="1">
      <c r="B261" s="196" t="s">
        <v>128</v>
      </c>
    </row>
    <row r="262" spans="2:2" hidden="1">
      <c r="B262" s="196" t="s">
        <v>134</v>
      </c>
    </row>
    <row r="263" spans="2:2" hidden="1">
      <c r="B263" s="196" t="s">
        <v>135</v>
      </c>
    </row>
    <row r="264" spans="2:2" hidden="1">
      <c r="B264" s="196" t="s">
        <v>133</v>
      </c>
    </row>
    <row r="265" spans="2:2" hidden="1">
      <c r="B265" s="196" t="s">
        <v>655</v>
      </c>
    </row>
    <row r="266" spans="2:2" hidden="1">
      <c r="B266" s="196" t="s">
        <v>130</v>
      </c>
    </row>
    <row r="267" spans="2:2" hidden="1">
      <c r="B267" s="196" t="s">
        <v>129</v>
      </c>
    </row>
    <row r="268" spans="2:2" hidden="1">
      <c r="B268" s="196" t="s">
        <v>137</v>
      </c>
    </row>
    <row r="269" spans="2:2" hidden="1">
      <c r="B269" s="196" t="s">
        <v>138</v>
      </c>
    </row>
    <row r="270" spans="2:2" hidden="1">
      <c r="B270" s="196" t="s">
        <v>140</v>
      </c>
    </row>
    <row r="271" spans="2:2" hidden="1">
      <c r="B271" s="196" t="s">
        <v>143</v>
      </c>
    </row>
    <row r="272" spans="2:2" hidden="1">
      <c r="B272" s="196" t="s">
        <v>144</v>
      </c>
    </row>
    <row r="273" spans="2:2" hidden="1">
      <c r="B273" s="196" t="s">
        <v>139</v>
      </c>
    </row>
    <row r="274" spans="2:2" hidden="1">
      <c r="B274" s="196" t="s">
        <v>141</v>
      </c>
    </row>
    <row r="275" spans="2:2" hidden="1">
      <c r="B275" s="196" t="s">
        <v>145</v>
      </c>
    </row>
    <row r="276" spans="2:2" hidden="1">
      <c r="B276" s="196" t="s">
        <v>656</v>
      </c>
    </row>
    <row r="277" spans="2:2" hidden="1">
      <c r="B277" s="196" t="s">
        <v>142</v>
      </c>
    </row>
    <row r="278" spans="2:2" hidden="1">
      <c r="B278" s="196" t="s">
        <v>150</v>
      </c>
    </row>
    <row r="279" spans="2:2" hidden="1">
      <c r="B279" s="196" t="s">
        <v>151</v>
      </c>
    </row>
    <row r="280" spans="2:2" hidden="1">
      <c r="B280" s="196" t="s">
        <v>152</v>
      </c>
    </row>
    <row r="281" spans="2:2" hidden="1">
      <c r="B281" s="196" t="s">
        <v>159</v>
      </c>
    </row>
    <row r="282" spans="2:2" hidden="1">
      <c r="B282" s="196" t="s">
        <v>172</v>
      </c>
    </row>
    <row r="283" spans="2:2" hidden="1">
      <c r="B283" s="196" t="s">
        <v>160</v>
      </c>
    </row>
    <row r="284" spans="2:2" hidden="1">
      <c r="B284" s="196" t="s">
        <v>167</v>
      </c>
    </row>
    <row r="285" spans="2:2" hidden="1">
      <c r="B285" s="196" t="s">
        <v>163</v>
      </c>
    </row>
    <row r="286" spans="2:2" hidden="1">
      <c r="B286" s="196" t="s">
        <v>66</v>
      </c>
    </row>
    <row r="287" spans="2:2" hidden="1">
      <c r="B287" s="196" t="s">
        <v>157</v>
      </c>
    </row>
    <row r="288" spans="2:2" hidden="1">
      <c r="B288" s="196" t="s">
        <v>161</v>
      </c>
    </row>
    <row r="289" spans="2:2" hidden="1">
      <c r="B289" s="196" t="s">
        <v>158</v>
      </c>
    </row>
    <row r="290" spans="2:2" hidden="1">
      <c r="B290" s="196" t="s">
        <v>173</v>
      </c>
    </row>
    <row r="291" spans="2:2" hidden="1">
      <c r="B291" s="196" t="s">
        <v>657</v>
      </c>
    </row>
    <row r="292" spans="2:2" hidden="1">
      <c r="B292" s="196" t="s">
        <v>166</v>
      </c>
    </row>
    <row r="293" spans="2:2" hidden="1">
      <c r="B293" s="196" t="s">
        <v>174</v>
      </c>
    </row>
    <row r="294" spans="2:2" hidden="1">
      <c r="B294" s="196" t="s">
        <v>162</v>
      </c>
    </row>
    <row r="295" spans="2:2" hidden="1">
      <c r="B295" s="196" t="s">
        <v>177</v>
      </c>
    </row>
    <row r="296" spans="2:2" hidden="1">
      <c r="B296" s="196" t="s">
        <v>658</v>
      </c>
    </row>
    <row r="297" spans="2:2" hidden="1">
      <c r="B297" s="196" t="s">
        <v>182</v>
      </c>
    </row>
    <row r="298" spans="2:2" hidden="1">
      <c r="B298" s="196" t="s">
        <v>179</v>
      </c>
    </row>
    <row r="299" spans="2:2" hidden="1">
      <c r="B299" s="196" t="s">
        <v>178</v>
      </c>
    </row>
    <row r="300" spans="2:2" hidden="1">
      <c r="B300" s="196" t="s">
        <v>187</v>
      </c>
    </row>
    <row r="301" spans="2:2" hidden="1">
      <c r="B301" s="196" t="s">
        <v>183</v>
      </c>
    </row>
    <row r="302" spans="2:2" hidden="1">
      <c r="B302" s="196" t="s">
        <v>184</v>
      </c>
    </row>
    <row r="303" spans="2:2" hidden="1">
      <c r="B303" s="196" t="s">
        <v>185</v>
      </c>
    </row>
    <row r="304" spans="2:2" hidden="1">
      <c r="B304" s="196" t="s">
        <v>186</v>
      </c>
    </row>
    <row r="305" spans="2:2" hidden="1">
      <c r="B305" s="196" t="s">
        <v>188</v>
      </c>
    </row>
    <row r="306" spans="2:2" hidden="1">
      <c r="B306" s="196" t="s">
        <v>659</v>
      </c>
    </row>
    <row r="307" spans="2:2" hidden="1">
      <c r="B307" s="196" t="s">
        <v>189</v>
      </c>
    </row>
    <row r="308" spans="2:2" hidden="1">
      <c r="B308" s="196" t="s">
        <v>190</v>
      </c>
    </row>
    <row r="309" spans="2:2" hidden="1">
      <c r="B309" s="196" t="s">
        <v>195</v>
      </c>
    </row>
    <row r="310" spans="2:2" hidden="1">
      <c r="B310" s="196" t="s">
        <v>196</v>
      </c>
    </row>
    <row r="311" spans="2:2" ht="29" hidden="1">
      <c r="B311" s="196" t="s">
        <v>155</v>
      </c>
    </row>
    <row r="312" spans="2:2" hidden="1">
      <c r="B312" s="196" t="s">
        <v>660</v>
      </c>
    </row>
    <row r="313" spans="2:2" hidden="1">
      <c r="B313" s="196" t="s">
        <v>661</v>
      </c>
    </row>
    <row r="314" spans="2:2" hidden="1">
      <c r="B314" s="196" t="s">
        <v>197</v>
      </c>
    </row>
    <row r="315" spans="2:2" hidden="1">
      <c r="B315" s="196" t="s">
        <v>156</v>
      </c>
    </row>
    <row r="316" spans="2:2" hidden="1">
      <c r="B316" s="196" t="s">
        <v>662</v>
      </c>
    </row>
    <row r="317" spans="2:2" hidden="1">
      <c r="B317" s="196" t="s">
        <v>169</v>
      </c>
    </row>
    <row r="318" spans="2:2" hidden="1">
      <c r="B318" s="196" t="s">
        <v>201</v>
      </c>
    </row>
    <row r="319" spans="2:2" hidden="1">
      <c r="B319" s="196" t="s">
        <v>202</v>
      </c>
    </row>
    <row r="320" spans="2:2" hidden="1">
      <c r="B320" s="196" t="s">
        <v>181</v>
      </c>
    </row>
    <row r="321" ht="15" hidden="1" thickBot="1"/>
  </sheetData>
  <mergeCells count="352">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2:E62"/>
    <mergeCell ref="F62:G62"/>
    <mergeCell ref="H62:I62"/>
    <mergeCell ref="J62:K62"/>
    <mergeCell ref="C58:C59"/>
    <mergeCell ref="D61:G61"/>
    <mergeCell ref="H61:K61"/>
    <mergeCell ref="L61:O61"/>
    <mergeCell ref="P61:S61"/>
    <mergeCell ref="L62:M62"/>
    <mergeCell ref="N62:O62"/>
    <mergeCell ref="P62:Q62"/>
    <mergeCell ref="R62:S6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J76:K76"/>
    <mergeCell ref="N76:O76"/>
    <mergeCell ref="R76:S76"/>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L123:O123"/>
    <mergeCell ref="P123:S123"/>
    <mergeCell ref="M119:N119"/>
    <mergeCell ref="M120:N120"/>
    <mergeCell ref="M121:N121"/>
    <mergeCell ref="R116:S116"/>
    <mergeCell ref="R117:S117"/>
    <mergeCell ref="R118:S118"/>
    <mergeCell ref="R119:S119"/>
    <mergeCell ref="R120:S120"/>
    <mergeCell ref="R121:S121"/>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s>
  <conditionalFormatting sqref="E136">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prompt="Select type of policy" sqref="G127">
      <formula1>$H$164:$H$185</formula1>
    </dataValidation>
    <dataValidation type="list" allowBlank="1" showInputMessage="1" showErrorMessage="1" prompt="Select type of assets" sqref="E113 Q113 M113 I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I54 D65 P65 L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E21:G21 E27 I21:K21 Q21:S21 M27 H65 M21:O21 I27 Q27">
      <formula1>0</formula1>
      <formula2>99999999999</formula2>
    </dataValidation>
    <dataValidation type="decimal" allowBlank="1" showInputMessage="1" showErrorMessage="1" errorTitle="Invalid data" error="Enter a percentage between 0 and 100" prompt="Enter a percentage (between 0 and 100)" sqref="F22:G23 J22:K23 R22:S23 N22:O23 I28">
      <formula1>0</formula1>
      <formula2>100</formula2>
    </dataValidation>
    <dataValidation type="decimal" allowBlank="1" showInputMessage="1" showErrorMessage="1" errorTitle="Invalid data" error="Please enter a number between 0 and 100" prompt="Enter a percentage between 0 and 100" sqref="E22:E23 E65 I22:I23 M22:M23 M28 P63:Q63 Q22:Q23 E28 E55 E103 I55 M55 M57 I57 Q28 E57 Q57 I65 M65 Q65 Q103 M111 I111 M103 I103 E111 Q55 D63:E63 E105 E107 E109 I105 I107 I109 M105 M107 M109 Q105 Q107 Q109 Q111 H63:I63 L63:M63">
      <formula1>0</formula1>
      <formula2>100</formula2>
    </dataValidation>
    <dataValidation type="list" allowBlank="1" showInputMessage="1" showErrorMessage="1" prompt="Select type of policy" sqref="S127 K127 O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N57:O57 J57:K57">
      <formula1>$D$147:$D$149</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G113 S113 O113 K113">
      <formula1>$I$161:$I$177</formula1>
    </dataValidation>
    <dataValidation type="list" allowBlank="1" showInputMessage="1" showErrorMessage="1" prompt="Select integration level" sqref="D125:S125">
      <formula1>$H$143:$H$147</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Select from the drop-down list" prompt="Select from the drop-down list" sqref="C15">
      <formula1>$B$162:$B$320</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$K$155:$K$159</formula1>
    </dataValidation>
  </dataValidations>
  <pageMargins left="0.7" right="0.7" top="0.75" bottom="0.75" header="0.3" footer="0.3"/>
  <pageSetup paperSize="8" scale="36" fitToHeight="0" orientation="landscape"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57</ProjectId>
    <ReportingPeriod xmlns="dc9b7735-1e97-4a24-b7a2-47bf824ab39e" xsi:nil="true"/>
    <WBDocsDocURL xmlns="dc9b7735-1e97-4a24-b7a2-47bf824ab39e">http://wbdocsservices.worldbank.org/services?I4_SERVICE=VC&amp;I4_KEY=TF069013&amp;I4_DOCID=090224b085fd22ee</WBDocsDocURL>
    <WBDocsDocURLPublicOnly xmlns="dc9b7735-1e97-4a24-b7a2-47bf824ab39e">http://pubdocs.worldbank.org/en/952891535656345093/57-Copy-of-4805-AF-Colombia-PPR-Jun-2018-for-web.xlsx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84</PPFDocumentType>
    <DocumentType_WBDocs xmlns="dc9b7735-1e97-4a24-b7a2-47bf824ab39e">Project Status Report</DocumentType_WBDocs>
    <TrusteeId xmlns="dc9b7735-1e97-4a24-b7a2-47bf824ab39e" xsi:nil="true"/>
    <WBDocsApproverName xmlns="dc9b7735-1e97-4a24-b7a2-47bf824ab39e">000384891</WBDocsApproverNam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DocStatus xmlns="dc9b7735-1e97-4a24-b7a2-47bf824ab39e">Completed</DocStatus>
    <IsDraft xmlns="dc9b7735-1e97-4a24-b7a2-47bf824ab39e">true</IsDraft>
    <ProjectRevisionId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8F675C2C-0EA1-40B4-9683-DB66929596AA}"/>
</file>

<file path=customXml/itemProps2.xml><?xml version="1.0" encoding="utf-8"?>
<ds:datastoreItem xmlns:ds="http://schemas.openxmlformats.org/officeDocument/2006/customXml" ds:itemID="{F73F3D76-F89B-4E48-9E5E-C58E52E1A0E2}"/>
</file>

<file path=customXml/itemProps3.xml><?xml version="1.0" encoding="utf-8"?>
<ds:datastoreItem xmlns:ds="http://schemas.openxmlformats.org/officeDocument/2006/customXml" ds:itemID="{B2D96711-3B00-4300-B3F6-EF019DA79856}"/>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FinancialData</vt:lpstr>
      <vt:lpstr>Procurement</vt:lpstr>
      <vt:lpstr>Risk Assesment</vt:lpstr>
      <vt:lpstr>Rating</vt:lpstr>
      <vt:lpstr>Project Indicators</vt:lpstr>
      <vt:lpstr>Lessons Learned</vt:lpstr>
      <vt:lpstr>Units for Indicators</vt:lpstr>
      <vt:lpstr>Results Tracker</vt:lpstr>
      <vt:lpstr>Results tracker revised</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2012-08-08T16:02:07Z</cp:lastPrinted>
  <dcterms:created xsi:type="dcterms:W3CDTF">2010-11-30T14:15:01Z</dcterms:created>
  <dcterms:modified xsi:type="dcterms:W3CDTF">2018-08-24T20:28:43Z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6928cf46-c326-4255-ab09-b0d79a1ac86c,10;6928cf46-c326-4255-ab09-b0d79a1ac86c,12;6928cf46-c326-4255-ab09-b0d79a1ac86c,14;6928cf46-c326-4255-ab09-b0d79a1ac86c,16;6928cf46-c326-4255-ab09-b0d79a1ac86c,18;0a413996-1378-4bfa-ba7f-4e936afa71d0,19;0a413996-1378-4bfa-ba7f-4e936afa71d0,20;0a413996-1378-4bfa-ba7f-4e936afa71d0,20;0a413996-1378-4bfa-ba7f-4e936afa71d0,20;0a413996-1378-4bfa-ba7f-4e936afa71d0,20;0a413996-1378-4bfa-ba7f-4e936afa71d0,20;0a413996-1378-4bfa-ba7f-4e936afa71d0,20;0a413996-1378-4bfa-ba7f-4e936afa71d0,20;0a413996-1378-4bfa-ba7f-4e936afa71d0,20;8602daae-4394-45c7-b912-0c99bcc17980,21;0a413996-1378-4bfa-ba7f-4e936afa71d0,22;0a413996-1378-4bfa-ba7f-4e936afa71d0,23;0a413996-1378-4bfa-ba7f-4e936afa71d0,23;0a413996-1378-4bfa-ba7f-4e936afa71d0,23;0a413996-1378-4bfa-ba7f-4e936afa71d0,23;0a413996-1378-4bfa-ba7f-4e936afa71d0,23;0a413996-1378-4bfa-ba7f-4e936afa71d0,23;0a413996-1378-4bfa-ba7f-4e936afa71d0,23;0a413996-1378-4bfa-ba7f-4e936afa71d0,23;0a413996-1378-4bfa-ba7f-4e936afa71d0,24;0a413996-1378-4bfa-ba7f-4e936afa71d0,25;0a413996-1378-4bfa-ba7f-4e936afa71d0,25;0a413996-1378-4bfa-ba7f-4e936afa71d0,25;0a413996-1378-4bfa-ba7f-4e936afa71d0,25;0a413996-1378-4bfa-ba7f-4e936afa71d0,25;0a413996-1378-4bfa-ba7f-4e936afa71d0,25;0a413996-1378-4bfa-ba7f-4e936afa71d0,25;0a413996-1378-4bfa-ba7f-4e936afa71d0,25;8602daae-4394-45c7-b912-0c99bcc17980,26;0a413996-1378-4bfa-ba7f-4e936afa71d0,27;0a413996-1378-4bfa-ba7f-4e936afa71d0,28;0a413996-1378-4bfa-ba7f-4e936afa71d0,28;0a413996-1378-4bfa-ba7f-4e936afa71d0,28;0a413996-1378-4bfa-ba7f-4e936afa71d0,28;0a413996-1378-4bfa-ba7f-4e936afa71d0,28;0a413996-1378-4bfa-ba7f-4e936afa71d0,28;0a413996-1378-4bfa-ba7f-4e936afa71d0,28;0a413996-1378-4bfa-ba7f-4e936afa71d0,28;8602daae-4394-45c7-b912-0c99bcc17980,29;0a413996-1378-4bfa-ba7f-4e936afa71d0,30;0a413996-1378-4bfa-ba7f-4e936afa71d0,31;0a413996-1378-4bfa-ba7f-4e936afa71d0,31;0a413996-1378-4bfa-ba7f-4e936afa71d0,31;0a413996-1378-4bfa-ba7f-4e936afa71d0,31;0a413996-1378-4bfa-ba7f-4e936afa71d0,31;0a413996-1378-4bfa-ba7f-4e936afa71d0,31;0a413996-1378-4bfa-ba7f-4e936afa71d0,31;0a413996-1378-4bfa-ba7f-4e936afa71d0,31;8602daae-4394-45c7-b912-0c99bcc17980,32;0a413996-1378-4bfa-ba7f-4e936afa71d0,33;0a413996-1378-4bfa-ba7f-4e936afa71d0,34;0a413996-1378-4bfa-ba7f-4e936afa71d0,34;0a413996-1378-4bfa-ba7f-4e936afa71d0,34;0a413996-1378-4bfa-ba7f-4e936afa71d0,34;0a413996-1378-4bfa-ba7f-4e936afa71d0,34;0a413996-1378-4bfa-ba7f-4e936afa71d0,34;0a413996-1378-4bfa-ba7f-4e936afa71d0,34;0a413996-1378-4bfa-ba7f-4e936afa71d0,34;8602daae-4394-45c7-b912-0c99bcc17980,35;0a413996-1378-4bfa-ba7f-4e936afa71d0,36;0a413996-1378-4bfa-ba7f-4e936afa71d0,37;0a413996-1378-4bfa-ba7f-4e936afa71d0,37;0a413996-1378-4bfa-ba7f-4e936afa71d0,37;0a413996-1378-4bfa-ba7f-4e936afa71d0,37;0a413996-1378-4bfa-ba7f-4e936afa71d0,37;0a413996-1378-4bfa-ba7f-4e936afa71d0,37;0a413996-1378-4bfa-ba7f-4e936afa71d0,37;0a413996-1378-4bfa-ba7f-4e936afa71d0,37;0a413996-1378-4bfa-ba7f-4e936afa71d0,38;0a413996-1378-4bfa-ba7f-4e936afa71d0,39;0a413996-1378-4bfa-ba7f-4e936afa71d0,39;0a413996-1378-4bfa-ba7f-4e936afa71d0,39;0a413996-1378-4bfa-ba7f-4e936afa71d0,39;0a413996-1378-4bfa-ba7f-4e936afa71d0,39;0a413996-1378-4bfa-ba7f-4e936afa71d0,39;0a413996-1378-4bfa-ba7f-4e936afa71d0,39;0a413996-1378-4bfa-ba7f-4e936afa71d0,39;8602daae-4394-45c7-b912-0c99bcc17980,40;0a413996-1378-4bfa-ba7f-4e936afa71d0,41;0a413996-1378-4bfa-ba7f-4e936afa71d0,42;0a413996-1378-4bfa-ba7f-4e936afa71d0,42;0a413996-1378-4bfa-ba7f-4e936afa71d0,42;0a413996-1378-4bfa-ba7f-4e936afa71d0,42;0a413996-1378-4bfa-ba7f-4e936afa71d0,42;0a413996-1378-4bfa-ba7f-4e936afa71d0,42;0a413996-1378-4bfa-ba7f-4e936afa71d0,42;0a413996-1378-4bfa-ba7f-4e936afa71d0,42;0a413996-1378-4bfa-ba7f-4e936afa71d0,43;0a413996-1378-4bfa-ba7f-4e936afa71d0,44;0a413996-1378-4bfa-ba7f-4e936afa71d0,44;0a413996-1378-4bfa-ba7f-4e936afa71d0,44;0a413996-1378-4bfa-ba7f-4e936afa71d0,44;0a413996-1378-4bfa-ba7f-4e936afa71d0,44;0a413996-1378-4bfa-ba7f-4e936afa71d0,44;0a413996-1378-4bfa-ba7f-4e936afa71d0,44;0a413996-1378-4bfa-ba7f-4e936afa71d0,44;0a413996-1378-4bfa-ba7f-4e936afa71d0,45;0a413996-1378-4bfa-ba7f-4e936afa71d0,46;0a413996-1378-4bfa-ba7f-4e936afa71d0,46;0a413996-1378-4bfa-ba7f-4e936afa71d0,46;0a413996-1378-4bfa-ba7f-4e936afa71d0,46;0a413996-1378-4bfa-ba7f-4e936afa71d0,46;0a413996-1378-4bfa-ba7f-4e936afa71d0,46;0a413996-1378-4bfa-ba7f-4e936afa71d0,46;0a413996-1378-4bfa-ba7f-4e936afa71d0,46;0a413996-1378-4bfa-ba7f-4e936afa71d0,47;0a413996-1378-4bfa-ba7f-4e936afa71d0,48;0a413996-1378-4bfa-ba7f-4e936afa71d0,48;0a413996-1378-4bfa-ba7f-4e936afa71d0,48;0a413996-1378-4bfa-ba7f-4e936afa71d0,48;0a413996-1378-4bfa-ba7f-4e936afa71d0,48;0a413996-1378-4bfa-ba7f-4e936afa71d0,48;0a413996-1378-4bfa-ba7f-4e936afa71d0,48;0a413996-1378-4bfa-ba7f-4e936afa71d0,48;0a413996-1378-4bfa-ba7f-4e936afa71d0,49;0a413996-1378-4bfa-ba7f-4e936afa71d0,50;0a413996-1378-4bfa-ba7f-4e936afa71d0,50;0a413996-1378-4bfa-ba7f-4e936afa71d0,50;0a413996-1378-4bfa-ba7f-4e936afa71d0,50;0a413996-1378-4bfa-ba7f-4e936afa71d0,50;0a413996-1378-4bfa-ba7f-4e936afa71d0,50;0a413996-1378-4bfa-ba7f-4e936afa71d0,50;0a413996-1378-4bfa-ba7f-4e936afa71d0,50;0a413996-1378-4bfa-ba7f-4e936afa71d0,51;0a413996-1378-4bfa-ba7f-4e936afa71d0,52;0a413996-1378-4bfa-ba7f-4e936afa71d0,52;0a413996-1378-4bfa-ba7f-4e936afa71d0,52;0a413996-1378-4bfa-ba7f-4e936afa71d0,52;0a413996-1378-4bfa-ba7f-4e936afa71d0,52;0a413996-1378-4bfa-ba7f-4e936afa71d0,52;0a413996-1378-4bfa-ba7f-4e936afa71d0,52;0a413996-1378-4bfa-ba7f-4e936afa71d0,52;8602daae-4394-45c7-b912-0c99bcc17980,53;0a413996-1378-4bfa-ba7f-4e936afa71d0,54;0a413996-1378-4bfa-ba7f-4e936afa71d0,55;0a413996-1378-4bfa-ba7f-4e936afa71d0,55;0a413996-1378-4bfa-ba7f-4e936afa71d0,55;0a413996-1378-4bfa-ba7f-4e936afa71d0,55;0a413996-1378-4bfa-ba7f-4e936afa71d0,55;0a413996-1378-4bfa-ba7f-4e936afa71d0,55;0a413996-1378-4bfa-ba7f-4e936afa71d0,55;0a413996-1378-4bfa-ba7f-4e936afa71d0,55;0a413996-1378-4bfa-ba7f-4e936afa71d0,56;0a413996-1378-4bfa-ba7f-4e936afa71d0,57;0a413996-1378-4bfa-ba7f-4e936afa71d0,57;0a413996-1378-4bfa-ba7f-4e936afa71d0,57;0a413996-1378-4bfa-ba7f-4e936afa71d0,57;0a413996-1378-4bfa-ba7f-4e936afa71d0,57;0a413996-1378-4bfa-ba7f-4e936afa71d0,57;0a413996-1378-4bfa-ba7f-4e936afa71d0,57;0a413996-1378-4bfa-ba7f-4e936afa71d0,57;8602daae-4394-45c7-b912-0c99bcc17980,58;0a413996-1378-4bfa-ba7f-4e936afa71d0,59;0a413996-1378-4bfa-ba7f-4e936afa71d0,60;0a413996-1378-4bfa-ba7f-4e936afa71d0,60;0a413996-1378-4bfa-ba7f-4e936afa71d0,60;0a413996-1378-4bfa-ba7f-4e936afa71d0,60;0a413996-1378-4bfa-ba7f-4e936afa71d0,60;0a413996-1378-4bfa-ba7f-4e936afa71d0,60;0a413996-1378-4bfa-ba7f-4e936afa71d0,60;0a413996-1378-4bfa-ba7f-4e936afa71d0,60;0a413996-1378-4bfa-ba7f-4e936afa71d0,61;0a413996-1378-4bfa-ba7f-4e936afa71d0,62;0a413996-1378-4bfa-ba7f-4e936afa71d0,62;0a413996-1378-4bfa-ba7f-4e936afa71d0,62;0a413996-1378-4bfa-ba7f-4e936afa71d0,62;0a413996-1378-4bfa-ba7f-4e936afa71d0,62;0a413996-1378-4bfa-ba7f-4e936afa71d0,62;0a413996-1378-4bfa-ba7f-4e936afa71d0,62;0a413996-1378-4bfa-ba7f-4e936afa71d0,62;0a413996-1378-4bfa-ba7f-4e936afa71d0,63;0a413996-1378-4bfa-ba7f-4e936afa71d0,64;0a413996-1378-4bfa-ba7f-4e936afa71d0,64;0a413996-1378-4bfa-ba7f-4e936afa71d0,64;0a413996-1378-4bfa-ba7f-4e936afa71d0,64;0a413996-1378-4bfa-ba7f-4e936afa71d0,64;0a413996-1378-4bfa-ba7f-4e936afa71d0,64;0a413996-1378-4bfa-ba7f-4e936afa71d0,64;0a413996-1378-4bfa-ba7f-4e936afa71d0,64;8602daae-4394-45c7-b912-0c99bcc17980,65;0a413996-1378-4bfa-ba7f-4e936afa71d0,66;0a413996-1378-4bfa-ba7f-4e936afa71d0,67;0a413996-1378-4bfa-ba7f-4e936afa71d0,67;0a413996-1378-4bfa-ba7f-4e936afa71d0,67;0a413996-1378-4bfa-ba7f-4e936afa71d0,67;0a413996-1378-4bfa-ba7f-4e936afa71d0,67;0a413996-1378-4bfa-ba7f-4e936afa71d0,67;0a413996-1378-4bfa-ba7f-4e936afa71d0,67;0a413996-1378-4bfa-ba7f-4e936afa71d0,67;0a413996-1378-4bfa-ba7f-4e936afa71d0,68;0a413996-1378-4bfa-ba7f-4e936afa71d0,69;0a413996-1378-4bfa-ba7f-4e936afa71d0,69;0a413996-1378-4bfa-ba7f-4e936afa71d0,69;0a413996-1378-4bfa-ba7f-4e936afa71d0,69;0a413996-1378-4bfa-ba7f-4e936afa71d0,69;0a413996-1378-4bfa-ba7f-4e936afa71d0,69;0a413996-1378-4bfa-ba7f-4e936afa71d0,69;0a413996-1378-4bfa-ba7f-4e936afa71d0,69;8602daae-4394-45c7-b912-0c99bcc17980,70;0a413996-1378-4bfa-ba7f-4e936afa71d0,71;0a413996-1378-4bfa-ba7f-4e936afa71d0,72;0a413996-1378-4bfa-ba7f-4e936afa71d0,72;0a413996-1378-4bfa-ba7f-4e936afa71d0,72;0a413996-1378-4bfa-ba7f-4e936afa71d0,72;0a413996-1378-4bfa-ba7f-4e936afa71d0,72;0a413996-1378-4bfa-ba7f-4e936afa71d0,72;0a413996-1378-4bfa-ba7f-4e936afa71d0,72;0a413996-1378-4bfa-ba7f-4e936afa71d0,72;0a413996-1378-4bfa-ba7f-4e936afa71d0,73;0a413996-1378-4bfa-ba7f-4e936afa71d0,74;0a413996-1378-4bfa-ba7f-4e936afa71d0,74;0a413996-1378-4bfa-ba7f-4e936afa71d0,74;0a413996-1378-4bfa-ba7f-4e936afa71d0,74;0a413996-1378-4bfa-ba7f-4e936afa71d0,74;0a413996-1378-4bfa-ba7f-4e936afa71d0,74;0a413996-1378-4bfa-ba7f-4e936afa71d0,74;0a413996-1378-4bfa-ba7f-4e936afa71d0,74;0a413996-1378-4bfa-ba7f-4e936afa71d0,75;0a413996-1378-4bfa-ba7f-4e936afa71d0,76;0a413996-1378-4bfa-ba7f-4e936afa71d0,76;0a413996-1378-4bfa-ba7f-4e936afa71d0,76;0a413996-1378-4bfa-ba7f-4e936afa71d0,76;0a413996-1378-4bfa-ba7f-4e936afa71d0,76;0a413996-1378-4bfa-ba7f-4e936afa71d0,76;0a413996-1378-4bfa-ba7f-4e936afa71d0,76;0a413996-1378-4bfa-ba7f-4e936afa71d0,76;8602daae-4394-45c7-b912-0c99bcc17980,77;0a413996-1378-4bfa-ba7f-4e936afa71d0,78;0a413996-1378-4bfa-ba7f-4e936afa71d0,79;0a413996-1378-4bfa-ba7f-4e936afa71d0,79;0a413996-1378-4bfa-ba7f-4e936afa71d0,79;0a413996-1378-4bfa-ba7f-4e936afa71d0,79;0a413996-1378-4bfa-ba7f-4e936afa71d0,79;0a413996-1378-4bfa-ba7f-4e936afa71d0,79;0a413996-1378-4bfa-ba7f-4e936afa71d0,79;0a413996-1378-4bfa-ba7f-4e936afa71d0,79;8602daae-4394-45c7-b912-0c99bcc17980,80;0a413996-1378-4bfa-ba7f-4e936afa71d0,81;0a413996-1378-4bfa-ba7f-4e936afa71d0,82;0a413996-1378-4bfa-ba7f-4e936afa71d0,82;0a413996-1378-4bfa-ba7f-4e936afa71d0,82;0a413996-1378-4bfa-ba7f-4e936afa71d0,82;0a413996-1378-4bfa-ba7f-4e936afa71d0,82;0a413996-1378-4bfa-ba7f-4e936afa71d0,82;0a413996-1378-4bfa-ba7f-4e936afa71d0,82;0a413996-1378-4bfa-ba7f-4e936afa71d0,82;8602daae-4394-45c7-b912-0c99bcc17980,83;0a413996-1378-4bfa-ba7f-4e936afa71d0,84;0a413996-1378-4bfa-ba7f-4e936afa71d0,85;0a413996-1378-4bfa-ba7f-4e936afa71d0,85;0a413996-1378-4bfa-ba7f-4e936afa71d0,85;0a413996-1378-4bfa-ba7f-4e936afa71d0,85;0a413996-1378-4bfa-ba7f-4e936afa71d0,85;0a413996-1378-4bfa-ba7f-4e936afa71d0,85;0a413996-1378-4bfa-ba7f-4e936afa71d0,85;0a413996-1378-4bfa-ba7f-4e936afa71d0,85;0a413996-1378-4bfa-ba7f-4e936afa71d0,86;0a413996-1378-4bfa-ba7f-4e936afa71d0,87;0a413996-1378-4bfa-ba7f-4e936afa71d0,87;0a413996-1378-4bfa-ba7f-4e936afa71d0,87;0a413996-1378-4bfa-ba7f-4e936afa71d0,87;0a413996-1378-4bfa-ba7f-4e936afa71d0,87;0a413996-1378-4bfa-ba7f-4e936afa71d0,87;0a413996-1378-4bfa-ba7f-4e936afa71d0,87;0a413996-1378-4bfa-ba7f-4e936afa71d0,87;0a413996-1378-4bfa-ba7f-4e936afa71d0,88;0a413996-1378-4bfa-ba7f-4e936afa71d0,89;0a413996-1378-4bfa-ba7f-4e936afa71d0,89;0a413996-1378-4bfa-ba7f-4e936afa71d0,89;0a413996-1378-4bfa-ba7f-4e936afa71d0,89;0a413996-1378-4bfa-ba7f-4e936afa71d0,89;0a413996-1378-4bfa-ba7f-4e936afa71d0,89;0a413996-1378-4bfa-ba7f-4e936afa71d0,89;0a413996-1378-4bfa-ba7f-4e936afa71d0,89;8602daae-4394-45c7-b912-0c99bcc17980,90;0a413996-1378-4bfa-ba7f-4e936afa71d0,91;0a413996-1378-4bfa-ba7f-4e936afa71d0,92;0a413996-1378-4bfa-ba7f-4e936afa71d0,92;0a413996-1378-4bfa-ba7f-4e936afa71d0,92;0a413996-1378-4bfa-ba7f-4e936afa71d0,92;0a413996-1378-4bfa-ba7f-4e936afa71d0,92;0a413996-1378-4bfa-ba7f-4e936afa71d0,92;0a413996-1378-4bfa-ba7f-4e936afa71d0,92;0a413996-1378-4bfa-ba7f-4e936afa71d0,92;8602daae-4394-45c7-b912-0c99bcc17980,93;0a413996-1378-4bfa-ba7f-4e936afa71d0,94;0a413996-1378-4bfa-ba7f-4e936afa71d0,95;0a413996-1378-4bfa-ba7f-4e936afa71d0,95;0a413996-1378-4bfa-ba7f-4e936afa71d0,95;0a413996-1378-4bfa-ba7f-4e936afa71d0,95;0a413996-1378-4bfa-ba7f-4e936afa71d0,95;0a413996-1378-4bfa-ba7f-4e936afa71d0,95;0a413996-1378-4bfa-ba7f-4e936afa71d0,95;0a413996-1378-4bfa-ba7f-4e936afa71d0,95;8602daae-4394-45c7-b912-0c99bcc17980,96;8d2215c5-c94c-43b7-921d-eb6db202df44,98;8d2215c5-c94c-43b7-921d-eb6db202df44,98;8d2215c5-c94c-43b7-921d-eb6db202df44,98;8d2215c5-c94c-43b7-921d-eb6db202df44,98;8d2215c5-c94c-43b7-921d-eb6db202df44,98;8d2215c5-c94c-43b7-921d-eb6db202df44,98;8d2215c5-c94c-43b7-921d-eb6db202df44,98;8d2215c5-c94c-43b7-921d-eb6db202df44,98;</vt:lpwstr>
  </property>
</Properties>
</file>