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heme/theme1.xml" ContentType="application/vnd.openxmlformats-officedocument.theme+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36.xml" ContentType="application/vnd.ms-excel.controlproperties+xml"/>
  <Override PartName="/xl/ctrlProps/ctrlProp70.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7.xml" ContentType="application/vnd.ms-excel.controlproperties+xml"/>
  <Override PartName="/xl/ctrlProps/ctrlProp35.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69.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OSS WAP/"/>
    </mc:Choice>
  </mc:AlternateContent>
  <xr:revisionPtr revIDLastSave="0" documentId="8_{37C3388E-CE0A-457B-B56D-18CC960B3A87}" xr6:coauthVersionLast="47" xr6:coauthVersionMax="47" xr10:uidLastSave="{00000000-0000-0000-0000-000000000000}"/>
  <bookViews>
    <workbookView xWindow="180" yWindow="0" windowWidth="19020" windowHeight="10200" xr2:uid="{00000000-000D-0000-FFFF-FFFF00000000}"/>
  </bookViews>
  <sheets>
    <sheet name="Overview" sheetId="1" r:id="rId1"/>
    <sheet name="FinancialData" sheetId="2" r:id="rId2"/>
    <sheet name="Risk Assesment" sheetId="4" r:id="rId3"/>
    <sheet name="ESP Compliance" sheetId="16" r:id="rId4"/>
    <sheet name="GP Compliance" sheetId="15" r:id="rId5"/>
    <sheet name="ESP and GP Guidance notes" sheetId="14" r:id="rId6"/>
    <sheet name="Rating" sheetId="7" r:id="rId7"/>
    <sheet name="Project Indicators" sheetId="17" r:id="rId8"/>
    <sheet name="Lessons Learned" sheetId="9" r:id="rId9"/>
    <sheet name="Results Tracker" sheetId="10" r:id="rId10"/>
    <sheet name="Units for Indicators" sheetId="11" r:id="rId11"/>
  </sheets>
  <externalReferences>
    <externalReference r:id="rId12"/>
    <externalReference r:id="rId13"/>
    <externalReference r:id="rId14"/>
  </externalReferences>
  <definedNames>
    <definedName name="iincome" localSheetId="3">#REF!</definedName>
    <definedName name="iincome" localSheetId="4">#REF!</definedName>
    <definedName name="iincome" localSheetId="7">#REF!</definedName>
    <definedName name="iincome">#REF!</definedName>
    <definedName name="income" localSheetId="3">#REF!</definedName>
    <definedName name="income" localSheetId="4">#REF!</definedName>
    <definedName name="income" localSheetId="7">#REF!</definedName>
    <definedName name="income" localSheetId="9">#REF!</definedName>
    <definedName name="income">#REF!</definedName>
    <definedName name="incomelevel">'Results Tracker'!$E$138:$E$140</definedName>
    <definedName name="info">'Results Tracker'!$E$157:$E$159</definedName>
    <definedName name="Month">[1]Dropdowns!$G$2:$G$13</definedName>
    <definedName name="overalleffect">'Results Tracker'!$D$157:$D$159</definedName>
    <definedName name="physicalassets">'Results Tracker'!$J$157:$J$165</definedName>
    <definedName name="quality">'Results Tracker'!$B$148:$B$152</definedName>
    <definedName name="question">'Results Tracker'!$F$148:$F$150</definedName>
    <definedName name="responses">'Results Tracker'!$C$148:$C$152</definedName>
    <definedName name="state">'Results Tracker'!$I$152:$I$154</definedName>
    <definedName name="type1" localSheetId="3">'[2]Results Tracker'!$G$146:$G$149</definedName>
    <definedName name="type1" localSheetId="4">'[2]Results Tracker'!$G$146:$G$149</definedName>
    <definedName name="type1" localSheetId="7">'[3]Results Tracker'!$G$146:$G$149</definedName>
    <definedName name="type1">'Results Tracker'!$G$148:$G$151</definedName>
    <definedName name="Year">[1]Dropdowns!$H$2:$H$36</definedName>
    <definedName name="yesno">'Results Tracker'!$E$144:$E$145</definedName>
    <definedName name="Z_8F0D285A_0224_4C31_92C2_6C61BAA6C63C_.wvu.Cols" localSheetId="0" hidden="1">Overview!$H:$P</definedName>
    <definedName name="Z_8F0D285A_0224_4C31_92C2_6C61BAA6C63C_.wvu.Rows" localSheetId="0" hidden="1">Overview!$8:$11</definedName>
    <definedName name="Z_8F0D285A_0224_4C31_92C2_6C61BAA6C63C_.wvu.Rows" localSheetId="9" hidden="1">'Results Tracker'!$33:$40,'Results Tracker'!$135:$323</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3" i="10" l="1"/>
  <c r="G23" i="10"/>
  <c r="F126" i="2" l="1"/>
  <c r="F121" i="2"/>
  <c r="F106" i="2"/>
  <c r="F110" i="2"/>
  <c r="F99" i="2"/>
  <c r="F93" i="2"/>
  <c r="F89" i="2"/>
  <c r="F85" i="2"/>
  <c r="F81" i="2"/>
  <c r="F76" i="2"/>
  <c r="F69" i="2"/>
  <c r="F60" i="2"/>
  <c r="F56" i="2"/>
  <c r="F47" i="2"/>
  <c r="F40" i="2"/>
  <c r="F120" i="2" l="1"/>
  <c r="F119" i="2" s="1"/>
  <c r="F105" i="2"/>
  <c r="F75" i="2"/>
  <c r="F55" i="2"/>
  <c r="F54" i="2" s="1"/>
  <c r="F39" i="2"/>
  <c r="F38" i="2" s="1"/>
  <c r="F32" i="2"/>
  <c r="F74" i="2" l="1"/>
  <c r="F131" i="2" s="1"/>
  <c r="F19" i="2"/>
  <c r="F28" i="2"/>
  <c r="F27" i="2"/>
  <c r="F23" i="2"/>
  <c r="F22" i="2"/>
  <c r="F33" i="2" l="1"/>
</calcChain>
</file>

<file path=xl/sharedStrings.xml><?xml version="1.0" encoding="utf-8"?>
<sst xmlns="http://schemas.openxmlformats.org/spreadsheetml/2006/main" count="2450" uniqueCount="1285">
  <si>
    <t>Project Performance Report (PPR)</t>
  </si>
  <si>
    <t>Period of Report (Dates)</t>
  </si>
  <si>
    <t>April 21, 2020 - April 20, 2021</t>
  </si>
  <si>
    <t xml:space="preserve">Project Title: </t>
  </si>
  <si>
    <t>Integration of climate change adaptation measures in the concerted management of the WAP transboundary complex: ADAPT-WAP (Benin, Burkina Faso, Niger)</t>
  </si>
  <si>
    <t xml:space="preserve">Project Summary: </t>
  </si>
  <si>
    <t>"The W-Arly-Pendjari transboundary complex consists mainly of 5 parks shared by three countries namely Benin, Burkina Faso, and Niger. This complex has been classified as UNESCO World Natural Heritage since July 2017 and is considered to be one of the largest and most important continuums of unhurt terrestrial, semi-aquatic and aquatic ecosystems of the West African savannah belt.
The complex is subject to multiple pressures and threats that persist, such as poaching, illegal grazing, and encroachment of agricultural land, conflicts over the use of resources, uncontrolled transhumance, bush fires, pollution of surface water, unsustainable fishing in addition to climate change and variability which impact the sustainability and balance of ecosystems and natural resources.
The ADAPT-WAP project is a sub-regional project with a focus on strengthening the resilience of ecosystems and improving the livelihoods of populations within the WAP (W-Arly-Pendjari) complex to address threats linked to the climate change issue by the establishment of a multi-risk early warning system and the implementation of concrete adaptation measures.
The project will focus on the following issues : 
• Droughts leading to uncontrolled movement of pastoralists, 
• Floods threatening the safety of populations and plains by the loss of crops, 
• Uncontrolled bushfires leading to the shrinking of forest areas and caused by both human and natural factors, 
• Expansion of agricultural lands increasing pressure on natural resources and inducing loss of ecosystem services as carbon sequestration.
The project-specific objectives are : 
1. Improve Strategic reference documents, i.e. development and management plans, by integrating the climate change issues. 
2. Increase the resilience of populations through an Early Warning System and providing relevant and timely information on the occurrence of extreme weather events in the WAP Complex and its adjacent areas. 
3. Improve the resilience of ecosystems (fauna and flora) and populations’ livelihoods through the development of infrastructure, (transhumance corridors, drinking troughs, and anti-flood structures…), 
4. Ensure the sustainability of adaptation measures through mobilization and sensitization of beneficiaries and partners to master the tools developed and to execute the planned activities."
unhurt terrestrial, semi-aquatic and aquatic ecosystems of the West African savannah belt.
The complex is subject to multiple pressures and threats which persist,such as poaching, illegal grazing
and encroachment of agricultural land, conflicts over the use of resources, uncontrolled
transhumance, bush fires, pollution of surface water, unsustainable fishing in addition to climate change and variability which impact the sustainability and balance of ecosystems and natural
resources.
The ADAPT-WAP project is a sub-regional project with a focus on strengthening the resilience of ecosystems and improving the livelihoods of populations within the WAP (W-Arly-Pendjari) complex to address threats linked to the climate change issue by the establishment of a multi-risk early warning system and the implementation of concrete adaptation measures.
The project will focus on the following issues: 
• Droughts leading to uncontrolled movement of pastoralists, 
• Floods threatening the safety of populations and plains by the loss of crops, 
• Uncontrolled bushfires leading to the shrinking of forest areas and caused by both human and natural factors, 
• Expansion of agricultural lands increasing pressure on natural resources and inducing loss of ecosystem services as carbon sequestration.
The project-specific objectives are: 
1. Improve Strategic reference documents, i.e. development and management plans, by integrating the climate change issues. 
2. Increase the resilience of populations through an Early Warning System and providing relevant and timely information on the occurrence of extreme weather events in the WAP Complex and its adjacent areas. 
3. Improve the resilience of ecosystems (fauna and flora) and populations’ livelihoods through the development of infrastructure, (transhumance corridors, drinking troughs, and anti-flood structures…), 
4. Ensure the sustainability of adaptation measures through mobilization and sensitization of beneficiaries and partners to master the tools developed and to execute the planned activities.</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</si>
  <si>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</si>
  <si>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</si>
  <si>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</si>
  <si>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</si>
  <si>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</si>
  <si>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</si>
  <si>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</si>
  <si>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</si>
  <si>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</si>
  <si>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Afghanistan</t>
  </si>
  <si>
    <t>FP</t>
  </si>
  <si>
    <t>Yes</t>
  </si>
  <si>
    <t>Biodiversity</t>
  </si>
  <si>
    <t>U</t>
  </si>
  <si>
    <t>BD-SP1-PA Financing</t>
  </si>
  <si>
    <t>1: Arid &amp; semi-arid ecosystems</t>
  </si>
  <si>
    <t>Implementing Entity (IE) [name]:</t>
  </si>
  <si>
    <t>Sahara and Sahel Observatory (OSS)</t>
  </si>
  <si>
    <t>Albania</t>
  </si>
  <si>
    <t>MSP</t>
  </si>
  <si>
    <t>No</t>
  </si>
  <si>
    <t>Climate Change Adaptation</t>
  </si>
  <si>
    <t>S</t>
  </si>
  <si>
    <t>BD-SP2-Marine PA</t>
  </si>
  <si>
    <t>2: Coastal, marine &amp; freshwater ecosystems</t>
  </si>
  <si>
    <t>Type of IE:</t>
  </si>
  <si>
    <t>Regional Implementing Entiy</t>
  </si>
  <si>
    <t>Algeria</t>
  </si>
  <si>
    <t>EA</t>
  </si>
  <si>
    <t>Climate Change Mitigation</t>
  </si>
  <si>
    <t>MU</t>
  </si>
  <si>
    <t>BD-SP3-PA Networks</t>
  </si>
  <si>
    <t>3: Forest ecosystems</t>
  </si>
  <si>
    <t xml:space="preserve">Country(ies): </t>
  </si>
  <si>
    <t>Benin, Burkina Faso and Niger</t>
  </si>
  <si>
    <t>Angola</t>
  </si>
  <si>
    <t>International Waters</t>
  </si>
  <si>
    <t>Good</t>
  </si>
  <si>
    <t>BD-SP5-Markets</t>
  </si>
  <si>
    <t>13: Conservation and Sustainable Use of Biological Diversity Important to Agriculture</t>
  </si>
  <si>
    <t>Relevant Geographic Points (i.e. cities, villages, bodies of water):</t>
  </si>
  <si>
    <t xml:space="preserve">W National Park (Benin, Burkina Fasos and Niger)
Pendjari National Park (Benin)
Arly National Park (Burkina Faso)
</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</si>
  <si>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</si>
  <si>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</si>
  <si>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</si>
  <si>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</si>
  <si>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</si>
  <si>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</si>
  <si>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</si>
  <si>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</si>
  <si>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</si>
  <si>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</si>
  <si>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</si>
  <si>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</si>
  <si>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</si>
  <si>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</si>
  <si>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July 15, 2019</t>
  </si>
  <si>
    <t>IE-AFB Agreement Signature Date:</t>
  </si>
  <si>
    <t>October 22, 2019</t>
  </si>
  <si>
    <t>CC-SP6-LULUCF</t>
  </si>
  <si>
    <t>12: Integrated Ecosystem Management</t>
  </si>
  <si>
    <t>Start of Project/Programme:</t>
  </si>
  <si>
    <t>April 21, 2020</t>
  </si>
  <si>
    <t>Cross cutting capacity building</t>
  </si>
  <si>
    <t>14: Persistent Organic Pollutants</t>
  </si>
  <si>
    <t>Mid-term Review Date (if planned):</t>
  </si>
  <si>
    <t>Terminal Evaluation Date:</t>
  </si>
  <si>
    <t>List documents/ reports/ brochures / articles that have been prepared about the project.</t>
  </si>
  <si>
    <t>Cyprus</t>
  </si>
  <si>
    <r>
      <rPr>
        <sz val="11"/>
        <rFont val="Times New Roman"/>
        <family val="1"/>
      </rPr>
      <t xml:space="preserve">• 3 Aide-Mémoire of the Due-Diligence Mission (1 report/country)
• Project Implementation Manual </t>
    </r>
    <r>
      <rPr>
        <sz val="11"/>
        <color indexed="8"/>
        <rFont val="Times New Roman"/>
        <family val="1"/>
      </rPr>
      <t xml:space="preserve">
• Report of the launching workshop
• Workshop reports for national and regional activities
• Project communication strategy 
• Communication Handbook for Project
• Brochures, poster and video reports of the workshops  (</t>
    </r>
    <r>
      <rPr>
        <u/>
        <sz val="11"/>
        <color rgb="FF00B0F0"/>
        <rFont val="Times New Roman"/>
        <family val="1"/>
      </rPr>
      <t>https://urlz.fr/fxmp</t>
    </r>
    <r>
      <rPr>
        <sz val="11"/>
        <color indexed="8"/>
        <rFont val="Times New Roman"/>
        <family val="1"/>
      </rPr>
      <t xml:space="preserve"> / </t>
    </r>
    <r>
      <rPr>
        <u/>
        <sz val="11"/>
        <color rgb="FF00B0F0"/>
        <rFont val="Times New Roman"/>
        <family val="1"/>
      </rPr>
      <t>https://urlz.fr/fxmD</t>
    </r>
    <r>
      <rPr>
        <sz val="11"/>
        <color indexed="8"/>
        <rFont val="Times New Roman"/>
        <family val="1"/>
      </rPr>
      <t xml:space="preserve">) 
• 3 Meeting reports on the planning of activities with the project management units at national level
• Publications and Articles </t>
    </r>
    <r>
      <rPr>
        <u/>
        <sz val="11"/>
        <color rgb="FF0099FF"/>
        <rFont val="Times New Roman"/>
        <family val="1"/>
      </rPr>
      <t>https://urlz.fr/fDcw</t>
    </r>
    <r>
      <rPr>
        <sz val="11"/>
        <color rgb="FF0099FF"/>
        <rFont val="Times New Roman"/>
        <family val="1"/>
      </rPr>
      <t xml:space="preserve"> - </t>
    </r>
    <r>
      <rPr>
        <u/>
        <sz val="11"/>
        <color rgb="FF0099FF"/>
        <rFont val="Times New Roman"/>
        <family val="1"/>
      </rPr>
      <t>https://urlz.fr/fDcG</t>
    </r>
    <r>
      <rPr>
        <sz val="11"/>
        <color rgb="FF0099FF"/>
        <rFont val="Times New Roman"/>
        <family val="1"/>
      </rPr>
      <t xml:space="preserve"> - </t>
    </r>
    <r>
      <rPr>
        <u/>
        <sz val="11"/>
        <color rgb="FF0099FF"/>
        <rFont val="Times New Roman"/>
        <family val="1"/>
      </rPr>
      <t xml:space="preserve">https://urlz.fr/fDcI </t>
    </r>
    <r>
      <rPr>
        <sz val="11"/>
        <color rgb="FF0099FF"/>
        <rFont val="Times New Roman"/>
        <family val="1"/>
      </rPr>
      <t xml:space="preserve">- </t>
    </r>
    <r>
      <rPr>
        <u/>
        <sz val="11"/>
        <color rgb="FF0099FF"/>
        <rFont val="Times New Roman"/>
        <family val="1"/>
      </rPr>
      <t>https://urlz.fr/fDcK</t>
    </r>
    <r>
      <rPr>
        <sz val="11"/>
        <color rgb="FF0099FF"/>
        <rFont val="Times New Roman"/>
        <family val="1"/>
      </rPr>
      <t xml:space="preserve"> - </t>
    </r>
    <r>
      <rPr>
        <u/>
        <sz val="11"/>
        <color rgb="FF0099FF"/>
        <rFont val="Times New Roman"/>
        <family val="1"/>
      </rPr>
      <t>https://urlz.fr/fDcN</t>
    </r>
    <r>
      <rPr>
        <sz val="11"/>
        <color rgb="FF0099FF"/>
        <rFont val="Times New Roman"/>
        <family val="1"/>
      </rPr>
      <t xml:space="preserve"> - </t>
    </r>
    <r>
      <rPr>
        <u/>
        <sz val="11"/>
        <color rgb="FF0099FF"/>
        <rFont val="Times New Roman"/>
        <family val="1"/>
      </rPr>
      <t xml:space="preserve">https://urlz.fr/fDcw </t>
    </r>
    <r>
      <rPr>
        <sz val="11"/>
        <color indexed="8"/>
        <rFont val="Times New Roman"/>
        <family val="1"/>
      </rPr>
      <t xml:space="preserve">
• 3 reports of the first supervision mission (1 report/country)</t>
    </r>
  </si>
  <si>
    <t>Czech Republic</t>
  </si>
  <si>
    <t>List the Website address (URL) of project.</t>
  </si>
  <si>
    <t>Democratic People's Republic of Korea</t>
  </si>
  <si>
    <t>http://www.oss-online.org/fr/adapt-wap</t>
  </si>
  <si>
    <t>Democratic Republic of the Congo</t>
  </si>
  <si>
    <t>Denmark</t>
  </si>
  <si>
    <t xml:space="preserve">Project contacts:  </t>
  </si>
  <si>
    <t>Djibouti</t>
  </si>
  <si>
    <t>Reginal Project Manager/Coordinator</t>
  </si>
  <si>
    <t>Dominica</t>
  </si>
  <si>
    <t xml:space="preserve">Name: </t>
  </si>
  <si>
    <t>Mr. Louis Blanc TRAORE</t>
  </si>
  <si>
    <t>Dominican Republic</t>
  </si>
  <si>
    <t xml:space="preserve">Email: </t>
  </si>
  <si>
    <t>louisblanc.traore@oss.org.tn</t>
  </si>
  <si>
    <t>Ecuador</t>
  </si>
  <si>
    <t xml:space="preserve">Date: </t>
  </si>
  <si>
    <t>December 25, 2019</t>
  </si>
  <si>
    <t>Egypt</t>
  </si>
  <si>
    <t>National Project Manager/Coordinator</t>
  </si>
  <si>
    <t>Mr. Benoit NOUHOHEFLIN (Benin)</t>
  </si>
  <si>
    <t>benouhoheflin@yahoo.fr</t>
  </si>
  <si>
    <t>Mai 04, 2020</t>
  </si>
  <si>
    <t>Mr. Benoît DOAMBA (Burkina Faso)</t>
  </si>
  <si>
    <t xml:space="preserve">benoitdoamba@hotmail.com </t>
  </si>
  <si>
    <t>November 03, 2020</t>
  </si>
  <si>
    <t>Mr. Ibrahim MADOUGOU (Niger)</t>
  </si>
  <si>
    <t>ibrahimmadougou616@yahoo.fr</t>
  </si>
  <si>
    <t>April, 2020</t>
  </si>
  <si>
    <t>Government DA (Benin)</t>
  </si>
  <si>
    <t>Mr Euloge LIMA</t>
  </si>
  <si>
    <t>Equatoral Guinea</t>
  </si>
  <si>
    <t>dgec_mcvdd@cadredevie.bj</t>
  </si>
  <si>
    <t>Eritrea</t>
  </si>
  <si>
    <t>December 21, 2018</t>
  </si>
  <si>
    <t>Government DA (Burkina Faso)</t>
  </si>
  <si>
    <t>Mr Ambroise KAFANDO</t>
  </si>
  <si>
    <t>ambkafando@gmail.com</t>
  </si>
  <si>
    <t>November 30, 2018</t>
  </si>
  <si>
    <t>Government DA (Niger)</t>
  </si>
  <si>
    <t>Dr Kamaye Maazou</t>
  </si>
  <si>
    <t>kamayemaazou@yahoo.fr</t>
  </si>
  <si>
    <t>December 31, 2018</t>
  </si>
  <si>
    <t>Estonia</t>
  </si>
  <si>
    <t>Implementing Entity</t>
  </si>
  <si>
    <t>Ethiopia</t>
  </si>
  <si>
    <t xml:space="preserve">Sahara and Sahel Obervatory </t>
  </si>
  <si>
    <t>Fiji</t>
  </si>
  <si>
    <t xml:space="preserve">boc@oss.org.tn  </t>
  </si>
  <si>
    <t>Finland</t>
  </si>
  <si>
    <t>France</t>
  </si>
  <si>
    <t>Executing Agency</t>
  </si>
  <si>
    <t>Gambia</t>
  </si>
  <si>
    <t>National Center for the Management of Wildlife Reserves (CENAGREF) / Benin</t>
  </si>
  <si>
    <t>Georgia</t>
  </si>
  <si>
    <t>cenagref@yahoo.fr</t>
  </si>
  <si>
    <t>Germany</t>
  </si>
  <si>
    <t>Ghana</t>
  </si>
  <si>
    <t>Greece</t>
  </si>
  <si>
    <t>National Office for Protected Areas (OFINAP) / Burkina Faso</t>
  </si>
  <si>
    <t>Grenada</t>
  </si>
  <si>
    <t>Guatemala</t>
  </si>
  <si>
    <t>Guinea</t>
  </si>
  <si>
    <t>Guinea Bissau</t>
  </si>
  <si>
    <t>General Directorate of Water and Forestry (DGEF) / Niger</t>
  </si>
  <si>
    <t>Guyana</t>
  </si>
  <si>
    <t>morphimoussa@yahoo.fr</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</si>
  <si>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</si>
  <si>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</si>
  <si>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</si>
  <si>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</si>
  <si>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</si>
  <si>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</si>
  <si>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</si>
  <si>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</si>
  <si>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</si>
  <si>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</si>
  <si>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</si>
  <si>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</si>
  <si>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</si>
  <si>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</si>
  <si>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</si>
  <si>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</si>
  <si>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</si>
  <si>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</si>
  <si>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</si>
  <si>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</si>
  <si>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</si>
  <si>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</si>
  <si>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</si>
  <si>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</si>
  <si>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</si>
  <si>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</si>
  <si>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</si>
  <si>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</si>
  <si>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</si>
  <si>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</si>
  <si>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</si>
  <si>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</si>
  <si>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</si>
  <si>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</si>
  <si>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</si>
  <si>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</si>
  <si>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</si>
  <si>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</si>
  <si>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</si>
  <si>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</si>
  <si>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</si>
  <si>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</si>
  <si>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</si>
  <si>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</si>
  <si>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</si>
  <si>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</si>
  <si>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</si>
  <si>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</si>
  <si>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</si>
  <si>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</si>
  <si>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</si>
  <si>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</si>
  <si>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</si>
  <si>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</si>
  <si>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</si>
  <si>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</si>
  <si>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</si>
  <si>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</si>
  <si>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</si>
  <si>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</si>
  <si>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</si>
  <si>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</si>
  <si>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</si>
  <si>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</si>
  <si>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</si>
  <si>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</si>
  <si>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</si>
  <si>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</si>
  <si>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</si>
  <si>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</si>
  <si>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</si>
  <si>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</si>
  <si>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</si>
  <si>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</si>
  <si>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</si>
  <si>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</si>
  <si>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</si>
  <si>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</si>
  <si>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</si>
  <si>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</si>
  <si>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</si>
  <si>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</si>
  <si>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</si>
  <si>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</si>
  <si>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</si>
  <si>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</si>
  <si>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</si>
  <si>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</si>
  <si>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</si>
  <si>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</si>
  <si>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</si>
  <si>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</si>
  <si>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</si>
  <si>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</si>
  <si>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</si>
  <si>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</si>
  <si>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</si>
  <si>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</si>
  <si>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</si>
  <si>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</si>
  <si>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</si>
  <si>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</si>
  <si>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</si>
  <si>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</si>
  <si>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</si>
  <si>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</si>
  <si>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</si>
  <si>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</si>
  <si>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</si>
  <si>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</si>
  <si>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</si>
  <si>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</si>
  <si>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</si>
  <si>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</si>
  <si>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</si>
  <si>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</si>
  <si>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</si>
  <si>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</si>
  <si>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</si>
  <si>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</si>
  <si>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Financial information:  cumulative from project start to [April 20, 2021]</t>
  </si>
  <si>
    <t xml:space="preserve">DISBURSEMENT OF AF GRANT FUNDS </t>
  </si>
  <si>
    <t>How much of the total AF grant as noted in Project Document plus any project preparation grant has been spent to date?</t>
  </si>
  <si>
    <t>Estimated cumulative total disbursement as of [04/21/2021]</t>
  </si>
  <si>
    <t>Add any comments on AF Grant Funds. (word limit=200)</t>
  </si>
  <si>
    <t xml:space="preserve">The disbursement to date amounts US $ 1.486.450,00 from April 2020 to March 2021 and represents 14% of the total funding. The Payments to date have reached US $ 283.425,68. They represent around 19 % of the first disbursement and 2% of the Grant total amount. The commitments at the end of March 2021 amounted to US$ 675.747,69.   
The low expenditure can be explained by: (i) the difficulty in developing, finalizing and fulfilling the entry into force stipulated by the Grant Agreement and the first disbursement namely by Benin and Burkina Faso , (ii) the changes that recently occurs in the institutional arrangement in Benin, where a delegation management contract signed with the African Parks Network (APN) was established (iii) the delay in fulfilling the entry into force of the grants have had an impact on the establishment of  project management unit, (iii) the organization of the project launch workshops which payments has not yet been effective, (iv) the Covid 19 pandemic and its related lockdowns and restrictions that lead to organizing virtual meetings instead of physical attendance ones that are money consuming, (v) the political factors related to the last elections in Niger where government staff was involved, (vi) the insecurity in some areas near the parks that hampered the access to the project sites for data collection during these first stages. Efforts are being made to bring project activities and the disbursement schedule in line with the project plan. As a major corrective measure some of the similar and related activities were gathered under the same package. This will save time and money and will guarantee the uniformity of the expected results given that this is a regional project that need a minimum of coherence and complementarity. 
</t>
  </si>
  <si>
    <t xml:space="preserve">INVESTMENT INCOME </t>
  </si>
  <si>
    <t>NA</t>
  </si>
  <si>
    <t>Amount of annual investment income generated from the Adaptation Fund’s grant</t>
  </si>
  <si>
    <t>EXPENDITURE DATA</t>
  </si>
  <si>
    <t>List ouput and corresponding amount spent for the current reporting period</t>
  </si>
  <si>
    <t>ITEM / ACTIVITY / ACTION</t>
  </si>
  <si>
    <t>AMOUNT</t>
  </si>
  <si>
    <t>Output 1.1.1 The regional adaptation action plan and the methodolgical guide for CC incorporation are developed</t>
  </si>
  <si>
    <t>Output 1.1.2 The technical annexes integrating the CC into Master Development Plan (MDP), the Development and Management Plans (DMPs) of the WAP Complex and the communal development plans (CDPs) of the communes bordering the WAP are elaborated</t>
  </si>
  <si>
    <t>Output 2.1.1 The MREWS is designed and validated</t>
  </si>
  <si>
    <t>Output 2.1.2 MREWS is functional and deployed</t>
  </si>
  <si>
    <t>Output 2.1.3 Emergency plans for disasters are put in place</t>
  </si>
  <si>
    <t>Output 3.1.1Transhumance corridors for livestock are developed and rest areas created with the involvement of the local labor force</t>
  </si>
  <si>
    <t>Output 3.1.2 Water points are developed/rehabilitated in the complex with the involvement of the local workforce</t>
  </si>
  <si>
    <t>Output 3.1.3 Tracks of the WAP complex are maintained with the involvement of the local population and the structures of joint management by HIL</t>
  </si>
  <si>
    <t>Output 3.1.4 Agroforestry and small irrigation techniques are applied</t>
  </si>
  <si>
    <t>Output 3.1.5 Activities for sustainable fisheries for the benefit of the riparian villages</t>
  </si>
  <si>
    <t>Output 3.1.6 Wooded and pastoral areas are improved and reforested</t>
  </si>
  <si>
    <t>Output 3.2.1 Revoloving funds put in place to diversify sources of income</t>
  </si>
  <si>
    <t>Output 3.2.2 Income generating activities are supported</t>
  </si>
  <si>
    <t>Output 4.1.1 Practitioners, technicians, and decision-makers on the technical aspects of the project are sensitized and trained on environmental issues</t>
  </si>
  <si>
    <t>Output 4.1.2 Populations are informed and sensitized</t>
  </si>
  <si>
    <t>Project Execution Costs</t>
  </si>
  <si>
    <t>TOTAL</t>
  </si>
  <si>
    <t>Implementing Entity Fee</t>
  </si>
  <si>
    <t>PLANNED EXPENDITURE SCHEDULE</t>
  </si>
  <si>
    <t>List outputs planned and corresponding projected cost for the upcoming reporting period</t>
  </si>
  <si>
    <t>PROJECTED COST</t>
  </si>
  <si>
    <t>Est. Completion Date</t>
  </si>
  <si>
    <t>Component 1: Integration of Climate Change Aspects (MREWS) into the management of WAP Complex</t>
  </si>
  <si>
    <t>Outcome 1.1 The  climate dimension and its risks are integrated into the  Master Development Plan as well as the management plans of the complex.</t>
  </si>
  <si>
    <t>Activity 1.1.1.1: Develop a climate change adaptation plan for the WAP complex.</t>
  </si>
  <si>
    <t>07/31/2021</t>
  </si>
  <si>
    <t>Activity 1.1.1.2: Organize a regional workshop to validate the CC adaptation plan of the WAP complex.</t>
  </si>
  <si>
    <t>07/15/2021</t>
  </si>
  <si>
    <t>Activity 1.1.1.3: Develop the methodology for integrating the climate change adaptation issue in the Master Development Plan (MDP) and the Development and Management Plans (DMPs) of the WAP Complex Protected Areas (Methodological Guide).</t>
  </si>
  <si>
    <t>08/31/2021</t>
  </si>
  <si>
    <t>Activity 1.1.1.4: Organize a workshop to validate the methodological guide.</t>
  </si>
  <si>
    <t>08/15/2021</t>
  </si>
  <si>
    <t>Activity 1.1.1.5: Setting up an operational stakeholder platform to facilitate dialogue between decision-makers on climate change adaptation integration into the management measures of the WAP complex.</t>
  </si>
  <si>
    <t>Activity 1.1.1.6: Organize a workshop to validate the operational stakeholder platform,</t>
  </si>
  <si>
    <t>Output   1.1.2  The technical    annexes integrating the CC into Master  Development Plan (MDP),   the Development   and Management  Plans (DMPs) of the WAP Complex   and   the communal development  plans (CDPs) of the communes bordering the WAP are elaborated</t>
  </si>
  <si>
    <t>Activity 1.1.2.1: Develop a technical annex integrating climate change into the Master Development Plan Development (MDP) and Development Management Plans (DMP) of the WAP complex.</t>
  </si>
  <si>
    <t>12/15/2021</t>
  </si>
  <si>
    <t>Activity 1.1.2.2: Organize two regional workshops to validate the technical annex of the MDP and the technical annexes of the DMP of the blocks Arly-Pendjari and W.</t>
  </si>
  <si>
    <t>11/30/2021</t>
  </si>
  <si>
    <t>Activity 1.1.2.3: Develop technical annexes integrating climate change into the communal development plans of the communes bordering the WAP complex.</t>
  </si>
  <si>
    <t>03/15/2022</t>
  </si>
  <si>
    <t>Activity 1.1.2.4: Organize national workshops to validate the climate change adaptation technical annexes of the development plans of the communes bordering the WAP complex.</t>
  </si>
  <si>
    <t>02/15/2022</t>
  </si>
  <si>
    <t>Activity 1.1.2.5: Update the Geographic Information System of the WAP complex.</t>
  </si>
  <si>
    <t>01/15/2022</t>
  </si>
  <si>
    <t>Activity 1.1.2.6: Organize a regional workshop to validate the updated GIS of the WAP complex.</t>
  </si>
  <si>
    <t>Component 2: Design and implementation of a multi-risk early warning system (drought, floods, and fires)</t>
  </si>
  <si>
    <t>Outcome 2.1 The multi-risk early warning system system is used  by beneficiaries to manage emergencies</t>
  </si>
  <si>
    <t>Activity 2.1.1.1: Carry out preliminary studies for MREWS implementation (from hazard identification and risk assessment to MREWS design leading to alerts).</t>
  </si>
  <si>
    <t>Activity 2.1.1.2: Design an MREWS prototype at technical and institutional levels.</t>
  </si>
  <si>
    <t>Activity 2.1.1.3: Organize two regional workshops to validate the studies and the MREWS prototype.</t>
  </si>
  <si>
    <t>Activity 2.1.2.1: Acquire and install monitoring equipment (weather stations, limnigraphs, sensors, piezometers...)</t>
  </si>
  <si>
    <t>Activity 2.1.2.2: Acquire computer equipment (servers, processing units, software, GPS ...)</t>
  </si>
  <si>
    <t>Activity 2.1.2.3: Acquire tools and materials to disseminate warning messages to the population (beacons, flags, sirens, signaling, speakers, telephone, local radio ...)</t>
  </si>
  <si>
    <t>Activity 2.1.2.4: Rehabilitate/build rooms for the benefit of the management unit (including MREWS antennas)</t>
  </si>
  <si>
    <t>03/31/2022</t>
  </si>
  <si>
    <t>Activity 2.1.2.5: Formalize the national and regional management units (including MREWS antennas) in the three countries</t>
  </si>
  <si>
    <t>01/31/2022</t>
  </si>
  <si>
    <t>Activity 2.1.2.6: Organize national meetings of MREWS management units</t>
  </si>
  <si>
    <t>Activity 2.1.2.7: Organize regional and national training sessions on the MREWS (concerning the use of the MREWS, data processing, elaboration of indicator, MON, including setting up of community relays ...)</t>
  </si>
  <si>
    <t>Activity 2.1.2.8: Produce and distribute alert messages (bulletin, maps, radio message synthesis, SMS, digital media)</t>
  </si>
  <si>
    <t>Activity 2.1.3.1: Develop an emergency response plan for CC disasters at the three- country level.</t>
  </si>
  <si>
    <t>Activity 2.1.3.2. Organize training sessions on the use of the contingency plan for the benefit of the different actors involved in the three countries</t>
  </si>
  <si>
    <t>Activity 2.1.3.3. Acquire equipment for disaster management (3 fire-fighting machines, bicycles, motorcycles, canoe, inflatable canoes...)</t>
  </si>
  <si>
    <t>Activity 2.1.3.4: Implement three (3) blank operations</t>
  </si>
  <si>
    <t>Component 3: Improving theresilience ofecosystems and livelihoods  of population and users through the implementation of concrete adaptation actions</t>
  </si>
  <si>
    <t>Outcome 3.1 The resilience of populations and ecosystems is improved through concrete adaptation measures</t>
  </si>
  <si>
    <t>Output 3.1.1 Transhumance corridors for livestock are developed and rest areas created with the involvement of the local labor force</t>
  </si>
  <si>
    <t>Activity 3.1.1.1: Organize dialogue meetings and validation of the transhumance corridors selected in the communes/villages crossed.</t>
  </si>
  <si>
    <t>Activity  3.1.1.2: Carry out transhumance corridors development studies.</t>
  </si>
  <si>
    <t>Activity 3.1.1.3: Carry out materialization and marking work on the transhumance corridors in and around the WAP complex.</t>
  </si>
  <si>
    <t>Activity 3.1.1.4: Construct watering places and pasture areas at previously completed water points.</t>
  </si>
  <si>
    <t>Activity 3.1.2.1: Organize dialogue workshops to validate the locations of the priority water points (21 water points)</t>
  </si>
  <si>
    <t>Activity 3.1.2.2: Conduct technical studies for water point development</t>
  </si>
  <si>
    <t>Activity 3.1.2.3: Carry out the development and equipment work (pumps, solar panels, ponds, etc.).</t>
  </si>
  <si>
    <t>Activity 3.1.3.1: Organize a regional technical workshop for the validation of the tracks to be maintained in the complex</t>
  </si>
  <si>
    <t>10/31/2021</t>
  </si>
  <si>
    <t>Activity 3.1.3.2: Identify and train actors on the tracks rehabilitation</t>
  </si>
  <si>
    <t>12/31/2020</t>
  </si>
  <si>
    <t>Activity 3.1.3.3: Rehabilitate tracks by the HIL method.</t>
  </si>
  <si>
    <t>03/31/2021</t>
  </si>
  <si>
    <t>Activity 3.1.4.1: Implement training sessions for farmers from riparian villages of the WAP complex on agroforestry techniques and small irrigation</t>
  </si>
  <si>
    <t>09/30/2020</t>
  </si>
  <si>
    <t>Activity 3.1.4.2: Acquire agro-forestry plants and make them available to volunteer  farmers</t>
  </si>
  <si>
    <t>Activity 3.1.4.3: Acquire and grant small irrigation equipment to market gardening groups</t>
  </si>
  <si>
    <t>Activity 3.1.5.1: Identify and train women fishmongers and fish processors in the use of new tools produced by the population</t>
  </si>
  <si>
    <t>Activity 3.1.5.2: Equip women fishmongers and processors with fish products (produced by the population)</t>
  </si>
  <si>
    <t>12/31/2021</t>
  </si>
  <si>
    <t>Activity 3.1.5.3: Identify and train fishermen group members in improving fishing and fish farming techniques</t>
  </si>
  <si>
    <t>Activity 3.1.5.4: Conduct technical studies for the management of fish breeding sites</t>
  </si>
  <si>
    <t>Activity 3.1.5.5: Implement fish pond development works and docks</t>
  </si>
  <si>
    <t>Activity 3.1.6.1: Organize national validation workshops of areas to be reforested and grazing areas to be delimited and restored</t>
  </si>
  <si>
    <t>Activity 3.1.6.2: Conduct development studies of grazing areas</t>
  </si>
  <si>
    <t>Activity 3.1.6.3: Implement delimitation and development of grazing areas</t>
  </si>
  <si>
    <t>Activity 3.1.6.4: Organize training sessions on reforestation and assisted natural regeneration</t>
  </si>
  <si>
    <t>Activité 3.1.6.5: Implement reforestation and assisted natural regeneration activities for riparian villages</t>
  </si>
  <si>
    <t>Outcome 3.2 The population livelihoods are diversified and improved</t>
  </si>
  <si>
    <t>Activity 3.2.1.1: Elaborate the mechanisms and procedures for accessing revolving funds for the diversification of IGAs</t>
  </si>
  <si>
    <t>Activity 3.2.1.2: Organize information/training workshops on revolving funds for young people, women, and men</t>
  </si>
  <si>
    <t>Activity  3.2.1.3: Develop an Operational Manual for IGAs</t>
  </si>
  <si>
    <t>Activity 3.2.2.1: Identify and train the beneficiaries on the different IGAs (agriculture, organic farming, breeding, beekeeping, distillation, a collection of NTFPs as well as the manufacture of improved stoves and attic holders etc.)</t>
  </si>
  <si>
    <t>Activity     3.2.2.2: Manufacture and disseminate wood saving equipment and techniques (improved stoves for salt production, processing of fish products and attic holders for food products, etc.)</t>
  </si>
  <si>
    <t>Activity 3.2.2.3: Acquire and grant to vulnerable women some small ruminants (goat, sheep, etc.) and poultry for breeding</t>
  </si>
  <si>
    <t>Activity 3.2.2.4: Support groups of women processors through multifunctional platforms for processing non-timber forest products (NTFP: Shea, Baobab, Moringa, Nere, Tamarind, Balanites, Gum Arabic etc.)</t>
  </si>
  <si>
    <t>Activity 3.2.2.5: Identify and equip beekeeper promoters in setting up beekeeping sites in riverside villages.</t>
  </si>
  <si>
    <t>Activity 3.2.2.6: Support women's or youth groups for pharmacopeia development and the extraction of the oil from aromatic and medicinal plants</t>
  </si>
  <si>
    <t>Activity 3.2.2.7: Equip fishermen and fish farmers that live in the localities bordering the WAP</t>
  </si>
  <si>
    <t>Activity 3.2.2.8: Build "nature shops" for the exhibition and sale of local and artisanal products at the park entrances</t>
  </si>
  <si>
    <t>Component 4: Awareness, communication and capacity building for concerted, integrated and sustainable management of the WAP Complex</t>
  </si>
  <si>
    <t>Outcome 4.1 The actors involved are mobilized and sensitized through appropriate communication and capacity building</t>
  </si>
  <si>
    <t>Activity 4.1.1.1: Develop training modules specific to CC and MREWS adaptation</t>
  </si>
  <si>
    <t>Activity 4.1.1.2. Organize thematic training sessions for practitioners, technicians and agricultural extension workers</t>
  </si>
  <si>
    <t>Activity 4.1.1.3.Organize targeted outreach and information sessions for decision makers in the three countries (simplified training modules)</t>
  </si>
  <si>
    <t>Activity 4.1.1.4.Organize three trips / exchange visits, capacity building for park management units on adaptation and MREWS</t>
  </si>
  <si>
    <t>Activity 4.1.2.1: Design of a communication strategy and action plan and development of public awareness materials (leaflets, posters, flyers, summaries, documentary, local radio spots, telephony application ...)</t>
  </si>
  <si>
    <t>Activity 4.1.2.2: Organize sensitization and information days for the population on adaptation to CC and MREWS in the 19 neighboring communes</t>
  </si>
  <si>
    <t>Activity 4.1.2.3: Design education modules on climate change, adaptation and risks management and disasters to schoolchildren</t>
  </si>
  <si>
    <t>Activity 4.1.2.4: Organize educational sessions on climate change, adaptation and risks management and disasters inherent to it, for schoolchildren in the 19 neighboring communes</t>
  </si>
  <si>
    <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</si>
  <si>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</si>
  <si>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Co-financing is non applicable to the project, but exists.</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</si>
  <si>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</si>
  <si>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</si>
  <si>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RISK ASSESMENT</t>
  </si>
  <si>
    <t>IDENTIFIED RISKS</t>
  </si>
  <si>
    <t>List all Risks identified in project preparation phase and what  steps are being taken to mitigate them</t>
  </si>
  <si>
    <t>Identified Risk</t>
  </si>
  <si>
    <t>Current Status</t>
  </si>
  <si>
    <t>Steps Taken to Mitigate Risk</t>
  </si>
  <si>
    <t>Financial risks</t>
  </si>
  <si>
    <t>Heavy financial implementation procedure due to the geographical remoteness of the regional project coordination unit</t>
  </si>
  <si>
    <r>
      <rPr>
        <b/>
        <sz val="11"/>
        <rFont val="Times New Roman"/>
        <family val="1"/>
      </rPr>
      <t>LOW</t>
    </r>
    <r>
      <rPr>
        <sz val="11"/>
        <rFont val="Times New Roman"/>
        <family val="1"/>
      </rPr>
      <t xml:space="preserve">
</t>
    </r>
    <r>
      <rPr>
        <i/>
        <sz val="10"/>
        <rFont val="Times New Roman"/>
        <family val="1"/>
      </rPr>
      <t>The regional coordination of the project is based in Tunisia</t>
    </r>
  </si>
  <si>
    <t>The project has opted for the use of accounting software to harmonize the project's financial management for the project management units in the three countries. 
The accountants of the national units were trained on the CIEL Compta software to facilitate accounting records and preparation of financial reports. They are supported remotely by the project's financial expert associated with the regional coordination based in Tunis.</t>
  </si>
  <si>
    <t>Conflicting interests among different stakeholders regarding access to and use of water and other natural resources</t>
  </si>
  <si>
    <t>LOW</t>
  </si>
  <si>
    <t>Nothing to report</t>
  </si>
  <si>
    <t>Delay in project execution due to government bureaucracy and lengthy and inefficient procurement processes</t>
  </si>
  <si>
    <t>MEDIUM</t>
  </si>
  <si>
    <r>
      <rPr>
        <b/>
        <sz val="11"/>
        <color theme="3"/>
        <rFont val="Times New Roman"/>
        <family val="1"/>
      </rPr>
      <t xml:space="preserve">For Benin, </t>
    </r>
    <r>
      <rPr>
        <sz val="11"/>
        <rFont val="Times New Roman"/>
        <family val="1"/>
      </rPr>
      <t>the effective start of the project in Benin was hampered by the new institutional situation in the Pendjari and W/Benin parks. Indeed, during the Due Diligence mission conducted in Janvier 2020, OSS was informed about the new management and concessional precedures declined under the delegated management contract signed between the government of Benin and the African Parks Network (APN). This new arrangement required some adjustments and adaptation while drafting the working documents such as the procurement plan, annual work plan and budget, etc for a comprehensive execution of the project activities. To this end, OSS has worked through several meetings, emails, official letters, etc. with CENAGREF, which is the national entity responsible for the execution of the project as specified in the project document, to find an adapted approach to the execution of the project in accordance with the country's sovereignty, the project document, the AF and OSS procedures. This consultative process has led to the signature of a specific agreement for the execution of the project in Benin between CENAGREF and APN.</t>
    </r>
    <r>
      <rPr>
        <b/>
        <sz val="11"/>
        <color theme="3"/>
        <rFont val="Times New Roman"/>
        <family val="1"/>
      </rPr>
      <t xml:space="preserve">
For Burkina Faso</t>
    </r>
    <r>
      <rPr>
        <sz val="11"/>
        <rFont val="Times New Roman"/>
        <family val="1"/>
      </rPr>
      <t>, the entry into force of the agreement took a considerable time due to the delay recorded in the process of opening of a specific account for the project. Indeed, financial and administrative procedures in Burkina Faso require prior authorisation from the BCEAO for the creation of this kind of account. The OSS has regularly monitored the situation and correspondences have been sent to the ministry in charge of the project to accelerate the process of account opening. This allowed to unblock the situation and to satisfy the totality of the entry conditions in force were fulfilled by the country.</t>
    </r>
  </si>
  <si>
    <t>Lack of eligible project financial management</t>
  </si>
  <si>
    <t>All necessary measures to address this risk were taken into consideration prior to the official launch of the project. Indeed, through the Due-diligence mission, the management capacities (technical, financial and administrative) of the executing entities were assessed. This first assessment led to the reinforcement of the capacities of the executing entities through i) specific training sessions ( presential and remotely) on technical and financial reporting ii) acquisition of specific accounting software for the project iii) develoment of specific ToRs  for the recruitment of the required staff to reinforce the project execution teams to ensure a good execution of the project. 
Also, all aspects and procedures that are necessary for an eligible project financial management have been included in the grant agreements as well as its annexes (project implementation manual, reporting templates, General conditions, etc.).</t>
  </si>
  <si>
    <t>Project risks</t>
  </si>
  <si>
    <t>Inequity of project resources distribution</t>
  </si>
  <si>
    <t>In order to satisfy the AF equity requirements and the OSS Environmental &amp; Social Policy, an operational manual to support the National Executing Units in the selection of direct beneficiaries of the project has been developed. The approach of this manual is mainly based on the socio-economic vulnerability and the communities needs. In addition, as stated in the ESMP and monitring tool the most affected ones by the project activities, will also be considered among the potential beneficaies of the IGAs, trainings, and other facilities.</t>
  </si>
  <si>
    <t>Strong sectoral bias between different stakeholders</t>
  </si>
  <si>
    <t xml:space="preserve">Full commitment of all stakeholders to the implementation of the project. Multisectoral meetings will be organized to allow a full participation of all stakeholders in the project execution. This has already been achieved through the serue of workshops and the steering committee meetings. </t>
  </si>
  <si>
    <t>Inadequate baseline/resource data potential</t>
  </si>
  <si>
    <t xml:space="preserve">A baseline assessment has been conducted in the 3 countries covering the 5 parks and the surrounding villages.  More data is also being collected under other regional studies related to the EWS and adaptation planning.   </t>
  </si>
  <si>
    <t>Low rate of technology uptake by communities</t>
  </si>
  <si>
    <t>The project has a plan to carry out trainings to improve capacity of communities to adopt to new technology and also sensitizes them on their advantages</t>
  </si>
  <si>
    <t>Politicization in the choice of target beneficiaries at the riverside communities level</t>
  </si>
  <si>
    <t xml:space="preserve">A series of sensitization session at loacl level will be organised to increase awareness amon local actors and comunities. The project teams will aslo work with the available loacl structures and ensure an active participation of community organizations in project execution. </t>
  </si>
  <si>
    <t>Participation and willingness to promote project initiatives by local communities is limited</t>
  </si>
  <si>
    <t>Increase sensitization at local community level, working with available set up local structures, active involvement of community organizations in project implementation.     
Trainings have been planned to increase the communities’ capacity.</t>
  </si>
  <si>
    <t>Institutional risks</t>
  </si>
  <si>
    <t>Incompatilbity between the complex and the administrative boundaries</t>
  </si>
  <si>
    <t>The several meetings held since project launch promoted the transboundary aspect of the complex and hughlighted the importance of the regional dimension. The involvement of local authorities to these events also is helping to overcome the border issues</t>
  </si>
  <si>
    <t>Lack of collaboration between relevant technical institutions</t>
  </si>
  <si>
    <t xml:space="preserve">The relevant institutions have been involved in the project inception and will continuously be involved in planning, implementation, Programme review, and reporting. </t>
  </si>
  <si>
    <t>Low political will for regional collaboration to establish a regional EWS</t>
  </si>
  <si>
    <t>The project is promoting the collaboration between the different decisionmakers and stakeholders involved in the development, establishment and use of the EWS. The Agrhymet as the main regional partner in EWS is already involved within the project and an MoU, is being developed for this purpose.</t>
  </si>
  <si>
    <t>Lack of ownership of the project outcomes by the beneficiary institutions</t>
  </si>
  <si>
    <t>The project has established a coherent management structures to encourage transparency and stakeholder participation in project execution preparation, reporting/communication, monitoring, and evaluation. This will create ownership and monitoring of project interventions.</t>
  </si>
  <si>
    <t>Critical Risks Affecting Progress (Not identified at project design)</t>
  </si>
  <si>
    <t>Identify Risks with a 50% or &gt; likelihood of affecting progress of project</t>
  </si>
  <si>
    <t xml:space="preserve">Lack of or limited inter-state travel due to the global pandemic situation caused by COVID-19. This affects the progress of project implementation. </t>
  </si>
  <si>
    <t>HIGH</t>
  </si>
  <si>
    <t xml:space="preserve">The project's regional coordination unit organises periodic virtual meetings with the national executing units to ensure the follow-up of activities but also to exchange on specific needs expressed by the national partners. 
In addition, the regional meetings are organised remotely, but once the pandemic situation is improved the meetings are organized organises them in personphysically, such as the meeting organised in Benin from 22 to 25 March 2021. 
Finally, in order to optimise time and gain in efficiency, the regional coordination has considered merging a certain number of activities in a coherent manner so that they can be carried out at the same time.  
</t>
  </si>
  <si>
    <t>Difficulty in accessing the information needed to carry out certain studies, particularly the lack of cooperation between the technical partners involved in the complex.</t>
  </si>
  <si>
    <t>A close follow up ensured by the Regional Executing Entity during data collection for the develoment of several studies was conducted and official communications were sent to the relevant stakeholder institiutions to faclitate the access to the available data. In addition, all the produced drafts of the studies were shared with all the partners for their inputs and comments before their final approval.</t>
  </si>
  <si>
    <t>Heterogeneity in the progress of project activities between the three countries due to the difference in procurement procedures.</t>
  </si>
  <si>
    <t xml:space="preserve">A detailed and specific action plan to reduce on the delays and the differences between the three countries has been established and agreed during the Steering committe meeting. This action plan was shared with the Executing Entities members to be considered during the development of the procurement plans using the national regulations. </t>
  </si>
  <si>
    <t>The security and access to the project area is threatened</t>
  </si>
  <si>
    <t>The project activities will be scheduled  according to the national and local authorities workplan and the access to the project sites will also be  planned with the support of the national security institutions.</t>
  </si>
  <si>
    <t xml:space="preserve">The institutioanl arrangement of Benin National Parks management </t>
  </si>
  <si>
    <t>An MoU detailing the roles and responsibilites of each entity has been developed and signed  between CENAGREF and APN. Coordination meetings were held during the last reporting period to agree on a common undestanding of the project approaches and expected results. Regular meeting will aslo be organized for a better floow up.</t>
  </si>
  <si>
    <t>Risk Measures: Were there any risk mitigation measures employed during the current reporting period?  If so, were risks reduced?  If not, why were these risks not reduced?</t>
  </si>
  <si>
    <t>Add any comments relevant to risk mitigation (word limit = 500)</t>
  </si>
  <si>
    <t>Yes, some risk mitigation measures were employed during the current reporting period, for example: i) Establishment of  specific MoU with regional institution such as Agrhymet, ii) Full participation of all stakeholders for a good execution, iii) Involvement of the project regional executing entity as a member in other projects Steering Committee, iv) Establishment of baseline situation during implementation, v) Involving relevant institutions right from the project inception planning, implementation, Programme review, and reporting,  vi) Proper planning (including developing four Procurement Plans &amp; Work Plans and Budget) and v) Negotiating  with Governments  to get a special support or treatment  that can facilitate execution and will guarantee the good use of funds for communities (tax exemption).
There is a great effort to mitigate/reduce the risks that were identified during the project design and those identified during the baseline assessment and stakeholder workshops and all the suggested measures are being considered.</t>
  </si>
  <si>
    <t>ENVIRONMENTAL AND SOCIAL POLICY COMPLIANCE</t>
  </si>
  <si>
    <t>ESP-RELATED CONDITIONS AND REQUIREMENTS ATTACHED TO PROJECT/PROGRAMME APPROVAL DECISION</t>
  </si>
  <si>
    <t>Condition or requirement</t>
  </si>
  <si>
    <t>Current status</t>
  </si>
  <si>
    <t>Planned actions, including a detailed time schedule</t>
  </si>
  <si>
    <t>List all ESP-related conditions and requirements included in the Board decision that need to be met. For each condition and requirement, list the current status. (Add lines as needed) [1]</t>
  </si>
  <si>
    <t>SECTION 1: IDENTIFIED ESP RISKS MANAGEMENT</t>
  </si>
  <si>
    <t>Was the ESP risks identification complete at the time of funding approval? [2]</t>
  </si>
  <si>
    <t>ESP principle [3]</t>
  </si>
  <si>
    <t>Are environmental or social risks present as per table II.K (II.L for REG) of the proposal? [4]</t>
  </si>
  <si>
    <t>During project/programme formulation, an impact assessment was carried out for the risks identified. Have impacts been identified that require management actions to prevent unacceptable impacts? (as per II.K/II.L) [5]</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</si>
  <si>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</si>
  <si>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</si>
  <si>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</si>
  <si>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State the baseline condition for each monitoring indicator</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</si>
  <si>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</si>
  <si>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</si>
  <si>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</si>
  <si>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1 - Compliance with the law</t>
  </si>
  <si>
    <t>NTR</t>
  </si>
  <si>
    <t>2 - Access and equity</t>
  </si>
  <si>
    <t xml:space="preserve">Failure to involve all members of the project's beneficiary groups or communities (pastoralists and small-scale farmers) in the preparation and implementation of the subprojects, which makes it difficult for them to access the decision-making process and may limit their opportunities to benefit from project results. </t>
  </si>
  <si>
    <t xml:space="preserve">Appropriate selection guidelines for project beneficiaries are developed and approved by the project management partners. </t>
  </si>
  <si>
    <t>- Number of awareness materials designed and disseminated,
- Number of awareness sessions by theme,
- Number of environmental education module,</t>
  </si>
  <si>
    <t>3 – Marginalized and vulnerable Groups</t>
  </si>
  <si>
    <t>- Potential for increased vulnerability of marginalized and vulnerable groups if the transhumance corridors to be delineated and developed for the benefit of pastoralists are not previously validated by local communities or are not official ECOWAS corridors. 
- Insufficient knowledge and access/use of technological devices such as cell phones or lack of good cellular connectivity for the design and implementation of the early warning system (drought, floods and fires).
- Affecting the livelihoods of some groups through transhumance corridors and certain activities.</t>
  </si>
  <si>
    <t>- The validation activities of the transhumance corridors to be delimited and developed for the benefit of herders carried out in Niger involved local communities. The infrastructures identified are the official ECOWAS corridors. 
- At this stage of the activity's implementation, the problem has not arisen, but the group of consultants in charge of the activity has been advised to take this aspect into account in the design of the Tool. The issue was raised at the meeting to monitor activities from March 22 to 25, 2021 in Cotonou.</t>
  </si>
  <si>
    <t>- Number of dialogue meetings
- Number of km of corridors materialized and marked around the WAP
- Number of drinking water points and grazing areas
- Ha of pasture areas at previously water points.
- Percentage of local population involved
- Development of the revolving fund mechanism with an operational Manual
- Number of training/information and awareness workshops</t>
  </si>
  <si>
    <t>4 – Human rights</t>
  </si>
  <si>
    <t>5 – Gender equality and women’s empowerment</t>
  </si>
  <si>
    <t>Risk that women will not benefit equitably from proposed adaptation measures and capacity building and gender equality employment interventions due to male leadership.</t>
  </si>
  <si>
    <t>- Number of schoolchildren/women who received training or environmental education sessions.
- Number of endowed beneficiaries (including women, young people, etc.) with wood saving equipment, breeding nuclei, beekeeping, oil extraction.
- Number of women or youth groups supported for pharmacopeia development and the extraction of the oil from aromatic and medicinal plants.</t>
  </si>
  <si>
    <t>6 – Core labour rights</t>
  </si>
  <si>
    <t>- Accidents and traffic disruption during the project preparation and implementation.
- Late or unpaid salaries or remuneration non- compliant with the countries labor legislations and laws.
- Children’s labor.
- Remuneration inequity between men and women.</t>
  </si>
  <si>
    <t>7 – Indigenous peoples</t>
  </si>
  <si>
    <t>8 – Involuntary resettlement</t>
  </si>
  <si>
    <t>Affectation of private land and/or related activities through the management of additional rest areas for transhumants who will occupy spaces.</t>
  </si>
  <si>
    <t>9 – Protection of natural habitats</t>
  </si>
  <si>
    <t>- Affectation of fauna and flora and natural habitats caused by the clearing of transhumance modes.
- Impact on the fauna and flora by the presence of labor and construction machinery.
- Destabilization of vegetation and wildlife habitats on the site of implementation caused by the establishment of water points, solar pumping boreholes may cause.
- Opening up of different migratory patterns related to transhumance corridors and incursion of herds into protected areas, which will create tensions with farmers living in the vicinity, protected area managers and other pastoralists.
- Mobile herders seek refuge and living resources through poaching, trade in endangered wildlife, illegal exploitation of other wildlife or minerals.</t>
  </si>
  <si>
    <t>-Number of hectares of pastoral areas delimited,
- Number of training sessions on natural assisted regeneration
-Number of ha developed for assisted regeneration
- Number of hectares of wooded area,
- Percentage of local population involved</t>
  </si>
  <si>
    <t>NTP</t>
  </si>
  <si>
    <t>10 – Conservation of biological diversity</t>
  </si>
  <si>
    <t>- Threat of erosion of biodiversity by mobile pastoralists who engage in poaching, trade in endangered species, illegal exploitation of wildlife, and slaughter for bushmeat, ivory, or hides. 
- Damage to crops by herd incursions and unauthorized grazing.
- Affectation and disturbance of flora and fauna and loss of habitat for birds and wildlife caused by right-of-way clearing works at target sites, such as tree felling.</t>
  </si>
  <si>
    <t>11 – Climate change</t>
  </si>
  <si>
    <t>Decreased sequestration due to potential land use change caused by clearing fields to open up transhumance patterns.</t>
  </si>
  <si>
    <t>- Number of educational sessions on climate change, adaptation and risks management and disasters.</t>
  </si>
  <si>
    <t>12 – Pollution prevention and resource efficiency</t>
  </si>
  <si>
    <t>- Contamination of surface and groundwater through the release or spillage of fuel and lubricants during refueling and maintenance of construction equipment.
- Generation of waste associated with the presence of workers, construction engines, and equipment, etc., during the execution of various project activities.
- Air pollution from gas emissions from machinery during field work or from the vehicles of consultants and various stakeholders during workshops and field visits.</t>
  </si>
  <si>
    <t>13 – Public health</t>
  </si>
  <si>
    <t>- Increased spread of sexually transmitted diseases (STDs) due to the presence of workers on construction sites near project villages.
- Transmission of diseases by transhumant herders and/or their flocks.
- Noise and odor nuisance caused during the construction phase.</t>
  </si>
  <si>
    <t>14 – Physical and cultural heritage</t>
  </si>
  <si>
    <t>Damage to physical assets related to unidentified sub-projects.</t>
  </si>
  <si>
    <t>15 – Lands and soil conservation</t>
  </si>
  <si>
    <t>- Minimal risk from development of transhumance routes. 
- Pastoral invasion induced by the conduct of transhumant herds, resulting in direct damage to crops, land and soil. 
- Soil compaction by machinery during construction or maintenance.</t>
  </si>
  <si>
    <t xml:space="preserve">- Number of plants
- Ha of reforestation
- Number of linear km of track maintained in each park
- Number of training sessions on the tracks rehabilitation
- Number of linear km of track maintained in each park
- Number of training sessions on the tracks rehabilitation
</t>
  </si>
  <si>
    <t>SECTION 2: MONITORING FOR UNANTICIPATED IMPACTS / CORRECTIVE ACTIONS REQUIRED</t>
  </si>
  <si>
    <t>Has monitoring for unanticipated ESP risks been carried out?</t>
  </si>
  <si>
    <t xml:space="preserve">Ununanticipated ESP risks is being carried out by the M&amp;E officer at the regional and local level. </t>
  </si>
  <si>
    <t>Have unanticipated ESP risks been identified during the reporting period?</t>
  </si>
  <si>
    <t>If unanticipated ESP risks have been identified, describe the safeguard measures that have been taken in response and how an ESMP has been prepared/updated</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</si>
  <si>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</si>
  <si>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</si>
  <si>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</si>
  <si>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</si>
  <si>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</si>
  <si>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In order to implement the required ESP safeguard measures the IE </t>
    </r>
    <r>
      <rPr>
        <sz val="11"/>
        <rFont val="Times New Roman"/>
        <family val="1"/>
      </rPr>
      <t xml:space="preserve">has </t>
    </r>
    <r>
      <rPr>
        <sz val="11"/>
        <color theme="1"/>
        <rFont val="Times New Roman"/>
        <family val="1"/>
      </rPr>
      <t>put in place the following arrangements: 
- Review of quarter reports on project progress;
- Review of ToRs to ensure that the ESP safeguar</t>
    </r>
    <r>
      <rPr>
        <sz val="11"/>
        <rFont val="Times New Roman"/>
        <family val="1"/>
      </rPr>
      <t>ds have been</t>
    </r>
    <r>
      <rPr>
        <sz val="11"/>
        <color theme="1"/>
        <rFont val="Times New Roman"/>
        <family val="1"/>
      </rPr>
      <t xml:space="preserve"> taken into consideration.</t>
    </r>
  </si>
  <si>
    <t>Have the implementation arrangements been effective during the reporting period?</t>
  </si>
  <si>
    <t xml:space="preserve">YES, these arrangements have been effective during the reporting period through remote monitoring of the M&amp;E national officers and other technical staff from the NPMUs.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</si>
  <si>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</si>
  <si>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 xml:space="preserve">In order to implement the required ESP safeguard measures, the IE and RMPU has put in place the following arrangements: 
- Appointment of new staff (project coordinator, technical and social officer); 
- Involvement of technical directions in the conception and implementation of activities;
- Organizing frequent sensitization sessions with local communities;
- Application of health measures to comply with the Ministries in charge of health directives during the COVID 19 period (social distancing, wearing masks, reducing the number of participants in meetings and gatherings, etc.). </t>
  </si>
  <si>
    <t>Have the implementation arrangements at the EEs been effective during the reporting period?</t>
  </si>
  <si>
    <t>The arrangements were implemented by the different EEs throughout the first year of the project.</t>
  </si>
  <si>
    <t>SECTION 5: PROJECTS/PROGRAMMES WITH UNIDENTIFIED SUB-PROJECTS (USPs) [9]</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</si>
  <si>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</si>
  <si>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</si>
  <si>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Has the overall ESMP been updated with the findings of the USPs that have been identified in this reporting period? [11]</t>
  </si>
  <si>
    <t>List each USP that has been identified in the reporting period to the level where effective ESP compliance is possible [12]</t>
  </si>
  <si>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</si>
  <si>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</si>
  <si>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</si>
  <si>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[13]</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</si>
  <si>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</si>
  <si>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</si>
  <si>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</si>
  <si>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</si>
  <si>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</si>
  <si>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</si>
  <si>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</si>
  <si>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</si>
  <si>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SECTION 6: GRIEVANCES</t>
  </si>
  <si>
    <t>Was a grievance mechanism established capable and known to stakeholders to accept grievances and complaints related to environmental and social risks and impacts?</t>
  </si>
  <si>
    <t>List all grievances received during the reporting period regarding environmental and social impacts of project/programme activities [14]</t>
  </si>
  <si>
    <t>For each grievance, provide information on the grievance redress process used and the status/outcome</t>
  </si>
  <si>
    <t>GENDER POLICY COMPLIANCE</t>
  </si>
  <si>
    <t>SECTION 1: QUALITY AT ENTRY</t>
  </si>
  <si>
    <t>Was an initial gender assessment conducted during the preparation of the project/programme's first submission as a full proposal?</t>
  </si>
  <si>
    <t>Yes, during the preparation of the project's first submission as a full proposal an initial report on the gender analysis "Report on the integration of gender in the ADAPT-WAP project activities" was conducted.</t>
  </si>
  <si>
    <t>Does the results framework include gender-responsive indictors broken down at the different levels (objective, outcome, output)?</t>
  </si>
  <si>
    <t>Yes, the results framework include gender-responsive indictors broken down at the outcome and output levels</t>
  </si>
  <si>
    <t>List the gender-responsive elements that were incorporated in the project/programme results framework</t>
  </si>
  <si>
    <t>Gender-responsive element [2]</t>
  </si>
  <si>
    <t>Level [3]</t>
  </si>
  <si>
    <t>Indicator</t>
  </si>
  <si>
    <t>Baseline</t>
  </si>
  <si>
    <t>Target</t>
  </si>
  <si>
    <t>Rated result for the reporting period (poor, satisfactory, good)</t>
  </si>
  <si>
    <t>Outcome 3.1: Resilience of populations and ecosystems in improved through suitable adaptation measures</t>
  </si>
  <si>
    <t>Outcome</t>
  </si>
  <si>
    <t>Number of beneficiaries</t>
  </si>
  <si>
    <t>80% of the population is informed (40% are women)</t>
  </si>
  <si>
    <t xml:space="preserve">Satisfactory </t>
  </si>
  <si>
    <t>Output 3.1.1: Transhumance corridors for livestock are developed and rest areas created with the involvement of the local labour</t>
  </si>
  <si>
    <t>Output</t>
  </si>
  <si>
    <t>Percentage of local population involved</t>
  </si>
  <si>
    <t>80% of the population (40% women)</t>
  </si>
  <si>
    <t>Output 3.1.2: Water points are set up / rehabilitated in the complex with the involvement of the local labour</t>
  </si>
  <si>
    <t>Percentage of local
population involved</t>
  </si>
  <si>
    <t>Output 3.1.3: The tracks in the protected areas are maintained with the involvement of the local population or the comanagement structures</t>
  </si>
  <si>
    <t>Output 3.1.4: Agroforestry and small irrigation are applied</t>
  </si>
  <si>
    <t>Number of people trained by the technique</t>
  </si>
  <si>
    <t>By the end of the second semester of the second year at least 06 training sessions are organized and about 100 farmers and 90 women farmers are trained and followed up on agroforestry techniques</t>
  </si>
  <si>
    <t>Output 3.1.5: Activities for sustainable fishing for the benefit of the riparian villages</t>
  </si>
  <si>
    <t>Number of trained and equipped female fishmongers</t>
  </si>
  <si>
    <t>- 20 members of 05 groups of women fishmongers and processors trained and equipped with equipment by the end of the second year;
- At least 05 fishing groups are trained in fishing and fish farming techniques during the first year</t>
  </si>
  <si>
    <t>Output 3.1.6: Wooded and pastoral areas are improved and reforested</t>
  </si>
  <si>
    <t xml:space="preserve"> Percentage of local population involved</t>
  </si>
  <si>
    <t>80% of the staff (40% women)</t>
  </si>
  <si>
    <t>Outcome 3.2: Population resilience to CC is strengthened and their standard of living is improved through income generating activities</t>
  </si>
  <si>
    <t>Number of jobs created</t>
  </si>
  <si>
    <t>19 riparian communes have taken profit from at least three sectors of IGA (50% women)</t>
  </si>
  <si>
    <t xml:space="preserve">Output 3.2.2: Income generating activities are supported
</t>
  </si>
  <si>
    <t>- Number of sessions/ beneficiaries trained on IGAs (organic farming, breeding, beekeeping, NTFPs, improved stoves ...)
- Number of endowed beneficiaries (including women, young people, etc.) with wood saving equipment, breeding nuclei, beekeeping, oil extraction
- Number of women or youth groups supported for pharmacopeia development and the extraction of the oil from aromatic and medicinal plants
- Number of groups of fishermen and groups fish farmers equipped</t>
  </si>
  <si>
    <t>- At least 12 training sessions on the different IGAs are organized by the end of the project (600 persons including 50% women)
- At least 19 women and 19 young members of farmers' groups trained for organic farming, by the end of the project;
- At least 19 vulnerable women per riparian commune benefited from breeding nuclei (goats, sheep, and poultry) per year;
- At the end of the 3rd year: at least 05 multifunctional platforms installed for the benefit of 05 groups of women transforming NTFPs;
- At the end of the project: at least 05 groups of women or youth groups are supported for pharmacopeia development and the extraction of the oil from aromatic and medicinal plants
- At the end of the project: at least 05 groups of fishermen and 05 groups fish farmers are equipped</t>
  </si>
  <si>
    <t>Results 4.1: Stakeholders are mobilized and sensitized through appropriate communication and capacity building</t>
  </si>
  <si>
    <t>Oucome</t>
  </si>
  <si>
    <t>Percentage of concerned groups mobilized and sensitized</t>
  </si>
  <si>
    <t>At least 70 % of the concerned groups are mobilized and sensitized (50% women)</t>
  </si>
  <si>
    <t>Output 4.1.1: Practitioners, technicians and decision makers on the technical aspects of the project are sensitized and trained on environmental issues</t>
  </si>
  <si>
    <t>Number of practitioners, technicians, and decision makers trained</t>
  </si>
  <si>
    <t>At least 50% of participants are vulnerable persons (young and women)</t>
  </si>
  <si>
    <t>Output 4.1.2: Populations are informed and sensitized</t>
  </si>
  <si>
    <t>Number of schoolchildren/women who received training or environmental education sessions</t>
  </si>
  <si>
    <t xml:space="preserve"> SECTION 2: QUALITY DURING IMPLEMENTATION AND AT EXIT [4]</t>
  </si>
  <si>
    <t>List gender equality and women's empowerment issues encountered during implementation of the project/programme. For each gender equality and women's empowerment issue describe the progress that was made as well as the results. [5]</t>
  </si>
  <si>
    <t xml:space="preserve">Gender equality and women's empowerment issues [6] </t>
  </si>
  <si>
    <t>SECTION 3: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</si>
  <si>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</si>
  <si>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In order to ensure that the GP safeguards are addressed, the IE conducted:
- Reviewing the terms of reference, the no-objection mechanism, concept notes, etc.;
- Sensitization of the actors on the respect of the parity between men and women during the consultation meetings;
- Selection of beneficiaries according to several criteria, including the gender criterion in the execution of project activities.</t>
  </si>
  <si>
    <t>Have the implementation arrangements at the IE been effective during the reporting period?</t>
  </si>
  <si>
    <t xml:space="preserve">Yes, these arrangements were effective during the reporting period, although they are poorly implemented, which implies that outreach must continue.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</si>
  <si>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</si>
  <si>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During the different sensitization/information workshops sessions, the EE required the participation of different categories of the local population, including women, young, old people, and schoolchildren.</t>
  </si>
  <si>
    <t>Have the implementation arrangements at the EE(s) been effective during the reporting period? [7]</t>
  </si>
  <si>
    <t>Yes, this arrangement has been effective during the reporting period through the appointment of the recruited staff with GP monitoring specified in the job decsription sheets.</t>
  </si>
  <si>
    <t>Have any capacity gaps affecting GP compliance been identified during the reporting period and if so, what remediation was implemented?</t>
  </si>
  <si>
    <t>No, during the reporting period no capacity gaps affecting GP compliance has been identified</t>
  </si>
  <si>
    <t>SECTION 4: GRIEVANCES</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</si>
  <si>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</si>
  <si>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</si>
  <si>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No grievances have been received at this stage. According to OSS process, grievances will be reported when they occur.</t>
  </si>
  <si>
    <t>ESP and GP Guidance Notes</t>
  </si>
  <si>
    <t>ENVIRONMENTAL AND SOCIAL POLICY</t>
  </si>
  <si>
    <t>Reference</t>
  </si>
  <si>
    <t>Guidance</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</si>
  <si>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</si>
  <si>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</si>
  <si>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</si>
  <si>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</si>
  <si>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</si>
  <si>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</si>
  <si>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</si>
  <si>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</si>
  <si>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This section needs only to be completed if the project/programme includes USPs</t>
  </si>
  <si>
    <t>The case being, please include details on the planned timing to have all the USP implementation arrangements in place.</t>
  </si>
  <si>
    <t>Please submit the updated ESMP together with the PPR</t>
  </si>
  <si>
    <t>Add lines as appropriate, one line for each USP identified</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</si>
  <si>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</si>
  <si>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</si>
  <si>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</si>
  <si>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To be completed at PPR1</t>
  </si>
  <si>
    <t>Add lines as appropriate, one line for each gender-responsive element</t>
  </si>
  <si>
    <t>Objective, outcome, output</t>
  </si>
  <si>
    <t>To be completed at final PPR</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</si>
  <si>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</si>
  <si>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</si>
  <si>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</si>
  <si>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</si>
  <si>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 xml:space="preserve">RATING ON IMPLEMENTATION PROGRESS </t>
  </si>
  <si>
    <t>For rating definitions please see bottom of page.</t>
  </si>
  <si>
    <t>Progress on Key Milestones</t>
  </si>
  <si>
    <t>Expected Progress</t>
  </si>
  <si>
    <t>Progress to Date</t>
  </si>
  <si>
    <t>Rating</t>
  </si>
  <si>
    <t xml:space="preserve">Project Manager/Coordinator: </t>
  </si>
  <si>
    <t>Output 1.1.1 The regional adaptation action plan and the methodolgical guide for CC incorporation</t>
  </si>
  <si>
    <t>Development of an:
i) Adaptation plan of WAP complex to CC
ii) Guide for the Integration of CC for the MDP and the DMP
iii) Setting up an operational stakeholder platform</t>
  </si>
  <si>
    <t>Terms of Reference for the adaptation plan to CC and the Guide for CC integration has been prepared and approved. Procurement has been done and contract signed. Draft 1 of the Adaptation plan of WAP complex to CC has been developed and shared.</t>
  </si>
  <si>
    <t xml:space="preserve">i) Development and validation of preliminary technical studies
ii) Design and development of MREWS technical and institutional prototype
iii) Number of Workshops
</t>
  </si>
  <si>
    <t>Terms of Reference for :
i) the development of preliminary technical studies
ii) Design and development of MREWS technical and institutional prototype
Has been devloped and a contract signed with a consortium and work has started.
iii) 1 Workshop has been held in March 2021</t>
  </si>
  <si>
    <t>MS</t>
  </si>
  <si>
    <t xml:space="preserve">i) Number of dialogue meetings
ii) Number of km of corridors materialized and marked around the WAP
iii) Number of drinking water points and grazing areas
iv) Ha of pasture areas at previously water points.
v) Percentage of local population involved
</t>
  </si>
  <si>
    <t xml:space="preserve">i) Niger: Terms of Reference for the workshop have been prepared and approved by the Ministry’s contracts committee and OSS. Workshops held in  October 2020 and March 2021. ToRs for technical studies developed,  Procurement finalized and first deliverables received.
Ii) Benin and burkina Faso: Terms of Reference for the workshop have been prepared and waiting for approval by the Ministry’s contracts committee and OSS. </t>
  </si>
  <si>
    <t xml:space="preserve">i)Number of dialogue workshops
ii)Number of water points arranged
iii) Percentage of local population involved
</t>
  </si>
  <si>
    <t xml:space="preserve">i)Number of workshops
ii)Number of linear km of track maintained in each park
iii)Number of training sessions on the tracks rehabilitation
iv)Percentage of local population involved
</t>
  </si>
  <si>
    <t xml:space="preserve">A regional workshops was organized in    November 2020 to discuss tracks of the WAP complex and agree on the rehabilitation process.
The final validation workshop was held in March 2021.
 </t>
  </si>
  <si>
    <t>i) Number of training sessions
ii) Number of people trained by the technique
iii) Number of plants
iv) Ha of reforestation
v) Number of promoters</t>
  </si>
  <si>
    <t>Terms of reference of the training sessions are developed</t>
  </si>
  <si>
    <t xml:space="preserve">i)Number of workshops
ii)Number of hectares of pastoral areas delimited,
iii)Number of training sessions on natural assisted regeneration
iv)Number of ha developed for assisted regeneration
v)Number of hectares of wooded area,
vi)Percentage of local population involved
</t>
  </si>
  <si>
    <t>Output 3.2.1 Revolving funds put in place to diversify sources of income</t>
  </si>
  <si>
    <t>i)Development of the revolving fund mechanism with an operational Manual
ii)Number of training/information and awareness workshops</t>
  </si>
  <si>
    <t>Terms of Reference for the consultant have been prepared and approved by OSS. Procurement is in the initial stages</t>
  </si>
  <si>
    <t>i) Number of training modules finalized
ii) Number of organized training sessions
iii) Number of practitioners, technicians, and decision- makers trained,
iv) Number of information workshops,
v) Number of organized exchange trips</t>
  </si>
  <si>
    <t>Terms of Reference for the consultant have been prepared and approved by OSS. Procurement is in the final stages</t>
  </si>
  <si>
    <t xml:space="preserve">i) Number of awareness materials designed and disseminated,
ii) Number of awareness sessions by theme,
iii) Number of environmental education module,
iv) Number of educational sessions on climate change, adaptation and risks management and disasters
v) Number of schoolchildren/women who received training or environmental education sessions
</t>
  </si>
  <si>
    <t>A communication strategy and action plan were developed and approved.
Terms of Reference for the environmental education modules have been prepared and approved by OSS. Procurement is in the final stages</t>
  </si>
  <si>
    <t>Overall Rating</t>
  </si>
  <si>
    <t>Please Provide the Name and Contact information of person(s) reponsible for completeling the Rating section</t>
  </si>
  <si>
    <t>Please justify your rating.  Outline the positive and negative progress made by the project since it started.  Provide specific recommendations for next steps. . (word limit=500)</t>
  </si>
  <si>
    <t xml:space="preserve">During this first year of implementation of the project activities, the main challenge faced was the health crisis that is still present at the international level. The PMU has adapted to this constraining context to execute the planned activities. To this end, the project planning documents, namely the AWPB and PP, has been restructured to gain efficiency and time. The launching and monitoring of regional studies as well as the coordination of activities were carried out remotely during this period.  Coordination meetings are held to harmonize approaches to the execution of project activities in the three countries.
The first year of the project is pivotal and consists mainly of studies on infrastructure and capacity building. 
At the national level, activities have been undertaken in Niger with the holding of dialogue meetings and the launch and validation of a national study. The other two countries are still experiencing delays due mainly to the conditions for the entry into force of the grant agreement for Burkina Faso. On Benin, the arrival of the APN in the project execution process required consultations and numerous exchanges, and this was done through a financing agreement followed by an amendment to this same agreement between APN and CENAGREF. Benin and Burkina Faso will be able to start their activities in the first quarter of 2021. The revised AWPB and PP will make it possible to make up for the delay.
At the regional level, the project was marked by the receipt of the first project products, notably the development of the baseline situation of the project, the communication strategy, the adaptation plan to the CC of the complex, and the start of the design and implementation of the multi-hazard early warning system of the WAP complex. Also, the organization of the face-to-face meeting in Cotonou, the first one since the official start of the project, has been decisive to boost the collaboration between the different partners. 
</t>
  </si>
  <si>
    <t xml:space="preserve">Implementing Agency  </t>
  </si>
  <si>
    <t>Mrs Khaoula JAOUI</t>
  </si>
  <si>
    <t>khaoula.jaoui@oss.org.tn</t>
  </si>
  <si>
    <t>Other</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</si>
  <si>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</si>
  <si>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 xml:space="preserve">
In its first year, the project can be considered Marginally Satisfactory. Some highlights for this period are summarized below: 
The project kick-off workshop was held remotely on April 21st, 2020, and the project effective execution has started on the same period. There is no delay recorded at the regional level in regards to the development and finalization of acceptable documents required for the project entry into force stipulated by the Grant Agreement and the first disbursement. However, and given that this is a regional project, the delay has been recorded at the national level with different durations. Niger has been able to address the entry into force conditions in short time and has already started executing the project activities, while Benin and Burkina Faso were facing important challenges due to Institutional and regulatory procedures. 
As planned by the project, in addition to the regional kick-off workshop, other national launching workshops were planned but only Niger could organize this meeting in Dosso, October 15th, 2020. This workshop aimed to present the project to local beneficiary stakeholders, determine their roles and responsibilities and discuss the criteria used in the selection of the project intervention sites. The workshop was organized back to back with the national dialogue on transhumance corridors, water points and reforestation, for a better use of funds and stakeholder’s mobilization. 
The Regional Project Management Unit (RPMU) recruited a consultation firm that conducted the baseline study in collaboration with the three National Project Management Units and provided an updated status of the whole project area including the environmental and social aspects. The participatory approach was adopted to allow the three NPMUs to agree on a common understanding of the project starting conditions and to strengthen their capacities and the project ownership. 
Also and given the new institutional arrangements in Benin regarding the Pendjari and W parks, the CENAGREF as the National Executing Entity developed an MoU with the APN (African Parks Network) to formalize the collaboration and agree on their respective roles and responsibilities.
During this first year of project execution, several planned activities were carried out at both national and regional levels. They could be broken down as follows:
At the regional level, the activities carried out by the RPMU are related to the four components of the project. In particular, they focus on: 
Component 1 -  Integration of Climate Change Aspects (MREWS) into the management of WAP Complex
(i) The integration of climate change aspects in the management tools of the WAP complex. To this end, terms of reference have been drawn up to recruit a consultancy firm (FOKABS), following an international tendering process. A draft version of the Adaptation Plan for the WAP complex (PACC) was received by the PMU on 14 March 2021 in accordance with the schedule and shared with the project partners. The document was presented to the countries during a regional workshop held on 22 March in Cotonou, Benin.
Component 2 – Design and implementation of a multi-risk early warning system (drought, floods, and fires)
(i) The effective start of the design of the multi-hazard early warning system: As a matter of continuity and efficiency, all activities related to the implementation of the SAP MR, namely the design of the prototype and the deployment of the EWS as well as the contingency operations, were merged into a single lot and procurement was done under an international call for tender. A consortium of consultancy firms C4E AFRICA and TPAD was selected to carry out this mission over a period of two years. As first deliverables, 4 preliminary studies are in being finalized by the consulting firms. These studies are related to the following aspects; i) evaluation, analysis and mapping of the vulnerable areas to climatic risks (floods, drought, bush fires and related risks), ii) state of the monitoring network and the collection of hydro-meteorological data in the WAP complex, iii) development and operationalization of forecasting models for floods, drought and related risks, and iv) development of a Standard Operating Procedure for the exploitation of information collected on identified risks and hazards for the dissemination of warnings. The results of these first studies were discussed during the exchange workshop organized in Cotonou on March 23, 2021 with the project partners.
Component 3 – Improving Resilience of ecosystems and the livelihoods of population and users through the implementation of concrete adaptation actions
(i) Mapping of the tracks network to be developed in RTB W and Parc d'Arly : A workshop held remotely on 27 November 2020 with the national partners identified and agreed on the tracks of the W regional park and the Arly national park, which will be developed in the second year of the project. The mapping was presented and unanimously validated by the partner countries at the regional meeting in Cotonou, held during the week of 22 March 2021.
(ii) Development of mechanisms and procedures for accessing revolving funds for the diversification of income-generating activities: The objective of this study is to put in place a financial mechanism to support local communities most vulnerable to climate change to diversify their sources of income. This includes the development of procedures and rules for the establishment of revolving funds as well as the conditions for access. During this year of implementation, the project coordination launched an international call for tenders which led to the identification of GECA-PROSPECTIVE to carry out this task. As for all the recruitments carried out by the PMU, the procedures in force in the OSS were applied (publication of the ToRs, evaluation report of the bids and contract of the firm).
Component 4 - Awareness, communication and capacity building for concerted, integrated and sustainable management of the WAP Complex
A communication strategy and its action plan were developed, disseminated and shared with the NPMUs. Also under this component a firm has been recruited to development of training modules on environmental education and capacity building of decision makers and extension workers for a concerted, integrated and sustainable management of the WAP complex.
At the national level, the activities carried out by the PMUs during this first year of the project focused on component 3, which relates to "improving the resilience of ecosystems, populations and users' livelihoods through the implementation of concrete adaptation actions". These include preparatory activities for the adaptation actions planned by the project, in particular the development of transhumance corridors for livestock and rest areas, water points, rehabilitation of the network of tracks in the complex, wooded and pastoral areas, the application of agroforestry and small-scale irrigation techniques, and the establishment of income-generating activities. On the other hand, in Benin and Burkina Faso, the implementation of project activities has been delayed due to institutional difficulties. Appropriate measures have been taken by the different stakeholders, which has allowed the first activities to start recently.
As a general recommendation to clear the backlog it is agreed on the development of a reviewed Action Plan covering the whole next year.
Project Coordination and Management 
PCU: The project will be executed with the involvement of 4 Project Management Units; one regional and 3 nationals. The list of the project staff includes the names of the technical staff at the regional and national levels. Although specific staff have not yet been recruited for ADAPT-WAP project at national levels. Given the delay in the execution of the project activities, OSS recommends the recruitment of additional part-time or full-time staff for technical, administrative and financial support in order to make up for this delay.
SC: The Steering Committee meeting took place on 22 April 2020 via videoconference. It brought together representatives of the three beneficiary countries, technical and financial partners and other institutions, as well as members of the RPMU and representatives of OSS. During this meeting, discussions focused on the composition and competencies of the SC, the frequency of its meetings, etc.  
</t>
  </si>
  <si>
    <t>Rating Definitions</t>
  </si>
  <si>
    <t>Highly Satisfactory (HS)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</si>
  <si>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</si>
  <si>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Satisfactory (S)</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</si>
  <si>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</si>
  <si>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t>Marginally Satisfactory (MS)</t>
  </si>
  <si>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</si>
  <si>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t>Marginally Unsatisfactory (MU)</t>
  </si>
  <si>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</si>
  <si>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t>Unsatisfactory (U)</t>
  </si>
  <si>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</si>
  <si>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Highly Unsatisfactory (U)</t>
  </si>
  <si>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</si>
  <si>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PROJECT Indicators</t>
  </si>
  <si>
    <t>Please provide all indicators being tracked for the project as outlined in the project document</t>
  </si>
  <si>
    <t>Type of Indicator (indicators towards Objectives, Outcomes, etc…)</t>
  </si>
  <si>
    <t>Type of Indicator</t>
  </si>
  <si>
    <t>Progress since inception</t>
  </si>
  <si>
    <t>Target for Project End</t>
  </si>
  <si>
    <t>Objective: Strengthen the resilience of ecosystems and improve populations’ livelihoods within the WAP Complex as far as climate change is concerned through the establishment of a Multi-Risk Early Warning System and the implementation of concrete adaptation measures</t>
  </si>
  <si>
    <t>Resilience improvement degree of ecosystem and population as far as CC is concerned</t>
  </si>
  <si>
    <t>Number of strategic reference documents(01 MDP, 03 DMP, 19 commune development plans) integrate CC issues</t>
  </si>
  <si>
    <t xml:space="preserve">A draft version of the Adaptation Plan for the WAP complex (PACC) has been completed and shared with the project partners. </t>
  </si>
  <si>
    <t>• 1 for MDP
• 3 for DMP
• 19 for CDP</t>
  </si>
  <si>
    <t>Number of MREWS developed</t>
  </si>
  <si>
    <t>No early warning system exists at the WAP complex</t>
  </si>
  <si>
    <t>The MREWS ToRs were developed through a participatory approach with the involvement of all concerned stakeholders at the national and regional levels (AGRHYMET: which was identified during the project development) to host the regional MREWS unit and ensure its proper functioning.</t>
  </si>
  <si>
    <t>A Multi-Risk Early Warning System is developed and deployed at the WAP complex</t>
  </si>
  <si>
    <t>Rates of households/households that have benefited from activities that improve their standard of living</t>
  </si>
  <si>
    <t>At least 60% of the target population
has an improved living condition</t>
  </si>
  <si>
    <t>Outcome 1.1 The climate dimension and its risks are integrated into the existing master development plan and the development and management plans of the complex.</t>
  </si>
  <si>
    <t>Development and validation of CC integration guides for WAP Complex Management documents (Master Development Plan MDP, Development and Management Plans DMPs) and the communal development plans</t>
  </si>
  <si>
    <t>CC dimension is not taken into consideration in 
MDP, DMP and communal development plans</t>
  </si>
  <si>
    <t>Not finalized</t>
  </si>
  <si>
    <t>The MDP, DMP and communal 
development plans integrate the 
issues and elements of CC</t>
  </si>
  <si>
    <t xml:space="preserve">Output 1.1.1:
The regional adaptation action plan and the methodological guide for CC incorporation are developed
</t>
  </si>
  <si>
    <t>Development of an adaptation plan of WAP complex to CC</t>
  </si>
  <si>
    <t>No regional Adaptation Plan exists for the WAP complex</t>
  </si>
  <si>
    <t>A draft version of the Adaptation Plan for the WAP complex (PACC) has been completed and shared with the project partners. Once a final version is finalized and validated, it will be adopted during a regional workshop.</t>
  </si>
  <si>
    <t>The Adaptation Plan for the WAP complex is developed and adopted</t>
  </si>
  <si>
    <t>Guide for the Integration of CC for the MDP and the DMP</t>
  </si>
  <si>
    <t>Lack of Guide for  the Integration of CC for the MDP and the DMP</t>
  </si>
  <si>
    <t>As soon as the adaptation plan is validated and adopted, the consulting firm selected for this consultation (FOKABS) will finalize and present a first draft of the methodological guide that is already being finalized. This first version will be presented and shared with all the stakeholders of the project for comments and validations.</t>
  </si>
  <si>
    <t>01 Methodology Guide validated</t>
  </si>
  <si>
    <t>Setting up an operational stakeholder platform</t>
  </si>
  <si>
    <t>No stakeholder platform is available.</t>
  </si>
  <si>
    <t>Not yet started</t>
  </si>
  <si>
    <r>
      <t xml:space="preserve">01 Functional stakeholder platform
available by the end of the </t>
    </r>
    <r>
      <rPr>
        <b/>
        <sz val="11"/>
        <color indexed="8"/>
        <rFont val="Times New Roman"/>
        <family val="1"/>
      </rPr>
      <t>third year</t>
    </r>
  </si>
  <si>
    <t>Number of regional workshops organized</t>
  </si>
  <si>
    <t>A regional workshop to discuss and validate the preliminary results of the Adaptation Plan study for the Wap complex was held in Cotonou on March 22. The comments and recommendations made by the stakeholders were synthesized for consideration in the updated version of the Adaptation Plan.</t>
  </si>
  <si>
    <t>At least 3 workshops</t>
  </si>
  <si>
    <t>Number of technical annexes integrating CC, for MDP and DMP</t>
  </si>
  <si>
    <t xml:space="preserve">No technical annexes integrating CC, for MDP and DMP exists </t>
  </si>
  <si>
    <t xml:space="preserve">Due to the delay in the execution of the project activities and to gain efficiency and time, the three studies under the first component (Adaptation plan, Guide for the Integration of CC for the MDP and the DMP, and technical annexes integrating CC, for MDP and DMP) have been merged in the same Terms of Reference.
The same consulting firm (FOKABS) that was selected for the development of the first two studies (Adaptation plan, Guide for the Integration) will be in charge of developing these annexes once they are validated and adopted. </t>
  </si>
  <si>
    <t>1 Annexe for MDP
3 annexes for DMP (W, Arly et Penjari)</t>
  </si>
  <si>
    <t>Number of reviewed communal development plans</t>
  </si>
  <si>
    <t>At least 19 communal development plans have been revised and updated</t>
  </si>
  <si>
    <t>Updated Geographic Information System</t>
  </si>
  <si>
    <r>
      <t xml:space="preserve">The WAP complex Geographic
Information System is updated </t>
    </r>
    <r>
      <rPr>
        <sz val="11"/>
        <color theme="1"/>
        <rFont val="Times New Roman"/>
        <family val="1"/>
      </rPr>
      <t/>
    </r>
  </si>
  <si>
    <t>Outcome 2.1: Multi Risk Early Warning System is used by beneficiaries to manage emergencies</t>
  </si>
  <si>
    <t>Number of functional MREWS about climatic risks on the WAP complex and its surroundings</t>
  </si>
  <si>
    <t>01 MREWS is installed and 
functional</t>
  </si>
  <si>
    <t>Number of beneficiaries/users / MREWS</t>
  </si>
  <si>
    <t>At least 50% of riparian 
populations are aware and informed 
of MREWS</t>
  </si>
  <si>
    <t>Contingency plan developed and validated</t>
  </si>
  <si>
    <t xml:space="preserve"> 01 Contingency plan validated</t>
  </si>
  <si>
    <t xml:space="preserve">Output 2.1.1: MREWS is designed and validated
</t>
  </si>
  <si>
    <t>Development and validation of preliminary technical studies</t>
  </si>
  <si>
    <t>No preliminary technical studies are developed</t>
  </si>
  <si>
    <t xml:space="preserve">The baseline situation of the project established. </t>
  </si>
  <si>
    <t xml:space="preserve">4 preliminary technical studies are developed and validated </t>
  </si>
  <si>
    <t>Design and development of MREWS technical and institutional prototype</t>
  </si>
  <si>
    <t xml:space="preserve"> 01 MREWS prototype is designed 
and validated</t>
  </si>
  <si>
    <t>Number of Workshops</t>
  </si>
  <si>
    <t>3 workshops</t>
  </si>
  <si>
    <t xml:space="preserve"> 02 regional workshops</t>
  </si>
  <si>
    <t>Output 2.1.2: MREWS is functional and deployed</t>
  </si>
  <si>
    <t>Number of weather stations and number of hydrostatic stations remote transmitted</t>
  </si>
  <si>
    <t>20 weather stations 
10 remote hydrological stations are acquired</t>
  </si>
  <si>
    <t>Number of computers, number of GPS</t>
  </si>
  <si>
    <t>10 computers, 20 GPS, and 01 
servers are acquired, 10 Software</t>
  </si>
  <si>
    <t>Number of dissemination kit</t>
  </si>
  <si>
    <t>05 dissemination kit (beacons, flags, sirens, signalling, speakers, telephone, local radio ...) made available to the managers of the 5 parks by the end of the project</t>
  </si>
  <si>
    <t>Number of premises of the management units are rehabilitated</t>
  </si>
  <si>
    <t>At least 3 premises of the management units are rehabilitated</t>
  </si>
  <si>
    <t>Number of national and regional management units formalized</t>
  </si>
  <si>
    <t>4 (1 regional and 3 national)</t>
  </si>
  <si>
    <t>Number of training session on the MREWS</t>
  </si>
  <si>
    <t>Number of management units members trained on MREWS</t>
  </si>
  <si>
    <t>01 regional and 03 national 
training sessions on MREWS</t>
  </si>
  <si>
    <t>Output 2.1.3: Contingency plans for disasters are put in place</t>
  </si>
  <si>
    <t>Number of contingency plans</t>
  </si>
  <si>
    <t>01 regional contingency plan is developed and adopted</t>
  </si>
  <si>
    <t>Number of training on contingency plan</t>
  </si>
  <si>
    <t>At least 2 training sessions</t>
  </si>
  <si>
    <t>Number of staff trained on contingency plan</t>
  </si>
  <si>
    <t>All employees involved in the response plan have been trained</t>
  </si>
  <si>
    <t>Number of completed white/test operations</t>
  </si>
  <si>
    <t>At least 3 white operations</t>
  </si>
  <si>
    <t>% of equipment necessary for the contingency response acquired</t>
  </si>
  <si>
    <t>Outcome 3.1 Resilience of populations and ecosystems is improved through suitable adaptation measures</t>
  </si>
  <si>
    <t>Number of adaptation measures</t>
  </si>
  <si>
    <t>At least 02 adaptation measures</t>
  </si>
  <si>
    <t>Number of communes covered</t>
  </si>
  <si>
    <t xml:space="preserve"> 19 communes take profit of 
adaptation measures</t>
  </si>
  <si>
    <t>Number of dialogue meetings</t>
  </si>
  <si>
    <t>2 meetings</t>
  </si>
  <si>
    <t>At least 10 dialogue meetings organized during the first year</t>
  </si>
  <si>
    <t>Number of km of corridors materialized and marked around the WAP</t>
  </si>
  <si>
    <t>At least 80 km of corridors materialized and marked around the WAP complex per year starting from the 2nd year</t>
  </si>
  <si>
    <t>Number of drinking water points and grazing areas</t>
  </si>
  <si>
    <t>08 watering places are built by the end of the project</t>
  </si>
  <si>
    <t>Ha of pasture areas at previously water points</t>
  </si>
  <si>
    <t>50 ha of pasture areas created at each water point completed</t>
  </si>
  <si>
    <t>80 % of the staff are local population</t>
  </si>
  <si>
    <t>Number of dialogue workshops</t>
  </si>
  <si>
    <t>10 dialogue meetings organized to validated the geographical coordinates of the priority water points selected in the WAP complex</t>
  </si>
  <si>
    <t>Number of water points arranged</t>
  </si>
  <si>
    <t>21 water points are managed and equipped</t>
  </si>
  <si>
    <t xml:space="preserve">Output 3.1.3: The tracks in the protected areas are maintained with the
involvement of the local population or the co- management structures
</t>
  </si>
  <si>
    <t>Number of workshops</t>
  </si>
  <si>
    <t>01 regional workshop</t>
  </si>
  <si>
    <t>Number of linear km of track maintained in each park</t>
  </si>
  <si>
    <t>2450 km</t>
  </si>
  <si>
    <t>Number of training sessions on the tracks rehabilitation</t>
  </si>
  <si>
    <t>80 % of the staff are local population (40 % women)</t>
  </si>
  <si>
    <t>Number of training sessions</t>
  </si>
  <si>
    <t>At least 06 training sessions</t>
  </si>
  <si>
    <t xml:space="preserve">100 farmers (90 women) </t>
  </si>
  <si>
    <t>Number of plants</t>
  </si>
  <si>
    <t>10 000 agroforestry plants are 
available per year/country</t>
  </si>
  <si>
    <t>Ha of reforestation</t>
  </si>
  <si>
    <t>100 ha year/country for agroforestry techniques</t>
  </si>
  <si>
    <t>Number of promoters</t>
  </si>
  <si>
    <t>At least 10 market garden groups are equipped</t>
  </si>
  <si>
    <t>20 members of 05 groups of women fishmongers and processors trained and equipped with equipment by the end of the second year</t>
  </si>
  <si>
    <t>Number of fish and aquaculture promoters supported</t>
  </si>
  <si>
    <t>At least 05 fishing groups are supported</t>
  </si>
  <si>
    <t>Number of fishermen group trained</t>
  </si>
  <si>
    <t>At least 05 fishing groups are trained in fishing and fish farming techniques during the first year</t>
  </si>
  <si>
    <t>Number of fish ponds</t>
  </si>
  <si>
    <t>5 fish ponds are realized</t>
  </si>
  <si>
    <t>Number of docks created</t>
  </si>
  <si>
    <t>5 dosks are created</t>
  </si>
  <si>
    <t>2 workshops</t>
  </si>
  <si>
    <t>At least 10 workshops organized
during the first year</t>
  </si>
  <si>
    <t>Number of hectares of pastoral areas delimited</t>
  </si>
  <si>
    <t>200 ha/country of pasture land 
developed by the end of the project;</t>
  </si>
  <si>
    <t>Number of training sessions on natural assisted regeneration</t>
  </si>
  <si>
    <t>3 training sessions on natural assisted regeneration</t>
  </si>
  <si>
    <t>Number of ha developed for assisted regeneration</t>
  </si>
  <si>
    <t>200 ha/country of growing area for assisted regeneration by the end of the project</t>
  </si>
  <si>
    <t>Number of hectares of wooded area</t>
  </si>
  <si>
    <t>400 ha/country of multiple purpose plantation land produced and maintained by the end of the project</t>
  </si>
  <si>
    <t>80% of staff are local population
(40 % women)</t>
  </si>
  <si>
    <t>At least 500 jobs are created</t>
  </si>
  <si>
    <t>Number of communes involved</t>
  </si>
  <si>
    <t xml:space="preserve">19 riparian communes have taken profit from at least three sectors of IGA </t>
  </si>
  <si>
    <t>Output 3.2.1: Revolving funds put in place to diversify income sources</t>
  </si>
  <si>
    <t>Development of the revolving fund mechanism with an operational Manual</t>
  </si>
  <si>
    <t>The revolving fund 
operational manual and its 
procedure are available</t>
  </si>
  <si>
    <t>Number of training/information and awareness workshops</t>
  </si>
  <si>
    <t>At least 3 training/information 
workshops are organized in the first year</t>
  </si>
  <si>
    <t>Output 3.2.2: Income generating activities are supported</t>
  </si>
  <si>
    <t>Number of sessions/ beneficiaries trained on IGAs (organic farming, breeding, beekeeping, NTFPs, improved stoves ...)</t>
  </si>
  <si>
    <t>At least 12 training sessions on the different IGAs are organized by the end of the project (600 persons including 50% women)</t>
  </si>
  <si>
    <t>Number of endowed beneficiaries (including women, young people, etc.) with wood saving equipment, breeding nuclei, beekeeping, oil extraction,</t>
  </si>
  <si>
    <t>At least 19 women and 19 young members of farmers' groups trained for organic farming, by the end of the project</t>
  </si>
  <si>
    <t>Number of techniques disseminated</t>
  </si>
  <si>
    <t>3 techniques are disseminated</t>
  </si>
  <si>
    <t>Number of women or youth groups supported for pharmacopeia development and the extraction of the oil from aromatic and medicinal plants</t>
  </si>
  <si>
    <t>At least 05 groups of women or youth groups are supported for pharmacopeia development and the extraction of the oil from aromatic and medicinal plants</t>
  </si>
  <si>
    <t>Number of groups of fishermen and groups fish farmers equipped</t>
  </si>
  <si>
    <t>At least 05 groups of fishermen and 05 groups fish farmers are equipped</t>
  </si>
  <si>
    <t>Number of multifunctional platforms set up</t>
  </si>
  <si>
    <t>At least 05 multifunctional platforms installed for the benefit of 05 groups of women transforming NTFPs</t>
  </si>
  <si>
    <t>Number of nature shops constructed</t>
  </si>
  <si>
    <t>01 nature shop constructed in each country</t>
  </si>
  <si>
    <t xml:space="preserve">Outcome 4.1: Stakeholders are mobilized and sensitized through appropriate communication and
capacity building
</t>
  </si>
  <si>
    <t>20% (10%)</t>
  </si>
  <si>
    <t>At least 70 % of the concerned 
groups are mobilized and sensitized (50% are women)</t>
  </si>
  <si>
    <t>Number of training modules finalized</t>
  </si>
  <si>
    <t>At least 5 specific training modules are developed and adopted at the end of the first year of the project</t>
  </si>
  <si>
    <t>Number of organized training sessions</t>
  </si>
  <si>
    <t>At least 3 training sessions are organized per year</t>
  </si>
  <si>
    <t>At least 40 persons per year/country are trained</t>
  </si>
  <si>
    <t>Number of information workshops</t>
  </si>
  <si>
    <t>At least 06 information workshops are intended to decision makers</t>
  </si>
  <si>
    <t>Number of organized exchange trips</t>
  </si>
  <si>
    <t>An exchange trip/year organized 
from the 2nd year</t>
  </si>
  <si>
    <t xml:space="preserve"> Number of awareness materials designed and disseminated</t>
  </si>
  <si>
    <t>Development of the project's communication strategy</t>
  </si>
  <si>
    <t>At least 2 information awareness 
sessions/park /year organized</t>
  </si>
  <si>
    <t>Number of awareness sessions by theme</t>
  </si>
  <si>
    <t>30 sessions (at least 2 information awareness sessions/park /year organized from 2nd year)</t>
  </si>
  <si>
    <t>Number of environmental education module</t>
  </si>
  <si>
    <t>4 sessions on environmental education module</t>
  </si>
  <si>
    <t>Number of educational sessions on climate change, adaptation and risks management and disasters</t>
  </si>
  <si>
    <t>38 educational sessions on climate change, adaptation and risks management and disasters are organized</t>
  </si>
  <si>
    <t xml:space="preserve">At least 1900 schoolchildren are trained (100 pupils per commune)
</t>
  </si>
  <si>
    <t>QUALITATIVE MEASURES and LESSONS LEARNED</t>
  </si>
  <si>
    <t>Please complete the following section every reporting period</t>
  </si>
  <si>
    <t>Implementation and Adaptive Management</t>
  </si>
  <si>
    <t>Response</t>
  </si>
  <si>
    <t>What implementation issues/lessons, either positive or negative, affected progress?</t>
  </si>
  <si>
    <t xml:space="preserve">Covid-19 was one of the force majeure events that affected the implementation of project activities in addition to security problems in some areas of the complex. Difficulties in organising meetings on site
Technical and financial  issues with Benin which caused a delay of 10 months (Consideration of an essential partner in the execution of the project activities);  
Financial issues with Burkina Faso which caused a delay of 8 months.
</t>
  </si>
  <si>
    <t xml:space="preserve"> </t>
  </si>
  <si>
    <t>Were there any delays in implementation?  If so, include any causes of delays. What measures have been taken to reduce delays?</t>
  </si>
  <si>
    <t xml:space="preserve">The major causes are : Health, security and institutional specifities of the three countries. To make up for the delay, activities on the same theme were merged to form sets of activities to be carried out simultaniously.
Online working sessions was favoured for the validation of products and meetings for consultation and monitoring of project activities.
</t>
  </si>
  <si>
    <t>Describe any changes undertaken to improve results on the ground or any changes made to project outputs (i.e. changes to project design)</t>
  </si>
  <si>
    <t>To date there were no changes undertaken to improve results on the ground given that the concrete actions has not yet started.</t>
  </si>
  <si>
    <t xml:space="preserve">Have the environmental and social safeguard measures that were taken been effective in avoiding unwanted negative impacts? </t>
  </si>
  <si>
    <t>To date only sensitization of the project parners on the environmental and social sfeguards is being conducted. There were no concrete actions undertaken yet.</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</si>
  <si>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</si>
  <si>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Year 1 of the project was essentially a year of study and capacity building. Awareness was raised on the need to take gender into account in both consultation meetings and training workshops.</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</si>
  <si>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</si>
  <si>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</si>
  <si>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</si>
  <si>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</si>
  <si>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</si>
  <si>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Readiness Interventions (Applicable only to NIEs that received one or more readiness grants)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</si>
  <si>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</si>
  <si>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</si>
  <si>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</si>
  <si>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</si>
  <si>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What is the potential for the concrete adaptation interventions undertaken by the project/programme to be replicated and scaled up both within and outside the project area?</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</si>
  <si>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</si>
  <si>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</si>
  <si>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</si>
  <si>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</si>
  <si>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</si>
  <si>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How has existing information/data/knowledge been used to inform project development and implementation? What kinds of information/data/knowledge were used?</t>
  </si>
  <si>
    <t>If learning objectives have been established, have they been met? Please describe.</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</si>
  <si>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</si>
  <si>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ways have they contributed?</t>
  </si>
  <si>
    <t xml:space="preserve">Results Tracker for Adaptation Fund (AF)  Projects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</si>
  <si>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</si>
  <si>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</si>
  <si>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Link: http://www.adaptation-fund.org/sites/default/files/Results%20Framework%20and%20Baseline%20Guidance%20final.pdf</t>
  </si>
  <si>
    <t>Adaptation Fund Strategic Results Framework</t>
  </si>
  <si>
    <t>Project ID</t>
  </si>
  <si>
    <t>Sahara and Sahel Observatory</t>
  </si>
  <si>
    <t>Type of implementing entity</t>
  </si>
  <si>
    <t>RIE</t>
  </si>
  <si>
    <t>Country</t>
  </si>
  <si>
    <t>Benin</t>
  </si>
  <si>
    <t>Burkina Faso</t>
  </si>
  <si>
    <t>Region</t>
  </si>
  <si>
    <t>Africa</t>
  </si>
  <si>
    <t>Sector</t>
  </si>
  <si>
    <t>Disaster risk reduction</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</si>
  <si>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</si>
  <si>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</si>
  <si>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</si>
  <si>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</si>
  <si>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</si>
  <si>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</si>
  <si>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</si>
  <si>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</si>
  <si>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</si>
  <si>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</si>
  <si>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</si>
  <si>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</si>
  <si>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</si>
  <si>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</si>
  <si>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</si>
  <si>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</si>
  <si>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</si>
  <si>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</si>
  <si>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</si>
  <si>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</si>
  <si>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</si>
  <si>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</si>
  <si>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</si>
  <si>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Regional</t>
  </si>
  <si>
    <t>3: Risk and vulnterability assessments completed or updated</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</si>
  <si>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</si>
  <si>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</si>
  <si>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</si>
  <si>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</si>
  <si>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</si>
  <si>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Drought</t>
  </si>
  <si>
    <t>2: Monitoring and warning service</t>
  </si>
  <si>
    <t>Geographical coverage</t>
  </si>
  <si>
    <t>Number of municipalities</t>
  </si>
  <si>
    <t>Inland flooding</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</si>
  <si>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</si>
  <si>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</si>
  <si>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</si>
  <si>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</si>
  <si>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</si>
  <si>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</si>
  <si>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</si>
  <si>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</si>
  <si>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</si>
  <si>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Public</t>
  </si>
  <si>
    <t>Indicator 2.1.2: No. of targeted institutions with increased capacity to minimize exposure to climate variability risks</t>
  </si>
  <si>
    <t>National</t>
  </si>
  <si>
    <t>1: No capacity</t>
  </si>
  <si>
    <t>4: High capacity</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</si>
  <si>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</si>
  <si>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</si>
  <si>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</si>
  <si>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</si>
  <si>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</si>
  <si>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</si>
  <si>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</si>
  <si>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</si>
  <si>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1: Aware of neither</t>
  </si>
  <si>
    <t>4: Mostly aware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</si>
  <si>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</si>
  <si>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</si>
  <si>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</si>
  <si>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</si>
  <si>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</si>
  <si>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</si>
  <si>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</si>
  <si>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</si>
  <si>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Agriculture</t>
  </si>
  <si>
    <t>2: Physical asset (produced/improved/strenghtened)</t>
  </si>
  <si>
    <t>1: Not improved</t>
  </si>
  <si>
    <t>4: Mostly Improved</t>
  </si>
  <si>
    <t>Water management</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</si>
  <si>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</si>
  <si>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</si>
  <si>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</si>
  <si>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Community</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</si>
  <si>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</si>
  <si>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</si>
  <si>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</si>
  <si>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2: Partially effective</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</si>
  <si>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</si>
  <si>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</si>
  <si>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</si>
  <si>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</si>
  <si>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</si>
  <si>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</si>
  <si>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Protected areas/National parks</t>
  </si>
  <si>
    <t>ha protected</t>
  </si>
  <si>
    <t>5: Very effective</t>
  </si>
  <si>
    <t>Rangelands</t>
  </si>
  <si>
    <t>ha rehabilitated</t>
  </si>
  <si>
    <t>4: Effective</t>
  </si>
  <si>
    <t>Forests</t>
  </si>
  <si>
    <t>Cultivated land/Agricultural land</t>
  </si>
  <si>
    <t>3: Moderately effective</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</si>
  <si>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</si>
  <si>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</si>
  <si>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</si>
  <si>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</si>
  <si>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</si>
  <si>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</si>
  <si>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2: Limited improvement</t>
  </si>
  <si>
    <t>Indicator 6.2: Increase in targeted population's sustained climate-resilient alternative livelihoods</t>
  </si>
  <si>
    <t>% increase in income level vis-à-vis baseline</t>
  </si>
  <si>
    <t>Alternate Source</t>
  </si>
  <si>
    <t>From 0.5 to 1%</t>
  </si>
  <si>
    <t>Agricultural-related</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</si>
  <si>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</si>
  <si>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</si>
  <si>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</si>
  <si>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</si>
  <si>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</si>
  <si>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</si>
  <si>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</si>
  <si>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</si>
  <si>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</si>
  <si>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</si>
  <si>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</si>
  <si>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</si>
  <si>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</si>
  <si>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</si>
  <si>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</si>
  <si>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Environmental policy</t>
  </si>
  <si>
    <t>Indicator 7.2: No. of targeted development strategies with incorporated climate change priorities enforced</t>
  </si>
  <si>
    <t>No. of Development strategies</t>
  </si>
  <si>
    <t>Regulation</t>
  </si>
  <si>
    <t>Effectiveness</t>
  </si>
  <si>
    <t>Glacier lake outburst flood</t>
  </si>
  <si>
    <t>fr</t>
  </si>
  <si>
    <t>biological assets</t>
  </si>
  <si>
    <t>Company policy</t>
  </si>
  <si>
    <t>5: Fully enforced (All elements implemented)</t>
  </si>
  <si>
    <t>Salinization</t>
  </si>
  <si>
    <t>Decrease</t>
  </si>
  <si>
    <t>land</t>
  </si>
  <si>
    <t>Communication &amp; Information policy</t>
  </si>
  <si>
    <t>4: Enforced (Most elements implemented)</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</si>
  <si>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</si>
  <si>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</si>
  <si>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</si>
  <si>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</si>
  <si>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</si>
  <si>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</si>
  <si>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</si>
  <si>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</si>
  <si>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</si>
  <si>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</si>
  <si>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</si>
  <si>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</si>
  <si>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</si>
  <si>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</si>
  <si>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</si>
  <si>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Financial capital</t>
  </si>
  <si>
    <t>Storm surge</t>
  </si>
  <si>
    <t>Please choose</t>
  </si>
  <si>
    <t>enhanced level of protection</t>
  </si>
  <si>
    <t>Education policy</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</si>
  <si>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</si>
  <si>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</si>
  <si>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</si>
  <si>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</si>
  <si>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</si>
  <si>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</si>
  <si>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</si>
  <si>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</si>
  <si>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</si>
  <si>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</si>
  <si>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</si>
  <si>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</si>
  <si>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</si>
  <si>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</si>
  <si>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</si>
  <si>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</si>
  <si>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</si>
  <si>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2: Most not integrated</t>
  </si>
  <si>
    <t>Forestry</t>
  </si>
  <si>
    <t>Adaptation strategies</t>
  </si>
  <si>
    <t>4: Almost all</t>
  </si>
  <si>
    <t>Private</t>
  </si>
  <si>
    <t>Multi-community</t>
  </si>
  <si>
    <t>1: None</t>
  </si>
  <si>
    <t>Handicrafts</t>
  </si>
  <si>
    <t>3: Half</t>
  </si>
  <si>
    <t>Departmental</t>
  </si>
  <si>
    <t>Coastal management</t>
  </si>
  <si>
    <t>Livestock production</t>
  </si>
  <si>
    <t>2: Some</t>
  </si>
  <si>
    <t>NGO</t>
  </si>
  <si>
    <t>Manufacturing</t>
  </si>
  <si>
    <t>5: Very high improvement</t>
  </si>
  <si>
    <t>Established</t>
  </si>
  <si>
    <t>Food security</t>
  </si>
  <si>
    <t>other</t>
  </si>
  <si>
    <t>4: High improvement</t>
  </si>
  <si>
    <t>Maintained</t>
  </si>
  <si>
    <t xml:space="preserve">Health </t>
  </si>
  <si>
    <t>Services</t>
  </si>
  <si>
    <t>3: Moderate improvement</t>
  </si>
  <si>
    <t>Improved</t>
  </si>
  <si>
    <t>Urban development</t>
  </si>
  <si>
    <t>Tourism-related</t>
  </si>
  <si>
    <t>Local</t>
  </si>
  <si>
    <t>Trading</t>
  </si>
  <si>
    <t>1: No improvement</t>
  </si>
  <si>
    <t>Multi-sector</t>
  </si>
  <si>
    <t>1 -generated information is irrelevant, and neither the stakeholders reached nor the timeframe managed were achieved</t>
  </si>
  <si>
    <t>1: No info transferred on time</t>
  </si>
  <si>
    <t>5: Fully aware</t>
  </si>
  <si>
    <t>5: Highly responsive (All defined elements )</t>
  </si>
  <si>
    <t>5: Fully improved</t>
  </si>
  <si>
    <t>Roads</t>
  </si>
  <si>
    <t>Asia-Pacific</t>
  </si>
  <si>
    <t>NIE</t>
  </si>
  <si>
    <t>2 -the existence of some challenge in any of the three aspects of the indicator (generation of dissemination, stakeholders reached or timeframe managed)</t>
  </si>
  <si>
    <t>2: Somewhat info transferred</t>
  </si>
  <si>
    <t>3: Medium capacity</t>
  </si>
  <si>
    <t>4: Mostly responsive (Most defined elements)</t>
  </si>
  <si>
    <t>Gov Buildings</t>
  </si>
  <si>
    <t>Latin America and Caribbean</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</si>
  <si>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</si>
  <si>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</si>
  <si>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</si>
  <si>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</si>
  <si>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</si>
  <si>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</si>
  <si>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</si>
  <si>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MIE</t>
  </si>
  <si>
    <t>2: Partially not aware</t>
  </si>
  <si>
    <t>2: Partially responsive (Lacks most elements)</t>
  </si>
  <si>
    <t>2: Somewhat improved</t>
  </si>
  <si>
    <t>Airports</t>
  </si>
  <si>
    <t>Eastern Europe</t>
  </si>
  <si>
    <t>1: Non responsive (Lacks all elements )</t>
  </si>
  <si>
    <t>Schools</t>
  </si>
  <si>
    <t>1: Ineffective</t>
  </si>
  <si>
    <t>Training Centres</t>
  </si>
  <si>
    <t>Monitoring/Forecasting capacity</t>
  </si>
  <si>
    <t>Hospitals</t>
  </si>
  <si>
    <t>Afghanistan, Islamic Rep. of</t>
  </si>
  <si>
    <t>km protected</t>
  </si>
  <si>
    <t>Policy/regulatory reform</t>
  </si>
  <si>
    <t>Drinking water systems</t>
  </si>
  <si>
    <t>km rehabilitated</t>
  </si>
  <si>
    <t>1: Risk knowledge</t>
  </si>
  <si>
    <t>1: No plans conducted or updated</t>
  </si>
  <si>
    <t>Capacity development</t>
  </si>
  <si>
    <t>2: Undertaking or updating of assessments in progress</t>
  </si>
  <si>
    <t>Sustainable forest management</t>
  </si>
  <si>
    <t>3: Dissemination and communication</t>
  </si>
  <si>
    <t>Strengthening infrastructure</t>
  </si>
  <si>
    <r>
      <t xml:space="preserve">1: Health and Social Infrastructure </t>
    </r>
    <r>
      <rPr>
        <i/>
        <sz val="11"/>
        <color theme="1"/>
        <rFont val="Calibri"/>
        <family val="2"/>
        <scheme val="minor"/>
      </rPr>
      <t>(developed/improved)</t>
    </r>
  </si>
  <si>
    <t>Armenia</t>
  </si>
  <si>
    <t>4: Response capability</t>
  </si>
  <si>
    <t>Supporting livelihoods</t>
  </si>
  <si>
    <r>
      <t xml:space="preserve">2: Physical asset </t>
    </r>
    <r>
      <rPr>
        <i/>
        <sz val="11"/>
        <color theme="1"/>
        <rFont val="Calibri"/>
        <family val="2"/>
        <scheme val="minor"/>
      </rPr>
      <t>(produced/improved/strenghtened)</t>
    </r>
  </si>
  <si>
    <t>Antigua and Barbuda</t>
  </si>
  <si>
    <t>Mangroves</t>
  </si>
  <si>
    <t>Mangrove reforestation</t>
  </si>
  <si>
    <t>Azerbaijan</t>
  </si>
  <si>
    <t>Coasts</t>
  </si>
  <si>
    <t>From 0 to 0.5%</t>
  </si>
  <si>
    <t>Energy policy</t>
  </si>
  <si>
    <t>Coastal drainage and infrastructure</t>
  </si>
  <si>
    <t>Burundi</t>
  </si>
  <si>
    <t>Irrigation system</t>
  </si>
  <si>
    <t>From 1% to 5%</t>
  </si>
  <si>
    <t>Foreign policy</t>
  </si>
  <si>
    <t>Community-based adaptation</t>
  </si>
  <si>
    <t>Catchment area/Watershed/Aquifer</t>
  </si>
  <si>
    <t>From 5% to 10%</t>
  </si>
  <si>
    <t>Health policy</t>
  </si>
  <si>
    <t>Erosion control</t>
  </si>
  <si>
    <t>Bangladesh</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</si>
  <si>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</si>
  <si>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</si>
  <si>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</si>
  <si>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</si>
  <si>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</si>
  <si>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</si>
  <si>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</si>
  <si>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</si>
  <si>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</si>
  <si>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</si>
  <si>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</si>
  <si>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</si>
  <si>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</si>
  <si>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</si>
  <si>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</si>
  <si>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</si>
  <si>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</si>
  <si>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</si>
  <si>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</si>
  <si>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</si>
  <si>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</si>
  <si>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</si>
  <si>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</si>
  <si>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</si>
  <si>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</si>
  <si>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</si>
  <si>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</si>
  <si>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</si>
  <si>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</si>
  <si>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</si>
  <si>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</si>
  <si>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</si>
  <si>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</si>
  <si>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</si>
  <si>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</si>
  <si>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</si>
  <si>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</si>
  <si>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</si>
  <si>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</si>
  <si>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</si>
  <si>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</si>
  <si>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</si>
  <si>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</si>
  <si>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</si>
  <si>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</si>
  <si>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</si>
  <si>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</si>
  <si>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</si>
  <si>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</si>
  <si>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</si>
  <si>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</si>
  <si>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</si>
  <si>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</si>
  <si>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</si>
  <si>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</si>
  <si>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</si>
  <si>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</si>
  <si>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</si>
  <si>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</si>
  <si>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</si>
  <si>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</si>
  <si>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</si>
  <si>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</si>
  <si>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</si>
  <si>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</si>
  <si>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</si>
  <si>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</si>
  <si>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</si>
  <si>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</si>
  <si>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El Salvador</t>
  </si>
  <si>
    <t>Slovak Republic</t>
  </si>
  <si>
    <t>Chad</t>
  </si>
  <si>
    <t>Tanzania</t>
  </si>
  <si>
    <t>Venezuela</t>
  </si>
  <si>
    <t>Vietnam</t>
  </si>
  <si>
    <t>Yemen, Republic of</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</si>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</sst>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_-* #,##0.00_-;\-* #,##0.00_-;_-* &quot;-&quot;??_-;_-@_-"/>
    <numFmt numFmtId="166" formatCode="dd\-mmm\-yyyy"/>
    <numFmt numFmtId="167" formatCode="_-[$$-409]* #,##0.00_ ;_-[$$-409]* \-#,##0.00\ ;_-[$$-409]* &quot;-&quot;??_ ;_-@_ "/>
    <numFmt numFmtId="168" formatCode="_-* #,##0.00\ _€_-;\-* #,##0.00\ _€_-;_-* &quot;-&quot;??\ _€_-;_-@_-"/>
  </numFmts>
  <fonts count="65"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b/>
      <sz val="11"/>
      <color theme="1"/>
      <name val="Calibri"/>
      <family val="2"/>
      <scheme val="minor"/>
    </font>
    <font>
      <b/>
      <sz val="16"/>
      <color theme="1"/>
      <name val="Times New Roman"/>
      <family val="1"/>
    </font>
    <font>
      <b/>
      <i/>
      <sz val="11"/>
      <color theme="1"/>
      <name val="Times New Roman"/>
      <family val="1"/>
    </font>
    <font>
      <u/>
      <sz val="11"/>
      <color rgb="FF0099FF"/>
      <name val="Times New Roman"/>
      <family val="1"/>
    </font>
    <font>
      <sz val="11"/>
      <color rgb="FF0099FF"/>
      <name val="Times New Roman"/>
      <family val="1"/>
    </font>
    <font>
      <b/>
      <sz val="11"/>
      <color theme="3"/>
      <name val="Times New Roman"/>
      <family val="1"/>
    </font>
    <font>
      <i/>
      <sz val="10"/>
      <name val="Times New Roman"/>
      <family val="1"/>
    </font>
    <font>
      <u/>
      <sz val="11"/>
      <color indexed="8"/>
      <name val="Times New Roman"/>
      <family val="1"/>
    </font>
    <font>
      <sz val="11"/>
      <color theme="1"/>
      <name val="Calibri"/>
      <family val="2"/>
      <scheme val="minor"/>
    </font>
    <font>
      <sz val="10"/>
      <color theme="1"/>
      <name val="Times New Roman"/>
      <family val="1"/>
    </font>
    <font>
      <u/>
      <sz val="11"/>
      <color rgb="FF00B0F0"/>
      <name val="Times New Roman"/>
      <family val="1"/>
    </font>
    <font>
      <sz val="14"/>
      <color theme="1"/>
      <name val="Times New Roman"/>
      <family val="1"/>
    </font>
    <font>
      <b/>
      <sz val="14"/>
      <color indexed="8"/>
      <name val="Times New Roman"/>
      <family val="1"/>
    </font>
    <font>
      <sz val="8"/>
      <color rgb="FF000000"/>
      <name val="Segoe UI"/>
      <family val="2"/>
    </font>
  </fonts>
  <fills count="19">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
      <patternFill patternType="solid">
        <fgColor theme="6" tint="0.59996337778862885"/>
        <bgColor indexed="64"/>
      </patternFill>
    </fill>
    <fill>
      <patternFill patternType="solid">
        <fgColor rgb="FFD8E4BC"/>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tint="-4.9989318521683403E-2"/>
        <bgColor indexed="64"/>
      </patternFill>
    </fill>
  </fills>
  <borders count="67">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s>
  <cellStyleXfs count="6">
    <xf numFmtId="0" fontId="0" fillId="0" borderId="0"/>
    <xf numFmtId="0" fontId="23"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165" fontId="59" fillId="0" borderId="0" applyFont="0" applyFill="0" applyBorder="0" applyAlignment="0" applyProtection="0"/>
  </cellStyleXfs>
  <cellXfs count="820">
    <xf numFmtId="0" fontId="0" fillId="0" borderId="0" xfId="0"/>
    <xf numFmtId="0" fontId="24" fillId="0" borderId="0" xfId="0" applyFont="1"/>
    <xf numFmtId="0" fontId="1" fillId="0" borderId="0" xfId="0" applyFont="1"/>
    <xf numFmtId="0" fontId="3" fillId="0" borderId="0" xfId="0" applyFont="1"/>
    <xf numFmtId="0" fontId="6" fillId="0" borderId="0" xfId="0" applyFont="1"/>
    <xf numFmtId="0" fontId="8" fillId="0" borderId="0" xfId="0" applyFont="1" applyAlignment="1">
      <alignment vertical="top" wrapText="1"/>
    </xf>
    <xf numFmtId="0" fontId="7" fillId="0" borderId="0" xfId="0" applyFont="1" applyAlignment="1">
      <alignment vertical="top" wrapText="1"/>
    </xf>
    <xf numFmtId="0" fontId="7" fillId="0" borderId="0" xfId="0" applyFont="1"/>
    <xf numFmtId="0" fontId="0" fillId="0" borderId="0" xfId="0" applyAlignment="1">
      <alignment horizontal="left" vertical="center"/>
    </xf>
    <xf numFmtId="0" fontId="1" fillId="0" borderId="0" xfId="0" applyFont="1" applyAlignment="1">
      <alignment vertical="top"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6"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 fillId="0" borderId="0" xfId="0" applyFont="1" applyAlignment="1">
      <alignment horizontal="center" vertical="top" wrapText="1"/>
    </xf>
    <xf numFmtId="0" fontId="2" fillId="0" borderId="0" xfId="0" applyFont="1" applyAlignment="1">
      <alignment vertical="top" wrapText="1"/>
    </xf>
    <xf numFmtId="0" fontId="1" fillId="2" borderId="6" xfId="0" applyFont="1" applyFill="1" applyBorder="1" applyAlignment="1">
      <alignment vertical="top" wrapText="1"/>
    </xf>
    <xf numFmtId="0" fontId="1" fillId="0" borderId="0" xfId="0" applyFont="1" applyAlignment="1">
      <alignment horizontal="left" vertical="center" wrapText="1"/>
    </xf>
    <xf numFmtId="0" fontId="24" fillId="0" borderId="0" xfId="0" applyFont="1" applyAlignment="1">
      <alignment wrapText="1"/>
    </xf>
    <xf numFmtId="0" fontId="2" fillId="0" borderId="0" xfId="0" applyFont="1" applyAlignment="1">
      <alignment horizontal="left" vertical="center" wrapText="1"/>
    </xf>
    <xf numFmtId="0" fontId="1" fillId="0" borderId="0" xfId="0" applyFont="1" applyAlignment="1">
      <alignment horizontal="left" vertical="center"/>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8" xfId="0" applyFont="1" applyFill="1" applyBorder="1" applyAlignment="1">
      <alignment vertical="top" wrapText="1"/>
    </xf>
    <xf numFmtId="0" fontId="15" fillId="2" borderId="1" xfId="0" applyFont="1" applyFill="1" applyBorder="1" applyAlignment="1">
      <alignment vertical="top" wrapText="1"/>
    </xf>
    <xf numFmtId="0" fontId="15" fillId="2" borderId="1" xfId="0" applyFont="1" applyFill="1" applyBorder="1" applyAlignment="1">
      <alignment horizontal="center" vertical="top" wrapText="1"/>
    </xf>
    <xf numFmtId="0" fontId="14" fillId="2" borderId="15" xfId="0" applyFont="1" applyFill="1" applyBorder="1" applyAlignment="1">
      <alignment vertical="top" wrapText="1"/>
    </xf>
    <xf numFmtId="0" fontId="14" fillId="2" borderId="3" xfId="0" applyFont="1" applyFill="1" applyBorder="1" applyAlignment="1">
      <alignment vertical="top" wrapText="1"/>
    </xf>
    <xf numFmtId="0" fontId="14" fillId="2" borderId="4" xfId="0" applyFont="1" applyFill="1" applyBorder="1" applyAlignment="1">
      <alignment vertical="top" wrapText="1"/>
    </xf>
    <xf numFmtId="0" fontId="27" fillId="4" borderId="17" xfId="0" applyFont="1" applyFill="1" applyBorder="1" applyAlignment="1">
      <alignment horizontal="center" vertical="center" wrapText="1"/>
    </xf>
    <xf numFmtId="0" fontId="16" fillId="3" borderId="14" xfId="0" applyFont="1" applyFill="1" applyBorder="1" applyAlignment="1">
      <alignment horizontal="left" vertical="top" wrapText="1"/>
    </xf>
    <xf numFmtId="0" fontId="26" fillId="3" borderId="18" xfId="0" applyFont="1" applyFill="1" applyBorder="1" applyAlignment="1">
      <alignment vertical="top" wrapText="1"/>
    </xf>
    <xf numFmtId="0" fontId="1" fillId="3" borderId="19" xfId="0" applyFont="1" applyFill="1" applyBorder="1"/>
    <xf numFmtId="0" fontId="1" fillId="3" borderId="20" xfId="0" applyFont="1" applyFill="1" applyBorder="1" applyAlignment="1">
      <alignment horizontal="left" vertical="center"/>
    </xf>
    <xf numFmtId="0" fontId="1" fillId="3" borderId="20" xfId="0" applyFont="1" applyFill="1" applyBorder="1"/>
    <xf numFmtId="0" fontId="1" fillId="3" borderId="21" xfId="0" applyFont="1" applyFill="1" applyBorder="1"/>
    <xf numFmtId="0" fontId="1" fillId="3" borderId="22" xfId="0" applyFont="1" applyFill="1" applyBorder="1"/>
    <xf numFmtId="0" fontId="1" fillId="3" borderId="23" xfId="0" applyFont="1" applyFill="1" applyBorder="1"/>
    <xf numFmtId="0" fontId="1" fillId="3" borderId="0" xfId="0" applyFont="1" applyFill="1" applyAlignment="1">
      <alignment horizontal="left" vertical="center"/>
    </xf>
    <xf numFmtId="0" fontId="1" fillId="3" borderId="0" xfId="0" applyFont="1" applyFill="1"/>
    <xf numFmtId="0" fontId="2" fillId="3" borderId="0" xfId="0" applyFont="1" applyFill="1" applyAlignment="1">
      <alignment vertical="top" wrapText="1"/>
    </xf>
    <xf numFmtId="0" fontId="1" fillId="3" borderId="22" xfId="0" applyFont="1" applyFill="1" applyBorder="1" applyAlignment="1">
      <alignment horizontal="left" vertical="center"/>
    </xf>
    <xf numFmtId="0" fontId="1" fillId="3" borderId="23" xfId="0" applyFont="1" applyFill="1" applyBorder="1" applyAlignment="1">
      <alignment horizontal="left" vertical="center"/>
    </xf>
    <xf numFmtId="0" fontId="1" fillId="3" borderId="0" xfId="0" applyFont="1" applyFill="1" applyAlignment="1">
      <alignment horizontal="left" vertical="center" wrapText="1"/>
    </xf>
    <xf numFmtId="0" fontId="12" fillId="3" borderId="0" xfId="0" applyFont="1" applyFill="1" applyAlignment="1">
      <alignment horizontal="left" vertical="center"/>
    </xf>
    <xf numFmtId="0" fontId="10" fillId="3" borderId="0" xfId="0" applyFont="1" applyFill="1" applyAlignment="1">
      <alignment vertical="top" wrapText="1"/>
    </xf>
    <xf numFmtId="0" fontId="1" fillId="3" borderId="24" xfId="0" applyFont="1" applyFill="1" applyBorder="1"/>
    <xf numFmtId="0" fontId="1" fillId="3" borderId="25" xfId="0" applyFont="1" applyFill="1" applyBorder="1" applyAlignment="1">
      <alignment horizontal="left" vertical="center" wrapText="1"/>
    </xf>
    <xf numFmtId="0" fontId="1" fillId="3" borderId="25" xfId="0" applyFont="1" applyFill="1" applyBorder="1" applyAlignment="1">
      <alignment vertical="top" wrapText="1"/>
    </xf>
    <xf numFmtId="0" fontId="1" fillId="3" borderId="26" xfId="0" applyFont="1" applyFill="1" applyBorder="1"/>
    <xf numFmtId="0" fontId="14" fillId="3" borderId="23" xfId="0" applyFont="1" applyFill="1" applyBorder="1" applyAlignment="1">
      <alignment vertical="top" wrapText="1"/>
    </xf>
    <xf numFmtId="0" fontId="14" fillId="3" borderId="22" xfId="0" applyFont="1" applyFill="1" applyBorder="1" applyAlignment="1">
      <alignment vertical="top" wrapText="1"/>
    </xf>
    <xf numFmtId="0" fontId="14" fillId="3" borderId="0" xfId="0" applyFont="1" applyFill="1"/>
    <xf numFmtId="0" fontId="14" fillId="3" borderId="0" xfId="0" applyFont="1" applyFill="1" applyAlignment="1">
      <alignment vertical="top" wrapText="1"/>
    </xf>
    <xf numFmtId="0" fontId="15" fillId="3" borderId="0" xfId="0" applyFont="1" applyFill="1" applyAlignment="1">
      <alignment vertical="top" wrapText="1"/>
    </xf>
    <xf numFmtId="0" fontId="7" fillId="3" borderId="24" xfId="0" applyFont="1" applyFill="1" applyBorder="1" applyAlignment="1">
      <alignment vertical="top" wrapText="1"/>
    </xf>
    <xf numFmtId="0" fontId="7" fillId="3" borderId="25" xfId="0" applyFont="1" applyFill="1" applyBorder="1" applyAlignment="1">
      <alignment vertical="top" wrapText="1"/>
    </xf>
    <xf numFmtId="0" fontId="7" fillId="3" borderId="26" xfId="0" applyFont="1" applyFill="1" applyBorder="1" applyAlignment="1">
      <alignment vertical="top" wrapText="1"/>
    </xf>
    <xf numFmtId="0" fontId="24" fillId="3" borderId="19" xfId="0" applyFont="1" applyFill="1" applyBorder="1" applyAlignment="1">
      <alignment horizontal="left" vertical="center"/>
    </xf>
    <xf numFmtId="0" fontId="24" fillId="3" borderId="20" xfId="0" applyFont="1" applyFill="1" applyBorder="1" applyAlignment="1">
      <alignment horizontal="left" vertical="center"/>
    </xf>
    <xf numFmtId="0" fontId="24" fillId="3" borderId="20" xfId="0" applyFont="1" applyFill="1" applyBorder="1"/>
    <xf numFmtId="0" fontId="24" fillId="3" borderId="21" xfId="0" applyFont="1" applyFill="1" applyBorder="1"/>
    <xf numFmtId="0" fontId="24" fillId="3" borderId="22" xfId="0" applyFont="1" applyFill="1" applyBorder="1" applyAlignment="1">
      <alignment horizontal="left" vertical="center"/>
    </xf>
    <xf numFmtId="0" fontId="1" fillId="3" borderId="23" xfId="0" applyFont="1" applyFill="1" applyBorder="1" applyAlignment="1">
      <alignment vertical="top" wrapText="1"/>
    </xf>
    <xf numFmtId="0" fontId="1" fillId="3" borderId="22" xfId="0" applyFont="1" applyFill="1" applyBorder="1" applyAlignment="1">
      <alignment horizontal="left" vertical="center" wrapText="1"/>
    </xf>
    <xf numFmtId="0" fontId="1" fillId="3" borderId="0" xfId="0" applyFont="1" applyFill="1" applyAlignment="1">
      <alignment vertical="top" wrapText="1"/>
    </xf>
    <xf numFmtId="0" fontId="1" fillId="3" borderId="24" xfId="0" applyFont="1" applyFill="1" applyBorder="1" applyAlignment="1">
      <alignment horizontal="left" vertical="center" wrapText="1"/>
    </xf>
    <xf numFmtId="0" fontId="2" fillId="3" borderId="25" xfId="0" applyFont="1" applyFill="1" applyBorder="1" applyAlignment="1">
      <alignment vertical="top" wrapText="1"/>
    </xf>
    <xf numFmtId="0" fontId="1" fillId="3" borderId="26" xfId="0" applyFont="1" applyFill="1" applyBorder="1" applyAlignment="1">
      <alignment vertical="top" wrapText="1"/>
    </xf>
    <xf numFmtId="0" fontId="24" fillId="3" borderId="0" xfId="0" applyFont="1" applyFill="1"/>
    <xf numFmtId="0" fontId="24" fillId="3" borderId="23" xfId="0" applyFont="1" applyFill="1" applyBorder="1"/>
    <xf numFmtId="0" fontId="2" fillId="3" borderId="0" xfId="0" applyFont="1" applyFill="1" applyAlignment="1">
      <alignment horizontal="right" vertical="center"/>
    </xf>
    <xf numFmtId="0" fontId="2" fillId="3" borderId="0" xfId="0" applyFont="1" applyFill="1" applyAlignment="1">
      <alignment horizontal="right" vertical="top"/>
    </xf>
    <xf numFmtId="0" fontId="2" fillId="3" borderId="0" xfId="0" applyFont="1" applyFill="1" applyAlignment="1">
      <alignment horizontal="right"/>
    </xf>
    <xf numFmtId="0" fontId="6" fillId="3" borderId="23" xfId="0" applyFont="1" applyFill="1" applyBorder="1"/>
    <xf numFmtId="0" fontId="1" fillId="3" borderId="0" xfId="0" applyFont="1" applyFill="1" applyAlignment="1">
      <alignment horizontal="center"/>
    </xf>
    <xf numFmtId="0" fontId="2" fillId="3" borderId="0" xfId="0" applyFont="1" applyFill="1"/>
    <xf numFmtId="0" fontId="1" fillId="3" borderId="0" xfId="0" applyFont="1" applyFill="1" applyAlignment="1">
      <alignment horizontal="right"/>
    </xf>
    <xf numFmtId="0" fontId="1" fillId="3" borderId="25" xfId="0" applyFont="1" applyFill="1" applyBorder="1"/>
    <xf numFmtId="0" fontId="28"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xf numFmtId="0" fontId="13" fillId="3" borderId="23" xfId="0" applyFont="1" applyFill="1" applyBorder="1"/>
    <xf numFmtId="0" fontId="0" fillId="3" borderId="23" xfId="0" applyFill="1" applyBorder="1"/>
    <xf numFmtId="0" fontId="29" fillId="3" borderId="19" xfId="0" applyFont="1" applyFill="1" applyBorder="1" applyAlignment="1">
      <alignment vertical="center"/>
    </xf>
    <xf numFmtId="0" fontId="29" fillId="3" borderId="22" xfId="0" applyFont="1" applyFill="1" applyBorder="1" applyAlignment="1">
      <alignment vertical="center"/>
    </xf>
    <xf numFmtId="0" fontId="29" fillId="3" borderId="0" xfId="0" applyFont="1" applyFill="1" applyAlignment="1">
      <alignment vertical="center"/>
    </xf>
    <xf numFmtId="0" fontId="2" fillId="2" borderId="1"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3" borderId="24" xfId="0" applyFont="1" applyFill="1" applyBorder="1" applyAlignment="1">
      <alignment vertical="center"/>
    </xf>
    <xf numFmtId="0" fontId="1" fillId="3" borderId="25" xfId="0" applyFont="1" applyFill="1" applyBorder="1" applyAlignment="1">
      <alignment vertical="center"/>
    </xf>
    <xf numFmtId="0" fontId="1" fillId="3" borderId="26" xfId="0" applyFont="1" applyFill="1" applyBorder="1" applyAlignment="1">
      <alignment vertical="center"/>
    </xf>
    <xf numFmtId="0" fontId="2" fillId="3" borderId="0" xfId="0" applyFont="1" applyFill="1" applyAlignment="1">
      <alignment horizontal="left" vertical="center" wrapText="1"/>
    </xf>
    <xf numFmtId="0" fontId="11" fillId="3" borderId="0" xfId="0" applyFont="1" applyFill="1" applyAlignment="1">
      <alignment horizontal="left" vertical="center" wrapText="1"/>
    </xf>
    <xf numFmtId="0" fontId="2" fillId="3" borderId="23" xfId="0" applyFont="1" applyFill="1" applyBorder="1" applyAlignment="1">
      <alignment horizontal="left" vertical="center" wrapText="1"/>
    </xf>
    <xf numFmtId="0" fontId="2" fillId="3" borderId="0" xfId="0" applyFont="1" applyFill="1" applyAlignment="1">
      <alignment horizontal="center" vertical="center" wrapText="1"/>
    </xf>
    <xf numFmtId="0" fontId="0" fillId="3" borderId="25" xfId="0" applyFill="1" applyBorder="1"/>
    <xf numFmtId="0" fontId="0" fillId="2" borderId="1" xfId="0" applyFill="1" applyBorder="1"/>
    <xf numFmtId="0" fontId="0" fillId="3" borderId="0" xfId="0" applyFill="1" applyAlignment="1">
      <alignment horizontal="left" vertical="center"/>
    </xf>
    <xf numFmtId="0" fontId="1" fillId="5" borderId="0" xfId="0" applyFont="1" applyFill="1" applyAlignment="1">
      <alignment horizontal="right" vertical="center"/>
    </xf>
    <xf numFmtId="0" fontId="1" fillId="3" borderId="0" xfId="0" applyFont="1" applyFill="1" applyAlignment="1">
      <alignment horizontal="right" vertical="center"/>
    </xf>
    <xf numFmtId="0" fontId="1" fillId="5" borderId="1" xfId="0" applyFont="1" applyFill="1" applyBorder="1" applyAlignment="1">
      <alignment horizontal="left" vertical="center"/>
    </xf>
    <xf numFmtId="0" fontId="24" fillId="3" borderId="19" xfId="0" applyFont="1" applyFill="1" applyBorder="1"/>
    <xf numFmtId="0" fontId="24" fillId="3" borderId="22" xfId="0" applyFont="1" applyFill="1" applyBorder="1"/>
    <xf numFmtId="0" fontId="30" fillId="3" borderId="0" xfId="0" applyFont="1" applyFill="1"/>
    <xf numFmtId="0" fontId="31" fillId="3" borderId="0" xfId="0" applyFont="1" applyFill="1"/>
    <xf numFmtId="0" fontId="30" fillId="0" borderId="28" xfId="0" applyFont="1" applyBorder="1" applyAlignment="1">
      <alignment vertical="top" wrapText="1"/>
    </xf>
    <xf numFmtId="0" fontId="30" fillId="0" borderId="26" xfId="0" applyFont="1" applyBorder="1" applyAlignment="1">
      <alignment vertical="top" wrapText="1"/>
    </xf>
    <xf numFmtId="0" fontId="30" fillId="0" borderId="27" xfId="0" applyFont="1" applyBorder="1" applyAlignment="1">
      <alignment vertical="top" wrapText="1"/>
    </xf>
    <xf numFmtId="0" fontId="30" fillId="0" borderId="23" xfId="0" applyFont="1" applyBorder="1" applyAlignment="1">
      <alignment vertical="top" wrapText="1"/>
    </xf>
    <xf numFmtId="0" fontId="30" fillId="0" borderId="1" xfId="0" applyFont="1" applyBorder="1" applyAlignment="1">
      <alignment vertical="top" wrapText="1"/>
    </xf>
    <xf numFmtId="0" fontId="30" fillId="0" borderId="31" xfId="0" applyFont="1" applyBorder="1" applyAlignment="1">
      <alignment vertical="top" wrapText="1"/>
    </xf>
    <xf numFmtId="0" fontId="30" fillId="0" borderId="1" xfId="0" applyFont="1" applyBorder="1"/>
    <xf numFmtId="0" fontId="24" fillId="0" borderId="1" xfId="0" applyFont="1" applyBorder="1" applyAlignment="1">
      <alignment vertical="top" wrapText="1"/>
    </xf>
    <xf numFmtId="0" fontId="24" fillId="3" borderId="25" xfId="0" applyFont="1" applyFill="1" applyBorder="1"/>
    <xf numFmtId="0" fontId="32" fillId="0" borderId="1" xfId="0" applyFont="1" applyBorder="1" applyAlignment="1">
      <alignment horizontal="center" vertical="top" wrapText="1"/>
    </xf>
    <xf numFmtId="0" fontId="32" fillId="0" borderId="31" xfId="0" applyFont="1" applyBorder="1" applyAlignment="1">
      <alignment horizontal="center" vertical="top" wrapText="1"/>
    </xf>
    <xf numFmtId="0" fontId="32" fillId="0" borderId="1" xfId="0" applyFont="1" applyBorder="1" applyAlignment="1">
      <alignment horizontal="center" vertical="top"/>
    </xf>
    <xf numFmtId="0" fontId="11" fillId="3" borderId="0" xfId="0" applyFont="1" applyFill="1" applyAlignment="1">
      <alignment horizontal="center" wrapText="1"/>
    </xf>
    <xf numFmtId="0" fontId="2" fillId="2" borderId="32" xfId="0" applyFont="1" applyFill="1" applyBorder="1" applyAlignment="1">
      <alignment horizontal="center" vertical="center" wrapText="1"/>
    </xf>
    <xf numFmtId="1" fontId="1" fillId="2" borderId="33" xfId="0" applyNumberFormat="1" applyFont="1" applyFill="1" applyBorder="1" applyAlignment="1" applyProtection="1">
      <alignment horizontal="left"/>
      <protection locked="0"/>
    </xf>
    <xf numFmtId="0" fontId="24" fillId="0" borderId="0" xfId="0" applyFont="1" applyAlignment="1">
      <alignment horizontal="right"/>
    </xf>
    <xf numFmtId="0" fontId="24" fillId="3" borderId="19" xfId="0" applyFont="1" applyFill="1" applyBorder="1" applyAlignment="1">
      <alignment horizontal="right"/>
    </xf>
    <xf numFmtId="0" fontId="24" fillId="3" borderId="20" xfId="0" applyFont="1" applyFill="1" applyBorder="1" applyAlignment="1">
      <alignment horizontal="right"/>
    </xf>
    <xf numFmtId="0" fontId="24" fillId="3" borderId="22" xfId="0" applyFont="1" applyFill="1" applyBorder="1" applyAlignment="1">
      <alignment horizontal="right"/>
    </xf>
    <xf numFmtId="0" fontId="24" fillId="3" borderId="0" xfId="0" applyFont="1" applyFill="1" applyAlignment="1">
      <alignment horizontal="right"/>
    </xf>
    <xf numFmtId="0" fontId="1" fillId="3" borderId="22" xfId="0" applyFont="1" applyFill="1" applyBorder="1" applyAlignment="1">
      <alignment horizontal="right"/>
    </xf>
    <xf numFmtId="0" fontId="1" fillId="3" borderId="22" xfId="0" applyFont="1" applyFill="1" applyBorder="1" applyAlignment="1">
      <alignment horizontal="right" vertical="top" wrapText="1"/>
    </xf>
    <xf numFmtId="0" fontId="33" fillId="3" borderId="0" xfId="0" applyFont="1" applyFill="1" applyAlignment="1">
      <alignment horizontal="right"/>
    </xf>
    <xf numFmtId="0" fontId="4" fillId="3" borderId="0" xfId="0" applyFont="1" applyFill="1" applyAlignment="1">
      <alignment horizontal="right"/>
    </xf>
    <xf numFmtId="0" fontId="5" fillId="3" borderId="0" xfId="0" applyFont="1" applyFill="1" applyAlignment="1">
      <alignment horizontal="right"/>
    </xf>
    <xf numFmtId="0" fontId="1" fillId="3" borderId="24" xfId="0" applyFont="1" applyFill="1" applyBorder="1" applyAlignment="1">
      <alignment horizontal="right"/>
    </xf>
    <xf numFmtId="0" fontId="1" fillId="3" borderId="25" xfId="0" applyFont="1" applyFill="1" applyBorder="1" applyAlignment="1">
      <alignment horizontal="right"/>
    </xf>
    <xf numFmtId="0" fontId="1" fillId="2" borderId="34" xfId="0" applyFont="1" applyFill="1" applyBorder="1" applyAlignment="1">
      <alignment vertical="top" wrapText="1"/>
    </xf>
    <xf numFmtId="0" fontId="2" fillId="2" borderId="32" xfId="0" applyFont="1" applyFill="1" applyBorder="1" applyAlignment="1">
      <alignment horizontal="right"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4" fillId="3" borderId="0" xfId="0" applyFont="1" applyFill="1"/>
    <xf numFmtId="0" fontId="33" fillId="3" borderId="1" xfId="0" applyFont="1" applyFill="1" applyBorder="1" applyAlignment="1">
      <alignment horizontal="center" vertical="center" wrapText="1"/>
    </xf>
    <xf numFmtId="0" fontId="24" fillId="3" borderId="24" xfId="0" applyFont="1" applyFill="1" applyBorder="1"/>
    <xf numFmtId="0" fontId="24" fillId="3" borderId="26" xfId="0" applyFont="1" applyFill="1" applyBorder="1"/>
    <xf numFmtId="0" fontId="4" fillId="3" borderId="0" xfId="0" applyFont="1" applyFill="1" applyAlignment="1">
      <alignment horizontal="center" vertical="center" wrapText="1"/>
    </xf>
    <xf numFmtId="0" fontId="0" fillId="9" borderId="1" xfId="0" applyFill="1" applyBorder="1" applyProtection="1">
      <protection locked="0"/>
    </xf>
    <xf numFmtId="0" fontId="0" fillId="0" borderId="18" xfId="0" applyBorder="1"/>
    <xf numFmtId="0" fontId="42" fillId="11" borderId="56" xfId="0" applyFont="1" applyFill="1" applyBorder="1" applyAlignment="1">
      <alignment horizontal="left" vertical="center" wrapText="1"/>
    </xf>
    <xf numFmtId="0" fontId="42" fillId="11" borderId="11" xfId="0" applyFont="1" applyFill="1" applyBorder="1" applyAlignment="1">
      <alignment horizontal="left" vertical="center" wrapText="1"/>
    </xf>
    <xf numFmtId="0" fontId="42" fillId="11" borderId="9" xfId="0" applyFont="1" applyFill="1" applyBorder="1" applyAlignment="1">
      <alignment horizontal="left" vertical="center" wrapText="1"/>
    </xf>
    <xf numFmtId="0" fontId="43" fillId="0" borderId="10" xfId="0" applyFont="1" applyBorder="1" applyAlignment="1">
      <alignment horizontal="left" vertical="center"/>
    </xf>
    <xf numFmtId="0" fontId="39" fillId="8" borderId="11" xfId="4" applyBorder="1" applyAlignment="1" applyProtection="1">
      <alignment horizontal="center" vertical="center"/>
      <protection locked="0"/>
    </xf>
    <xf numFmtId="0" fontId="43" fillId="0" borderId="59" xfId="0" applyFont="1" applyBorder="1" applyAlignment="1">
      <alignment horizontal="left" vertical="center"/>
    </xf>
    <xf numFmtId="0" fontId="39" fillId="12" borderId="11" xfId="4" applyFill="1" applyBorder="1" applyAlignment="1" applyProtection="1">
      <alignment horizontal="center" vertical="center"/>
      <protection locked="0"/>
    </xf>
    <xf numFmtId="0" fontId="44" fillId="12" borderId="11" xfId="4" applyFont="1" applyFill="1" applyBorder="1" applyAlignment="1" applyProtection="1">
      <alignment horizontal="center" vertical="center"/>
      <protection locked="0"/>
    </xf>
    <xf numFmtId="0" fontId="44" fillId="12" borderId="7" xfId="4" applyFont="1" applyFill="1" applyBorder="1" applyAlignment="1" applyProtection="1">
      <alignment horizontal="center" vertical="center"/>
      <protection locked="0"/>
    </xf>
    <xf numFmtId="0" fontId="45" fillId="0" borderId="11" xfId="0" applyFont="1" applyBorder="1" applyAlignment="1">
      <alignment horizontal="left" vertical="center"/>
    </xf>
    <xf numFmtId="10" fontId="44" fillId="8" borderId="11" xfId="4" applyNumberFormat="1" applyFont="1" applyBorder="1" applyAlignment="1" applyProtection="1">
      <alignment horizontal="center" vertical="center"/>
      <protection locked="0"/>
    </xf>
    <xf numFmtId="10" fontId="44" fillId="8" borderId="7" xfId="4" applyNumberFormat="1" applyFont="1" applyBorder="1" applyAlignment="1" applyProtection="1">
      <alignment horizontal="center" vertical="center"/>
      <protection locked="0"/>
    </xf>
    <xf numFmtId="0" fontId="45" fillId="0" borderId="56" xfId="0" applyFont="1" applyBorder="1" applyAlignment="1">
      <alignment horizontal="left" vertical="center"/>
    </xf>
    <xf numFmtId="10" fontId="44" fillId="12" borderId="11" xfId="4" applyNumberFormat="1" applyFont="1" applyFill="1" applyBorder="1" applyAlignment="1" applyProtection="1">
      <alignment horizontal="center" vertical="center"/>
      <protection locked="0"/>
    </xf>
    <xf numFmtId="10" fontId="44" fillId="12" borderId="7" xfId="4" applyNumberFormat="1" applyFont="1" applyFill="1" applyBorder="1" applyAlignment="1" applyProtection="1">
      <alignment horizontal="center" vertical="center"/>
      <protection locked="0"/>
    </xf>
    <xf numFmtId="0" fontId="0" fillId="0" borderId="0" xfId="0" applyAlignment="1">
      <alignment horizontal="left"/>
    </xf>
    <xf numFmtId="0" fontId="0" fillId="0" borderId="0" xfId="0" applyProtection="1">
      <protection locked="0"/>
    </xf>
    <xf numFmtId="0" fontId="42" fillId="11" borderId="60" xfId="0" applyFont="1" applyFill="1" applyBorder="1" applyAlignment="1">
      <alignment horizontal="center" vertical="center" wrapText="1"/>
    </xf>
    <xf numFmtId="0" fontId="42" fillId="11" borderId="44" xfId="0" applyFont="1" applyFill="1" applyBorder="1" applyAlignment="1">
      <alignment horizontal="center" vertical="center" wrapText="1"/>
    </xf>
    <xf numFmtId="0" fontId="43" fillId="0" borderId="11" xfId="0" applyFont="1" applyBorder="1" applyAlignment="1">
      <alignment vertical="center" wrapText="1"/>
    </xf>
    <xf numFmtId="0" fontId="39" fillId="8" borderId="11" xfId="4" applyBorder="1" applyAlignment="1" applyProtection="1">
      <alignment wrapText="1"/>
      <protection locked="0"/>
    </xf>
    <xf numFmtId="0" fontId="39" fillId="12" borderId="11" xfId="4" applyFill="1" applyBorder="1" applyAlignment="1" applyProtection="1">
      <alignment wrapText="1"/>
      <protection locked="0"/>
    </xf>
    <xf numFmtId="0" fontId="46" fillId="2" borderId="11" xfId="0" applyFont="1" applyFill="1" applyBorder="1" applyAlignment="1">
      <alignment vertical="center" wrapText="1"/>
    </xf>
    <xf numFmtId="10" fontId="39" fillId="8" borderId="11" xfId="4" applyNumberFormat="1" applyBorder="1" applyAlignment="1" applyProtection="1">
      <alignment horizontal="center" vertical="center" wrapText="1"/>
      <protection locked="0"/>
    </xf>
    <xf numFmtId="10" fontId="39" fillId="12" borderId="11" xfId="4" applyNumberFormat="1" applyFill="1" applyBorder="1" applyAlignment="1" applyProtection="1">
      <alignment horizontal="center" vertical="center" wrapText="1"/>
      <protection locked="0"/>
    </xf>
    <xf numFmtId="0" fontId="42" fillId="11" borderId="52" xfId="0" applyFont="1" applyFill="1" applyBorder="1" applyAlignment="1">
      <alignment horizontal="center" vertical="center" wrapText="1"/>
    </xf>
    <xf numFmtId="0" fontId="42" fillId="11" borderId="11" xfId="0" applyFont="1" applyFill="1" applyBorder="1" applyAlignment="1">
      <alignment horizontal="center" vertical="center" wrapText="1"/>
    </xf>
    <xf numFmtId="0" fontId="42" fillId="11" borderId="7" xfId="0" applyFont="1" applyFill="1" applyBorder="1" applyAlignment="1">
      <alignment horizontal="center" vertical="center" wrapText="1"/>
    </xf>
    <xf numFmtId="0" fontId="47" fillId="8" borderId="52" xfId="4" applyFont="1" applyBorder="1" applyAlignment="1" applyProtection="1">
      <alignment vertical="center" wrapText="1"/>
      <protection locked="0"/>
    </xf>
    <xf numFmtId="0" fontId="47" fillId="8" borderId="11" xfId="4" applyFont="1" applyBorder="1" applyAlignment="1" applyProtection="1">
      <alignment horizontal="center" vertical="center"/>
      <protection locked="0"/>
    </xf>
    <xf numFmtId="0" fontId="47" fillId="8" borderId="7" xfId="4"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0" fontId="47" fillId="12" borderId="52" xfId="4" applyFont="1" applyFill="1" applyBorder="1" applyAlignment="1" applyProtection="1">
      <alignment vertical="center" wrapText="1"/>
      <protection locked="0"/>
    </xf>
    <xf numFmtId="0" fontId="47" fillId="12" borderId="7" xfId="4" applyFont="1" applyFill="1" applyBorder="1" applyAlignment="1" applyProtection="1">
      <alignment horizontal="center" vertical="center"/>
      <protection locked="0"/>
    </xf>
    <xf numFmtId="0" fontId="47" fillId="8" borderId="7" xfId="4" applyFont="1" applyBorder="1" applyAlignment="1" applyProtection="1">
      <alignment vertical="center"/>
      <protection locked="0"/>
    </xf>
    <xf numFmtId="0" fontId="47" fillId="12" borderId="7" xfId="4" applyFont="1" applyFill="1" applyBorder="1" applyAlignment="1" applyProtection="1">
      <alignment vertical="center"/>
      <protection locked="0"/>
    </xf>
    <xf numFmtId="0" fontId="47" fillId="8" borderId="37" xfId="4" applyFont="1" applyBorder="1" applyAlignment="1" applyProtection="1">
      <alignment vertical="center"/>
      <protection locked="0"/>
    </xf>
    <xf numFmtId="0" fontId="47" fillId="12" borderId="37" xfId="4" applyFont="1" applyFill="1" applyBorder="1" applyAlignment="1" applyProtection="1">
      <alignment vertical="center"/>
      <protection locked="0"/>
    </xf>
    <xf numFmtId="0" fontId="0" fillId="0" borderId="0" xfId="0" applyAlignment="1">
      <alignment wrapText="1"/>
    </xf>
    <xf numFmtId="0" fontId="42" fillId="11" borderId="60" xfId="0" applyFont="1" applyFill="1" applyBorder="1" applyAlignment="1">
      <alignment horizontal="center" vertical="center"/>
    </xf>
    <xf numFmtId="0" fontId="42" fillId="11" borderId="9" xfId="0" applyFont="1" applyFill="1" applyBorder="1" applyAlignment="1">
      <alignment horizontal="center" vertical="center"/>
    </xf>
    <xf numFmtId="0" fontId="42" fillId="11" borderId="56" xfId="0" applyFont="1" applyFill="1" applyBorder="1" applyAlignment="1">
      <alignment horizontal="center" vertical="center" wrapText="1"/>
    </xf>
    <xf numFmtId="10" fontId="39" fillId="8" borderId="11" xfId="4" applyNumberFormat="1" applyBorder="1" applyAlignment="1" applyProtection="1">
      <alignment horizontal="center" vertical="center"/>
      <protection locked="0"/>
    </xf>
    <xf numFmtId="10" fontId="39" fillId="12" borderId="11" xfId="4" applyNumberFormat="1" applyFill="1" applyBorder="1" applyAlignment="1" applyProtection="1">
      <alignment horizontal="center" vertical="center"/>
      <protection locked="0"/>
    </xf>
    <xf numFmtId="0" fontId="42" fillId="11" borderId="40" xfId="0" applyFont="1" applyFill="1" applyBorder="1" applyAlignment="1">
      <alignment horizontal="center" vertical="center" wrapText="1"/>
    </xf>
    <xf numFmtId="0" fontId="42" fillId="11" borderId="30" xfId="0" applyFont="1" applyFill="1" applyBorder="1" applyAlignment="1">
      <alignment horizontal="center" vertical="center" wrapText="1"/>
    </xf>
    <xf numFmtId="0" fontId="42" fillId="11" borderId="53" xfId="0" applyFont="1" applyFill="1" applyBorder="1" applyAlignment="1">
      <alignment horizontal="center" vertical="center" wrapText="1"/>
    </xf>
    <xf numFmtId="0" fontId="39" fillId="8" borderId="11" xfId="4" applyBorder="1" applyProtection="1">
      <protection locked="0"/>
    </xf>
    <xf numFmtId="0" fontId="47" fillId="8" borderId="30" xfId="4" applyFont="1" applyBorder="1" applyAlignment="1" applyProtection="1">
      <alignment vertical="center" wrapText="1"/>
      <protection locked="0"/>
    </xf>
    <xf numFmtId="0" fontId="47" fillId="8" borderId="53" xfId="4" applyFont="1" applyBorder="1" applyAlignment="1" applyProtection="1">
      <alignment horizontal="center" vertical="center"/>
      <protection locked="0"/>
    </xf>
    <xf numFmtId="0" fontId="39" fillId="12" borderId="11" xfId="4" applyFill="1" applyBorder="1" applyProtection="1">
      <protection locked="0"/>
    </xf>
    <xf numFmtId="0" fontId="47" fillId="12" borderId="30" xfId="4" applyFont="1" applyFill="1" applyBorder="1" applyAlignment="1" applyProtection="1">
      <alignment vertical="center" wrapText="1"/>
      <protection locked="0"/>
    </xf>
    <xf numFmtId="0" fontId="47" fillId="12" borderId="53" xfId="4" applyFont="1" applyFill="1" applyBorder="1" applyAlignment="1" applyProtection="1">
      <alignment horizontal="center" vertical="center"/>
      <protection locked="0"/>
    </xf>
    <xf numFmtId="0" fontId="0" fillId="0" borderId="0" xfId="0" applyAlignment="1">
      <alignment horizontal="left" wrapText="1"/>
    </xf>
    <xf numFmtId="0" fontId="42" fillId="11" borderId="6" xfId="0" applyFont="1" applyFill="1" applyBorder="1" applyAlignment="1">
      <alignment horizontal="center" vertical="center" wrapText="1"/>
    </xf>
    <xf numFmtId="0" fontId="42" fillId="11" borderId="29" xfId="0" applyFont="1" applyFill="1" applyBorder="1" applyAlignment="1">
      <alignment horizontal="center" vertical="center"/>
    </xf>
    <xf numFmtId="0" fontId="39" fillId="8" borderId="11" xfId="4" applyBorder="1" applyAlignment="1" applyProtection="1">
      <alignment vertical="center" wrapText="1"/>
      <protection locked="0"/>
    </xf>
    <xf numFmtId="0" fontId="39" fillId="8" borderId="52" xfId="4" applyBorder="1" applyAlignment="1" applyProtection="1">
      <alignment vertical="center" wrapText="1"/>
      <protection locked="0"/>
    </xf>
    <xf numFmtId="0" fontId="39" fillId="12" borderId="11" xfId="4" applyFill="1" applyBorder="1" applyAlignment="1" applyProtection="1">
      <alignment vertical="center" wrapText="1"/>
      <protection locked="0"/>
    </xf>
    <xf numFmtId="0" fontId="39" fillId="12" borderId="52" xfId="4" applyFill="1" applyBorder="1" applyAlignment="1" applyProtection="1">
      <alignment vertical="center" wrapText="1"/>
      <protection locked="0"/>
    </xf>
    <xf numFmtId="0" fontId="39" fillId="8" borderId="56" xfId="4" applyBorder="1" applyAlignment="1" applyProtection="1">
      <alignment horizontal="center" vertical="center"/>
      <protection locked="0"/>
    </xf>
    <xf numFmtId="0" fontId="39" fillId="8" borderId="7" xfId="4" applyBorder="1" applyAlignment="1" applyProtection="1">
      <alignment horizontal="center" vertical="center"/>
      <protection locked="0"/>
    </xf>
    <xf numFmtId="0" fontId="39" fillId="12" borderId="56" xfId="4" applyFill="1" applyBorder="1" applyAlignment="1" applyProtection="1">
      <alignment horizontal="center" vertical="center"/>
      <protection locked="0"/>
    </xf>
    <xf numFmtId="0" fontId="39" fillId="12" borderId="7" xfId="4" applyFill="1" applyBorder="1" applyAlignment="1" applyProtection="1">
      <alignment horizontal="center" vertical="center"/>
      <protection locked="0"/>
    </xf>
    <xf numFmtId="0" fontId="0" fillId="0" borderId="0" xfId="0" applyAlignment="1">
      <alignment horizontal="left" vertical="center" wrapText="1"/>
    </xf>
    <xf numFmtId="0" fontId="42" fillId="11" borderId="44" xfId="0" applyFont="1" applyFill="1" applyBorder="1" applyAlignment="1">
      <alignment horizontal="center" vertical="center"/>
    </xf>
    <xf numFmtId="0" fontId="39" fillId="8" borderId="7" xfId="4" applyBorder="1" applyAlignment="1" applyProtection="1">
      <alignment vertical="center" wrapText="1"/>
      <protection locked="0"/>
    </xf>
    <xf numFmtId="0" fontId="39" fillId="12" borderId="30" xfId="4" applyFill="1" applyBorder="1" applyAlignment="1" applyProtection="1">
      <alignment horizontal="center" vertical="center" wrapText="1"/>
      <protection locked="0"/>
    </xf>
    <xf numFmtId="0" fontId="39" fillId="12" borderId="56" xfId="4" applyFill="1" applyBorder="1" applyAlignment="1" applyProtection="1">
      <alignment horizontal="center" vertical="center" wrapText="1"/>
      <protection locked="0"/>
    </xf>
    <xf numFmtId="0" fontId="39" fillId="12" borderId="7" xfId="4" applyFill="1" applyBorder="1" applyAlignment="1" applyProtection="1">
      <alignment vertical="center" wrapText="1"/>
      <protection locked="0"/>
    </xf>
    <xf numFmtId="0" fontId="42" fillId="11" borderId="41" xfId="0" applyFont="1" applyFill="1" applyBorder="1" applyAlignment="1">
      <alignment horizontal="center" vertical="center"/>
    </xf>
    <xf numFmtId="0" fontId="42" fillId="11" borderId="10" xfId="0" applyFont="1" applyFill="1" applyBorder="1" applyAlignment="1">
      <alignment horizontal="center" vertical="center" wrapText="1"/>
    </xf>
    <xf numFmtId="0" fontId="39" fillId="8" borderId="35" xfId="4" applyBorder="1" applyAlignment="1" applyProtection="1">
      <protection locked="0"/>
    </xf>
    <xf numFmtId="10" fontId="39" fillId="8" borderId="40" xfId="4" applyNumberFormat="1" applyBorder="1" applyAlignment="1" applyProtection="1">
      <alignment horizontal="center" vertical="center"/>
      <protection locked="0"/>
    </xf>
    <xf numFmtId="0" fontId="39" fillId="12" borderId="35" xfId="4" applyFill="1" applyBorder="1" applyAlignment="1" applyProtection="1">
      <protection locked="0"/>
    </xf>
    <xf numFmtId="10" fontId="39" fillId="12" borderId="40" xfId="4" applyNumberFormat="1" applyFill="1" applyBorder="1" applyAlignment="1" applyProtection="1">
      <alignment horizontal="center" vertical="center"/>
      <protection locked="0"/>
    </xf>
    <xf numFmtId="0" fontId="42" fillId="11" borderId="30" xfId="0" applyFont="1" applyFill="1" applyBorder="1" applyAlignment="1">
      <alignment horizontal="center" vertical="center"/>
    </xf>
    <xf numFmtId="0" fontId="42" fillId="11" borderId="11" xfId="0" applyFont="1" applyFill="1" applyBorder="1" applyAlignment="1">
      <alignment horizontal="center" wrapText="1"/>
    </xf>
    <xf numFmtId="0" fontId="42" fillId="11" borderId="7" xfId="0" applyFont="1" applyFill="1" applyBorder="1" applyAlignment="1">
      <alignment horizontal="center" wrapText="1"/>
    </xf>
    <xf numFmtId="0" fontId="42" fillId="11" borderId="56" xfId="0" applyFont="1" applyFill="1" applyBorder="1" applyAlignment="1">
      <alignment horizontal="center" wrapText="1"/>
    </xf>
    <xf numFmtId="0" fontId="47" fillId="8" borderId="11" xfId="4" applyFont="1" applyBorder="1" applyAlignment="1" applyProtection="1">
      <alignment horizontal="center" vertical="center" wrapText="1"/>
      <protection locked="0"/>
    </xf>
    <xf numFmtId="0" fontId="47" fillId="12" borderId="11" xfId="4" applyFont="1" applyFill="1" applyBorder="1" applyAlignment="1" applyProtection="1">
      <alignment horizontal="center" vertical="center" wrapText="1"/>
      <protection locked="0"/>
    </xf>
    <xf numFmtId="0" fontId="39" fillId="8" borderId="30" xfId="4" applyBorder="1" applyAlignment="1" applyProtection="1">
      <alignment vertical="center"/>
      <protection locked="0"/>
    </xf>
    <xf numFmtId="0" fontId="39" fillId="8" borderId="0" xfId="4" applyProtection="1"/>
    <xf numFmtId="0" fontId="37" fillId="6" borderId="0" xfId="2" applyProtection="1"/>
    <xf numFmtId="0" fontId="38" fillId="7" borderId="0" xfId="3" applyProtection="1"/>
    <xf numFmtId="0" fontId="25" fillId="3" borderId="20" xfId="0" applyFont="1" applyFill="1" applyBorder="1" applyAlignment="1">
      <alignment vertical="top" wrapText="1"/>
    </xf>
    <xf numFmtId="0" fontId="25" fillId="3" borderId="21" xfId="0" applyFont="1" applyFill="1" applyBorder="1" applyAlignment="1">
      <alignment vertical="top" wrapText="1"/>
    </xf>
    <xf numFmtId="0" fontId="23" fillId="3" borderId="25" xfId="1" applyFill="1" applyBorder="1" applyAlignment="1" applyProtection="1">
      <alignment vertical="top" wrapText="1"/>
    </xf>
    <xf numFmtId="0" fontId="23" fillId="3" borderId="26" xfId="1" applyFill="1" applyBorder="1" applyAlignment="1" applyProtection="1">
      <alignment vertical="top" wrapText="1"/>
    </xf>
    <xf numFmtId="0" fontId="39" fillId="12" borderId="53" xfId="4" applyFill="1" applyBorder="1" applyAlignment="1" applyProtection="1">
      <alignment horizontal="center" vertical="center"/>
      <protection locked="0"/>
    </xf>
    <xf numFmtId="0" fontId="0" fillId="10" borderId="1" xfId="0" applyFill="1" applyBorder="1"/>
    <xf numFmtId="0" fontId="39" fillId="12" borderId="56" xfId="4" applyFill="1" applyBorder="1" applyAlignment="1" applyProtection="1">
      <alignment vertical="center"/>
      <protection locked="0"/>
    </xf>
    <xf numFmtId="0" fontId="0" fillId="0" borderId="0" xfId="0" applyAlignment="1">
      <alignment vertical="center" wrapText="1"/>
    </xf>
    <xf numFmtId="0" fontId="49" fillId="0" borderId="1" xfId="0" applyFont="1" applyBorder="1"/>
    <xf numFmtId="0" fontId="14" fillId="0" borderId="1" xfId="0" applyFont="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51" fillId="0" borderId="0" xfId="0" applyFont="1" applyAlignment="1">
      <alignment horizontal="left" vertical="top" wrapText="1"/>
    </xf>
    <xf numFmtId="0" fontId="51" fillId="0" borderId="0" xfId="0" applyFont="1" applyAlignment="1">
      <alignment horizontal="left" vertical="top"/>
    </xf>
    <xf numFmtId="0" fontId="24" fillId="0" borderId="0" xfId="0" applyFont="1" applyAlignment="1">
      <alignment horizontal="left" vertical="top"/>
    </xf>
    <xf numFmtId="0" fontId="2" fillId="3" borderId="0" xfId="0" applyFont="1" applyFill="1" applyAlignment="1">
      <alignment horizontal="right" wrapText="1"/>
    </xf>
    <xf numFmtId="0" fontId="0" fillId="2" borderId="0" xfId="0" applyFill="1"/>
    <xf numFmtId="0" fontId="24" fillId="0" borderId="0" xfId="0" applyFont="1" applyAlignment="1">
      <alignment horizontal="left" vertical="top" wrapText="1"/>
    </xf>
    <xf numFmtId="0" fontId="24" fillId="0" borderId="0" xfId="0" applyFont="1" applyAlignment="1">
      <alignment horizontal="center" vertical="top"/>
    </xf>
    <xf numFmtId="0" fontId="24" fillId="14" borderId="19" xfId="0" applyFont="1" applyFill="1" applyBorder="1"/>
    <xf numFmtId="0" fontId="24" fillId="14" borderId="20" xfId="0" applyFont="1" applyFill="1" applyBorder="1" applyAlignment="1">
      <alignment horizontal="center" vertical="top"/>
    </xf>
    <xf numFmtId="0" fontId="24" fillId="14" borderId="20" xfId="0" applyFont="1" applyFill="1" applyBorder="1" applyAlignment="1">
      <alignment wrapText="1"/>
    </xf>
    <xf numFmtId="0" fontId="24" fillId="14" borderId="21" xfId="0" applyFont="1" applyFill="1" applyBorder="1"/>
    <xf numFmtId="0" fontId="24" fillId="14" borderId="22" xfId="0" applyFont="1" applyFill="1" applyBorder="1"/>
    <xf numFmtId="0" fontId="24" fillId="14" borderId="23" xfId="0" applyFont="1" applyFill="1" applyBorder="1"/>
    <xf numFmtId="0" fontId="52" fillId="14" borderId="0" xfId="0" applyFont="1" applyFill="1" applyAlignment="1">
      <alignment horizontal="center"/>
    </xf>
    <xf numFmtId="0" fontId="33" fillId="14" borderId="0" xfId="0" applyFont="1" applyFill="1" applyAlignment="1">
      <alignment horizontal="left" vertical="top" wrapText="1"/>
    </xf>
    <xf numFmtId="0" fontId="33" fillId="14" borderId="0" xfId="0" applyFont="1" applyFill="1" applyAlignment="1">
      <alignment horizontal="left" vertical="top"/>
    </xf>
    <xf numFmtId="0" fontId="24" fillId="14" borderId="0" xfId="0" applyFont="1" applyFill="1" applyAlignment="1">
      <alignment horizontal="center" vertical="top"/>
    </xf>
    <xf numFmtId="0" fontId="24" fillId="14" borderId="0" xfId="0" applyFont="1" applyFill="1" applyAlignment="1">
      <alignment horizontal="left" vertical="top" wrapText="1"/>
    </xf>
    <xf numFmtId="0" fontId="24" fillId="14" borderId="0" xfId="0" applyFont="1" applyFill="1" applyAlignment="1">
      <alignment horizontal="left" vertical="top"/>
    </xf>
    <xf numFmtId="0" fontId="24" fillId="14" borderId="24" xfId="0" applyFont="1" applyFill="1" applyBorder="1"/>
    <xf numFmtId="0" fontId="24" fillId="14" borderId="25" xfId="0" applyFont="1" applyFill="1" applyBorder="1" applyAlignment="1">
      <alignment horizontal="center" vertical="top"/>
    </xf>
    <xf numFmtId="0" fontId="24" fillId="14" borderId="25" xfId="0" applyFont="1" applyFill="1" applyBorder="1" applyAlignment="1">
      <alignment horizontal="left" vertical="top" wrapText="1"/>
    </xf>
    <xf numFmtId="0" fontId="24" fillId="14" borderId="26" xfId="0" applyFont="1" applyFill="1" applyBorder="1"/>
    <xf numFmtId="0" fontId="24" fillId="0" borderId="11" xfId="0" applyFont="1" applyBorder="1" applyAlignment="1">
      <alignment horizontal="left" vertical="top" wrapText="1"/>
    </xf>
    <xf numFmtId="0" fontId="24" fillId="0" borderId="11" xfId="0" applyFont="1" applyBorder="1" applyAlignment="1">
      <alignment horizontal="left" vertical="top"/>
    </xf>
    <xf numFmtId="0" fontId="24" fillId="0" borderId="11" xfId="0" applyFont="1" applyBorder="1" applyAlignment="1">
      <alignment horizontal="left" vertical="center" wrapText="1"/>
    </xf>
    <xf numFmtId="0" fontId="0" fillId="3" borderId="0" xfId="0" applyFill="1" applyAlignment="1">
      <alignment horizontal="left" vertical="top"/>
    </xf>
    <xf numFmtId="0" fontId="24" fillId="3" borderId="0" xfId="0" applyFont="1" applyFill="1" applyAlignment="1">
      <alignment horizontal="left" vertical="top"/>
    </xf>
    <xf numFmtId="0" fontId="51" fillId="3" borderId="0" xfId="0" applyFont="1" applyFill="1" applyAlignment="1">
      <alignment horizontal="left" vertical="top"/>
    </xf>
    <xf numFmtId="0" fontId="0" fillId="3" borderId="0" xfId="0" applyFill="1" applyAlignment="1">
      <alignment horizontal="left" vertical="top" wrapText="1"/>
    </xf>
    <xf numFmtId="0" fontId="51" fillId="3" borderId="0" xfId="0" applyFont="1" applyFill="1" applyAlignment="1">
      <alignment horizontal="left" vertical="top" wrapText="1"/>
    </xf>
    <xf numFmtId="0" fontId="0" fillId="14" borderId="0" xfId="0" applyFill="1"/>
    <xf numFmtId="0" fontId="33" fillId="14" borderId="0" xfId="0" applyFont="1" applyFill="1"/>
    <xf numFmtId="0" fontId="24" fillId="14" borderId="0" xfId="0" applyFont="1" applyFill="1"/>
    <xf numFmtId="0" fontId="0" fillId="14" borderId="0" xfId="0" applyFill="1" applyAlignment="1">
      <alignment horizontal="left" vertical="top"/>
    </xf>
    <xf numFmtId="0" fontId="51" fillId="14" borderId="0" xfId="0" applyFont="1" applyFill="1" applyAlignment="1">
      <alignment horizontal="left" vertical="top"/>
    </xf>
    <xf numFmtId="0" fontId="51" fillId="14" borderId="0" xfId="0" applyFont="1" applyFill="1" applyAlignment="1">
      <alignment horizontal="left" vertical="top" wrapText="1"/>
    </xf>
    <xf numFmtId="0" fontId="0" fillId="14" borderId="0" xfId="0" applyFill="1" applyAlignment="1">
      <alignment horizontal="left" vertical="center"/>
    </xf>
    <xf numFmtId="0" fontId="0" fillId="14" borderId="0" xfId="0" applyFill="1" applyAlignment="1">
      <alignment horizontal="left" vertical="top" wrapText="1"/>
    </xf>
    <xf numFmtId="0" fontId="24" fillId="3" borderId="0" xfId="0" applyFont="1" applyFill="1" applyAlignment="1">
      <alignment horizontal="left" vertical="top" wrapText="1"/>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14" borderId="20" xfId="0" applyFill="1" applyBorder="1" applyAlignment="1">
      <alignment horizontal="left" vertical="top"/>
    </xf>
    <xf numFmtId="0" fontId="0" fillId="14" borderId="21" xfId="0" applyFill="1" applyBorder="1" applyAlignment="1">
      <alignment horizontal="left" vertical="top"/>
    </xf>
    <xf numFmtId="0" fontId="0" fillId="14" borderId="23" xfId="0" applyFill="1" applyBorder="1"/>
    <xf numFmtId="0" fontId="0" fillId="3" borderId="22" xfId="0" applyFill="1" applyBorder="1" applyAlignment="1">
      <alignment horizontal="left" vertical="top"/>
    </xf>
    <xf numFmtId="0" fontId="0" fillId="14" borderId="23" xfId="0" applyFill="1" applyBorder="1" applyAlignment="1">
      <alignment horizontal="left" vertical="top"/>
    </xf>
    <xf numFmtId="0" fontId="0" fillId="14" borderId="23" xfId="0" applyFill="1" applyBorder="1" applyAlignment="1">
      <alignment horizontal="left" vertical="top" wrapText="1"/>
    </xf>
    <xf numFmtId="0" fontId="24" fillId="3" borderId="22" xfId="0" applyFont="1" applyFill="1" applyBorder="1" applyAlignment="1">
      <alignment horizontal="left" vertical="top"/>
    </xf>
    <xf numFmtId="0" fontId="24" fillId="14" borderId="23" xfId="0" applyFont="1" applyFill="1" applyBorder="1" applyAlignment="1">
      <alignment horizontal="left" vertical="top"/>
    </xf>
    <xf numFmtId="0" fontId="51" fillId="14" borderId="23" xfId="0" applyFont="1" applyFill="1" applyBorder="1" applyAlignment="1">
      <alignment horizontal="left" vertical="top"/>
    </xf>
    <xf numFmtId="0" fontId="51" fillId="14" borderId="23" xfId="0" applyFont="1" applyFill="1" applyBorder="1" applyAlignment="1">
      <alignment horizontal="left" vertical="top" wrapText="1"/>
    </xf>
    <xf numFmtId="0" fontId="0" fillId="3" borderId="22" xfId="0" applyFill="1" applyBorder="1" applyAlignment="1">
      <alignment horizontal="left" vertical="center"/>
    </xf>
    <xf numFmtId="0" fontId="0" fillId="14" borderId="23" xfId="0" applyFill="1" applyBorder="1" applyAlignment="1">
      <alignment horizontal="left" vertical="center"/>
    </xf>
    <xf numFmtId="0" fontId="51"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24" fillId="0" borderId="6" xfId="0" applyFont="1" applyBorder="1" applyAlignment="1">
      <alignment horizontal="left" vertical="center" wrapText="1"/>
    </xf>
    <xf numFmtId="0" fontId="24" fillId="0" borderId="7" xfId="0" applyFont="1" applyBorder="1" applyAlignment="1">
      <alignment horizontal="left" vertical="top" wrapText="1"/>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24" fillId="0" borderId="14" xfId="0" applyFont="1" applyBorder="1" applyAlignment="1">
      <alignment horizontal="left" vertical="top" wrapText="1"/>
    </xf>
    <xf numFmtId="0" fontId="0" fillId="0" borderId="13" xfId="0" applyBorder="1" applyAlignment="1">
      <alignment horizontal="left" vertical="top"/>
    </xf>
    <xf numFmtId="0" fontId="0" fillId="0" borderId="13" xfId="0" applyBorder="1" applyAlignment="1">
      <alignment horizontal="left" vertical="top" wrapText="1"/>
    </xf>
    <xf numFmtId="0" fontId="0" fillId="0" borderId="14" xfId="0" applyBorder="1" applyAlignment="1">
      <alignment horizontal="left" vertical="top" wrapText="1"/>
    </xf>
    <xf numFmtId="0" fontId="24" fillId="0" borderId="7" xfId="0" applyFont="1" applyBorder="1" applyAlignment="1">
      <alignment wrapText="1"/>
    </xf>
    <xf numFmtId="0" fontId="33" fillId="0" borderId="6" xfId="0" applyFont="1" applyBorder="1" applyAlignment="1">
      <alignment horizontal="center" vertical="center"/>
    </xf>
    <xf numFmtId="0" fontId="33" fillId="0" borderId="12" xfId="0" applyFont="1" applyBorder="1" applyAlignment="1">
      <alignment horizontal="center" vertical="center"/>
    </xf>
    <xf numFmtId="0" fontId="33" fillId="0" borderId="5" xfId="0" applyFont="1" applyBorder="1" applyAlignment="1">
      <alignment horizontal="center" vertical="center"/>
    </xf>
    <xf numFmtId="0" fontId="24" fillId="0" borderId="44" xfId="0" applyFont="1" applyBorder="1" applyAlignment="1">
      <alignment horizontal="left" vertical="top" wrapText="1"/>
    </xf>
    <xf numFmtId="0" fontId="24" fillId="0" borderId="7" xfId="0" applyFont="1" applyBorder="1" applyAlignment="1">
      <alignment horizontal="left" vertical="top"/>
    </xf>
    <xf numFmtId="0" fontId="33" fillId="0" borderId="11" xfId="0" applyFont="1" applyBorder="1" applyAlignment="1">
      <alignment horizontal="center" vertical="center"/>
    </xf>
    <xf numFmtId="0" fontId="33" fillId="0" borderId="7" xfId="0" applyFont="1" applyBorder="1" applyAlignment="1">
      <alignment horizontal="center" vertical="center" wrapText="1"/>
    </xf>
    <xf numFmtId="0" fontId="24" fillId="3" borderId="19" xfId="0" applyFont="1" applyFill="1" applyBorder="1" applyAlignment="1">
      <alignment horizontal="left" vertical="top"/>
    </xf>
    <xf numFmtId="0" fontId="24" fillId="3" borderId="20" xfId="0" applyFont="1" applyFill="1" applyBorder="1" applyAlignment="1">
      <alignment horizontal="left" vertical="top"/>
    </xf>
    <xf numFmtId="0" fontId="24" fillId="3" borderId="21" xfId="0" applyFont="1" applyFill="1" applyBorder="1" applyAlignment="1">
      <alignment horizontal="left" vertical="top"/>
    </xf>
    <xf numFmtId="0" fontId="24" fillId="3" borderId="23" xfId="0" applyFont="1" applyFill="1" applyBorder="1" applyAlignment="1">
      <alignment horizontal="left" vertical="top"/>
    </xf>
    <xf numFmtId="0" fontId="33" fillId="3" borderId="0" xfId="0" applyFont="1" applyFill="1" applyAlignment="1">
      <alignment horizontal="left" vertical="top"/>
    </xf>
    <xf numFmtId="0" fontId="33" fillId="3" borderId="0" xfId="0" applyFont="1" applyFill="1" applyAlignment="1">
      <alignment horizontal="left" vertical="top" wrapText="1"/>
    </xf>
    <xf numFmtId="0" fontId="24" fillId="3" borderId="24" xfId="0" applyFont="1" applyFill="1" applyBorder="1" applyAlignment="1">
      <alignment horizontal="left" vertical="top"/>
    </xf>
    <xf numFmtId="0" fontId="24" fillId="3" borderId="25" xfId="0" applyFont="1" applyFill="1" applyBorder="1" applyAlignment="1">
      <alignment horizontal="left" vertical="top"/>
    </xf>
    <xf numFmtId="0" fontId="24" fillId="3" borderId="26" xfId="0" applyFont="1" applyFill="1" applyBorder="1" applyAlignment="1">
      <alignment horizontal="left" vertical="top"/>
    </xf>
    <xf numFmtId="0" fontId="0" fillId="0" borderId="12" xfId="0" applyBorder="1" applyAlignment="1">
      <alignment horizontal="left" vertical="center" wrapText="1"/>
    </xf>
    <xf numFmtId="0" fontId="33" fillId="14" borderId="8" xfId="0" applyFont="1" applyFill="1" applyBorder="1" applyAlignment="1">
      <alignment horizontal="center" vertical="center"/>
    </xf>
    <xf numFmtId="0" fontId="33" fillId="14" borderId="9" xfId="0" applyFont="1" applyFill="1" applyBorder="1" applyAlignment="1">
      <alignment horizontal="center" vertical="center" wrapText="1"/>
    </xf>
    <xf numFmtId="0" fontId="0" fillId="0" borderId="0" xfId="0" applyAlignment="1">
      <alignment vertical="center"/>
    </xf>
    <xf numFmtId="0" fontId="23" fillId="0" borderId="0" xfId="1" applyFill="1" applyAlignment="1" applyProtection="1"/>
    <xf numFmtId="0" fontId="23" fillId="2" borderId="1" xfId="1" applyFill="1" applyBorder="1" applyAlignment="1" applyProtection="1">
      <alignment vertical="top" wrapText="1"/>
      <protection locked="0"/>
    </xf>
    <xf numFmtId="1" fontId="1" fillId="2" borderId="1" xfId="0" applyNumberFormat="1" applyFont="1" applyFill="1" applyBorder="1" applyAlignment="1" applyProtection="1">
      <alignment horizontal="left" vertical="top" wrapText="1"/>
      <protection locked="0"/>
    </xf>
    <xf numFmtId="0" fontId="1" fillId="2" borderId="3" xfId="0" applyFont="1" applyFill="1" applyBorder="1" applyAlignment="1">
      <alignment horizontal="left"/>
    </xf>
    <xf numFmtId="0" fontId="23" fillId="2" borderId="3" xfId="1" applyFill="1" applyBorder="1" applyAlignment="1" applyProtection="1">
      <protection locked="0"/>
    </xf>
    <xf numFmtId="0" fontId="2" fillId="3" borderId="22" xfId="0" applyFont="1" applyFill="1" applyBorder="1" applyAlignment="1">
      <alignment horizontal="center" vertical="top" wrapText="1"/>
    </xf>
    <xf numFmtId="1" fontId="1" fillId="13" borderId="2" xfId="0" applyNumberFormat="1" applyFont="1" applyFill="1" applyBorder="1" applyAlignment="1" applyProtection="1">
      <alignment horizontal="left"/>
      <protection locked="0"/>
    </xf>
    <xf numFmtId="0" fontId="14" fillId="2" borderId="33" xfId="0" applyFont="1" applyFill="1" applyBorder="1" applyAlignment="1">
      <alignment vertical="top" wrapText="1"/>
    </xf>
    <xf numFmtId="0" fontId="15" fillId="2" borderId="3" xfId="0" applyFont="1" applyFill="1" applyBorder="1" applyAlignment="1">
      <alignment vertical="top"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15" borderId="1" xfId="0" applyFont="1" applyFill="1" applyBorder="1" applyAlignment="1">
      <alignment horizontal="left" vertical="center" wrapText="1"/>
    </xf>
    <xf numFmtId="0" fontId="2" fillId="15" borderId="2" xfId="0" applyFont="1" applyFill="1" applyBorder="1" applyAlignment="1">
      <alignment horizontal="left" vertical="center" wrapText="1"/>
    </xf>
    <xf numFmtId="0" fontId="2" fillId="15" borderId="3" xfId="0" applyFont="1" applyFill="1" applyBorder="1" applyAlignment="1">
      <alignment horizontal="left" vertical="center" wrapText="1"/>
    </xf>
    <xf numFmtId="0" fontId="2" fillId="15" borderId="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33" xfId="0" applyFont="1" applyFill="1" applyBorder="1" applyAlignment="1">
      <alignment horizontal="left" vertical="center" wrapText="1"/>
    </xf>
    <xf numFmtId="0" fontId="1" fillId="2" borderId="4" xfId="0" applyFont="1" applyFill="1" applyBorder="1" applyAlignment="1">
      <alignment horizontal="left" vertical="center" wrapText="1"/>
    </xf>
    <xf numFmtId="9" fontId="1" fillId="2" borderId="4" xfId="0" applyNumberFormat="1" applyFont="1" applyFill="1" applyBorder="1" applyAlignment="1">
      <alignment horizontal="left" vertical="center" wrapText="1"/>
    </xf>
    <xf numFmtId="9" fontId="1" fillId="2" borderId="2" xfId="0" applyNumberFormat="1" applyFont="1" applyFill="1" applyBorder="1" applyAlignment="1">
      <alignment horizontal="left" vertical="center" wrapText="1"/>
    </xf>
    <xf numFmtId="0" fontId="1" fillId="15" borderId="1" xfId="0" applyFont="1" applyFill="1" applyBorder="1" applyAlignment="1">
      <alignment horizontal="left" vertical="center" wrapText="1"/>
    </xf>
    <xf numFmtId="0" fontId="15" fillId="2" borderId="1" xfId="0" applyFont="1" applyFill="1" applyBorder="1" applyAlignment="1">
      <alignment horizontal="center"/>
    </xf>
    <xf numFmtId="4" fontId="2" fillId="0" borderId="0" xfId="0" applyNumberFormat="1" applyFont="1" applyAlignment="1">
      <alignment vertical="top" wrapText="1"/>
    </xf>
    <xf numFmtId="0" fontId="2" fillId="17" borderId="6" xfId="0" applyFont="1" applyFill="1" applyBorder="1" applyAlignment="1">
      <alignment vertical="top" wrapText="1"/>
    </xf>
    <xf numFmtId="0" fontId="2" fillId="17" borderId="5" xfId="0" applyFont="1" applyFill="1" applyBorder="1" applyAlignment="1">
      <alignment vertical="top" wrapText="1"/>
    </xf>
    <xf numFmtId="0" fontId="1" fillId="18" borderId="6" xfId="0" applyFont="1" applyFill="1" applyBorder="1" applyAlignment="1">
      <alignment vertical="top" wrapText="1"/>
    </xf>
    <xf numFmtId="0" fontId="1" fillId="16" borderId="6" xfId="0" applyFont="1" applyFill="1" applyBorder="1" applyAlignment="1">
      <alignment vertical="top" wrapText="1"/>
    </xf>
    <xf numFmtId="0" fontId="58" fillId="16" borderId="6" xfId="0" applyFont="1" applyFill="1" applyBorder="1" applyAlignment="1">
      <alignment vertical="top" wrapText="1"/>
    </xf>
    <xf numFmtId="0" fontId="14" fillId="18" borderId="6" xfId="0" applyFont="1" applyFill="1" applyBorder="1" applyAlignment="1">
      <alignment vertical="top" wrapText="1"/>
    </xf>
    <xf numFmtId="0" fontId="33" fillId="0" borderId="32" xfId="0" applyFont="1" applyBorder="1" applyAlignment="1">
      <alignment horizontal="left" vertical="center" wrapText="1"/>
    </xf>
    <xf numFmtId="0" fontId="33" fillId="0" borderId="8"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8" xfId="0" applyFont="1" applyBorder="1" applyAlignment="1">
      <alignment horizontal="left" vertical="center" wrapText="1"/>
    </xf>
    <xf numFmtId="0" fontId="24" fillId="0" borderId="13"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1" xfId="0" quotePrefix="1" applyFont="1" applyBorder="1" applyAlignment="1">
      <alignment horizontal="left" vertical="center" wrapText="1"/>
    </xf>
    <xf numFmtId="0" fontId="24" fillId="0" borderId="11" xfId="0" quotePrefix="1" applyFont="1" applyBorder="1" applyAlignment="1">
      <alignment vertical="center" wrapText="1"/>
    </xf>
    <xf numFmtId="0" fontId="24" fillId="0" borderId="11" xfId="0" applyFont="1" applyBorder="1" applyAlignment="1">
      <alignment vertical="center" wrapText="1"/>
    </xf>
    <xf numFmtId="0" fontId="1" fillId="2" borderId="51" xfId="0" applyFont="1" applyFill="1" applyBorder="1" applyAlignment="1">
      <alignment horizontal="left" vertical="center" wrapText="1"/>
    </xf>
    <xf numFmtId="0" fontId="1" fillId="2" borderId="53"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2" borderId="47" xfId="0" applyFont="1" applyFill="1" applyBorder="1" applyAlignment="1">
      <alignment horizontal="left" vertical="center" wrapText="1"/>
    </xf>
    <xf numFmtId="0" fontId="1" fillId="2" borderId="48" xfId="0" applyFont="1" applyFill="1" applyBorder="1" applyAlignment="1">
      <alignment horizontal="left" vertical="center" wrapText="1"/>
    </xf>
    <xf numFmtId="0" fontId="1" fillId="2" borderId="50" xfId="0" applyFont="1" applyFill="1" applyBorder="1" applyAlignment="1">
      <alignment horizontal="left" vertical="center" wrapText="1"/>
    </xf>
    <xf numFmtId="0" fontId="1" fillId="2" borderId="3" xfId="0"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24" fillId="0" borderId="0" xfId="0" applyFont="1" applyAlignment="1">
      <alignment horizontal="center" vertical="center"/>
    </xf>
    <xf numFmtId="0" fontId="24" fillId="3" borderId="20" xfId="0" applyFont="1" applyFill="1" applyBorder="1" applyAlignment="1">
      <alignment horizontal="center" vertical="center"/>
    </xf>
    <xf numFmtId="0" fontId="1" fillId="3" borderId="0" xfId="0" applyFont="1" applyFill="1" applyAlignment="1">
      <alignment horizontal="center" vertical="center" wrapText="1"/>
    </xf>
    <xf numFmtId="167" fontId="1" fillId="2" borderId="9" xfId="0" applyNumberFormat="1" applyFont="1" applyFill="1" applyBorder="1" applyAlignment="1">
      <alignment horizontal="center" vertical="center" wrapText="1"/>
    </xf>
    <xf numFmtId="167" fontId="1" fillId="2" borderId="7" xfId="0" applyNumberFormat="1" applyFont="1" applyFill="1" applyBorder="1" applyAlignment="1">
      <alignment horizontal="center" vertical="center" wrapText="1"/>
    </xf>
    <xf numFmtId="167" fontId="14" fillId="2" borderId="7" xfId="0" applyNumberFormat="1" applyFont="1" applyFill="1" applyBorder="1" applyAlignment="1">
      <alignment horizontal="center" vertical="center" wrapText="1"/>
    </xf>
    <xf numFmtId="167" fontId="1" fillId="2" borderId="37" xfId="0" applyNumberFormat="1" applyFont="1" applyFill="1" applyBorder="1" applyAlignment="1">
      <alignment horizontal="center" vertical="center" wrapText="1"/>
    </xf>
    <xf numFmtId="167" fontId="2" fillId="17" borderId="29" xfId="0" applyNumberFormat="1" applyFont="1" applyFill="1" applyBorder="1" applyAlignment="1">
      <alignment horizontal="center" vertical="center" wrapText="1"/>
    </xf>
    <xf numFmtId="0" fontId="2" fillId="17" borderId="2" xfId="0" applyFont="1" applyFill="1" applyBorder="1" applyAlignment="1">
      <alignment horizontal="center" vertical="center" wrapText="1"/>
    </xf>
    <xf numFmtId="167" fontId="1" fillId="16" borderId="30" xfId="0" applyNumberFormat="1" applyFont="1" applyFill="1" applyBorder="1" applyAlignment="1">
      <alignment horizontal="center" vertical="center" wrapText="1"/>
    </xf>
    <xf numFmtId="0" fontId="58" fillId="16" borderId="3" xfId="0" applyFont="1" applyFill="1" applyBorder="1" applyAlignment="1">
      <alignment horizontal="center" vertical="center" wrapText="1"/>
    </xf>
    <xf numFmtId="167" fontId="1" fillId="18" borderId="30" xfId="0" applyNumberFormat="1" applyFont="1" applyFill="1" applyBorder="1" applyAlignment="1">
      <alignment horizontal="center" vertical="center" wrapText="1"/>
    </xf>
    <xf numFmtId="0" fontId="1" fillId="18" borderId="3" xfId="0" applyFont="1" applyFill="1" applyBorder="1" applyAlignment="1">
      <alignment horizontal="center" vertical="center" wrapText="1"/>
    </xf>
    <xf numFmtId="167" fontId="1" fillId="2" borderId="30" xfId="0" applyNumberFormat="1" applyFont="1" applyFill="1" applyBorder="1" applyAlignment="1">
      <alignment horizontal="center" vertical="center" wrapText="1"/>
    </xf>
    <xf numFmtId="167" fontId="2" fillId="17" borderId="30" xfId="0" applyNumberFormat="1" applyFont="1" applyFill="1" applyBorder="1" applyAlignment="1">
      <alignment horizontal="center" vertical="center" wrapText="1"/>
    </xf>
    <xf numFmtId="0" fontId="2" fillId="17" borderId="3" xfId="0" applyFont="1" applyFill="1" applyBorder="1" applyAlignment="1">
      <alignment horizontal="center" vertical="center" wrapText="1"/>
    </xf>
    <xf numFmtId="167" fontId="14" fillId="18" borderId="30" xfId="0" applyNumberFormat="1" applyFont="1" applyFill="1" applyBorder="1" applyAlignment="1">
      <alignment horizontal="center" vertical="center" wrapText="1"/>
    </xf>
    <xf numFmtId="0" fontId="14" fillId="18" borderId="3" xfId="0" applyFont="1" applyFill="1" applyBorder="1" applyAlignment="1">
      <alignment horizontal="center" vertical="center" wrapText="1"/>
    </xf>
    <xf numFmtId="0" fontId="1" fillId="16" borderId="3" xfId="0" applyFont="1" applyFill="1" applyBorder="1" applyAlignment="1">
      <alignment horizontal="center" vertical="center" wrapText="1"/>
    </xf>
    <xf numFmtId="167" fontId="1" fillId="2" borderId="36"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xf>
    <xf numFmtId="0" fontId="24" fillId="0" borderId="32" xfId="0" applyFont="1" applyBorder="1" applyAlignment="1">
      <alignment horizontal="left" vertical="top"/>
    </xf>
    <xf numFmtId="0" fontId="33" fillId="0" borderId="63" xfId="0" applyFont="1" applyBorder="1" applyAlignment="1">
      <alignment horizontal="center"/>
    </xf>
    <xf numFmtId="0" fontId="33" fillId="0" borderId="32" xfId="0" applyFont="1" applyBorder="1" applyAlignment="1">
      <alignment vertical="center" wrapText="1"/>
    </xf>
    <xf numFmtId="0" fontId="24" fillId="0" borderId="63" xfId="0" applyFont="1" applyBorder="1" applyAlignment="1">
      <alignment horizontal="center" vertical="center"/>
    </xf>
    <xf numFmtId="0" fontId="60" fillId="0" borderId="11" xfId="0" applyFont="1" applyBorder="1" applyAlignment="1">
      <alignment horizontal="left" vertical="center" wrapText="1"/>
    </xf>
    <xf numFmtId="0" fontId="60" fillId="0" borderId="11" xfId="0" quotePrefix="1" applyFont="1" applyBorder="1" applyAlignment="1">
      <alignment horizontal="center" vertical="center" wrapText="1"/>
    </xf>
    <xf numFmtId="0" fontId="24" fillId="0" borderId="7" xfId="0" applyFont="1" applyBorder="1" applyAlignment="1">
      <alignment horizontal="center" vertical="center" wrapText="1"/>
    </xf>
    <xf numFmtId="0" fontId="60" fillId="0" borderId="11" xfId="0" quotePrefix="1" applyFont="1" applyBorder="1" applyAlignment="1">
      <alignment horizontal="left" vertical="center" wrapText="1"/>
    </xf>
    <xf numFmtId="0" fontId="60" fillId="0" borderId="13" xfId="0" quotePrefix="1" applyFont="1" applyBorder="1" applyAlignment="1">
      <alignment horizontal="left" vertical="center" wrapText="1"/>
    </xf>
    <xf numFmtId="0" fontId="24" fillId="0" borderId="14" xfId="0" applyFont="1" applyBorder="1" applyAlignment="1">
      <alignment horizontal="center" vertical="center" wrapText="1"/>
    </xf>
    <xf numFmtId="167" fontId="14" fillId="2" borderId="30" xfId="0" applyNumberFormat="1" applyFont="1" applyFill="1" applyBorder="1" applyAlignment="1">
      <alignment horizontal="center" vertical="center" wrapText="1"/>
    </xf>
    <xf numFmtId="0" fontId="1" fillId="0" borderId="2" xfId="0" applyFont="1" applyBorder="1" applyProtection="1">
      <protection locked="0"/>
    </xf>
    <xf numFmtId="0" fontId="1" fillId="0" borderId="4" xfId="0" applyFont="1" applyBorder="1" applyProtection="1">
      <protection locked="0"/>
    </xf>
    <xf numFmtId="0" fontId="23" fillId="0" borderId="3" xfId="1" applyFill="1" applyBorder="1" applyAlignment="1" applyProtection="1">
      <protection locked="0"/>
    </xf>
    <xf numFmtId="0" fontId="1" fillId="0" borderId="16" xfId="0" applyFont="1" applyBorder="1" applyProtection="1">
      <protection locked="0"/>
    </xf>
    <xf numFmtId="0" fontId="23" fillId="0" borderId="33" xfId="1" applyFill="1" applyBorder="1" applyAlignment="1" applyProtection="1">
      <protection locked="0"/>
    </xf>
    <xf numFmtId="166" fontId="1" fillId="0" borderId="4" xfId="0" applyNumberFormat="1" applyFont="1" applyBorder="1" applyAlignment="1" applyProtection="1">
      <alignment horizontal="left"/>
      <protection locked="0"/>
    </xf>
    <xf numFmtId="167" fontId="2" fillId="2" borderId="1" xfId="0" applyNumberFormat="1" applyFont="1" applyFill="1" applyBorder="1" applyAlignment="1">
      <alignment horizontal="center" vertical="center" wrapText="1"/>
    </xf>
    <xf numFmtId="0" fontId="2" fillId="2" borderId="32" xfId="0" applyFont="1" applyFill="1" applyBorder="1" applyAlignment="1">
      <alignment horizontal="right" vertical="top" wrapText="1"/>
    </xf>
    <xf numFmtId="167" fontId="2" fillId="2" borderId="39" xfId="0" applyNumberFormat="1" applyFont="1" applyFill="1" applyBorder="1" applyAlignment="1">
      <alignment horizontal="center" vertical="center" wrapText="1"/>
    </xf>
    <xf numFmtId="0" fontId="2" fillId="2" borderId="65" xfId="0" applyFont="1" applyFill="1" applyBorder="1" applyAlignment="1">
      <alignment horizontal="right" vertical="top" wrapText="1"/>
    </xf>
    <xf numFmtId="0" fontId="15" fillId="2" borderId="16" xfId="0" applyFont="1" applyFill="1" applyBorder="1" applyAlignment="1">
      <alignment vertical="top" wrapText="1"/>
    </xf>
    <xf numFmtId="0" fontId="15" fillId="3" borderId="60" xfId="0" applyFont="1" applyFill="1" applyBorder="1" applyAlignment="1">
      <alignment vertical="top" wrapText="1"/>
    </xf>
    <xf numFmtId="0" fontId="15" fillId="3" borderId="66" xfId="0" applyFont="1" applyFill="1" applyBorder="1" applyAlignment="1">
      <alignment vertical="top" wrapText="1"/>
    </xf>
    <xf numFmtId="0" fontId="15" fillId="2" borderId="33" xfId="0" applyFont="1" applyFill="1" applyBorder="1" applyAlignment="1">
      <alignment vertical="top" wrapText="1"/>
    </xf>
    <xf numFmtId="0" fontId="15" fillId="2" borderId="15" xfId="0" applyFont="1" applyFill="1" applyBorder="1" applyAlignment="1">
      <alignment vertical="top" wrapText="1"/>
    </xf>
    <xf numFmtId="0" fontId="15" fillId="2" borderId="4" xfId="0" applyFont="1" applyFill="1" applyBorder="1" applyAlignment="1">
      <alignment vertical="top" wrapText="1"/>
    </xf>
    <xf numFmtId="0" fontId="1" fillId="2" borderId="43" xfId="0" applyFont="1" applyFill="1" applyBorder="1" applyAlignment="1">
      <alignment vertical="center" wrapText="1"/>
    </xf>
    <xf numFmtId="0" fontId="62" fillId="2" borderId="1" xfId="0" applyFont="1" applyFill="1" applyBorder="1" applyAlignment="1">
      <alignment horizontal="center" vertical="center"/>
    </xf>
    <xf numFmtId="0" fontId="63" fillId="5" borderId="1" xfId="0" applyFont="1" applyFill="1" applyBorder="1" applyAlignment="1">
      <alignment horizontal="center" vertical="center"/>
    </xf>
    <xf numFmtId="0" fontId="15" fillId="2" borderId="16" xfId="0" applyFont="1" applyFill="1" applyBorder="1" applyAlignment="1">
      <alignment horizontal="center" vertical="top" wrapText="1"/>
    </xf>
    <xf numFmtId="0" fontId="25" fillId="0" borderId="11" xfId="0" applyFont="1" applyBorder="1" applyAlignment="1">
      <alignment horizontal="center" vertical="center" wrapText="1"/>
    </xf>
    <xf numFmtId="0" fontId="33" fillId="0" borderId="37"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33" xfId="0" applyFont="1" applyBorder="1" applyAlignment="1">
      <alignment horizontal="left" vertical="center" wrapText="1"/>
    </xf>
    <xf numFmtId="0" fontId="1" fillId="0" borderId="4" xfId="0" applyFont="1" applyBorder="1" applyAlignment="1">
      <alignment horizontal="left" vertical="center" wrapText="1"/>
    </xf>
    <xf numFmtId="0" fontId="1" fillId="15" borderId="2" xfId="0" applyFont="1" applyFill="1" applyBorder="1" applyAlignment="1">
      <alignment horizontal="left" vertical="center" wrapText="1"/>
    </xf>
    <xf numFmtId="0" fontId="1" fillId="15" borderId="3" xfId="0" applyFont="1" applyFill="1" applyBorder="1" applyAlignment="1">
      <alignment horizontal="left" vertical="center" wrapText="1"/>
    </xf>
    <xf numFmtId="0" fontId="1" fillId="15" borderId="4"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 fillId="2" borderId="15" xfId="0" applyFont="1" applyFill="1" applyBorder="1" applyAlignment="1">
      <alignment horizontal="left" vertical="center" wrapText="1"/>
    </xf>
    <xf numFmtId="9" fontId="1" fillId="15" borderId="1" xfId="0" applyNumberFormat="1" applyFont="1" applyFill="1" applyBorder="1" applyAlignment="1">
      <alignment horizontal="left" vertical="center" wrapText="1"/>
    </xf>
    <xf numFmtId="0" fontId="1" fillId="15" borderId="16" xfId="0" applyFont="1" applyFill="1" applyBorder="1" applyAlignment="1">
      <alignment horizontal="left" vertical="center" wrapText="1"/>
    </xf>
    <xf numFmtId="9" fontId="39" fillId="12" borderId="11" xfId="4" applyNumberFormat="1" applyFill="1" applyBorder="1" applyAlignment="1" applyProtection="1">
      <alignment horizontal="center" vertical="center"/>
      <protection locked="0"/>
    </xf>
    <xf numFmtId="165" fontId="39" fillId="8" borderId="11" xfId="5" applyFont="1" applyFill="1" applyBorder="1" applyAlignment="1" applyProtection="1">
      <alignment horizontal="center" vertical="center"/>
      <protection locked="0"/>
    </xf>
    <xf numFmtId="165" fontId="44" fillId="8" borderId="11" xfId="5" applyFont="1" applyFill="1" applyBorder="1" applyAlignment="1" applyProtection="1">
      <alignment horizontal="center" vertical="center"/>
      <protection locked="0"/>
    </xf>
    <xf numFmtId="168" fontId="44" fillId="8" borderId="7" xfId="4" applyNumberFormat="1" applyFont="1" applyBorder="1" applyAlignment="1" applyProtection="1">
      <alignment horizontal="center" vertical="center"/>
      <protection locked="0"/>
    </xf>
    <xf numFmtId="0" fontId="2" fillId="3" borderId="22" xfId="0" applyFont="1" applyFill="1" applyBorder="1" applyAlignment="1">
      <alignment horizontal="right" wrapText="1"/>
    </xf>
    <xf numFmtId="0" fontId="2" fillId="3" borderId="0" xfId="0" applyFont="1" applyFill="1" applyAlignment="1">
      <alignment horizontal="right" wrapText="1"/>
    </xf>
    <xf numFmtId="0" fontId="1" fillId="2" borderId="16" xfId="0" applyFont="1" applyFill="1" applyBorder="1" applyAlignment="1">
      <alignment horizontal="left"/>
    </xf>
    <xf numFmtId="0" fontId="1" fillId="2" borderId="15" xfId="0" applyFont="1" applyFill="1" applyBorder="1" applyAlignment="1">
      <alignment horizontal="left"/>
    </xf>
    <xf numFmtId="0" fontId="2" fillId="3" borderId="23" xfId="0" applyFont="1" applyFill="1" applyBorder="1" applyAlignment="1">
      <alignment horizontal="right" wrapText="1"/>
    </xf>
    <xf numFmtId="0" fontId="2" fillId="3" borderId="22" xfId="0" applyFont="1" applyFill="1" applyBorder="1" applyAlignment="1">
      <alignment horizontal="right" vertical="top" wrapText="1"/>
    </xf>
    <xf numFmtId="0" fontId="2" fillId="3" borderId="23" xfId="0" applyFont="1" applyFill="1" applyBorder="1" applyAlignment="1">
      <alignment horizontal="right" vertical="top" wrapText="1"/>
    </xf>
    <xf numFmtId="0" fontId="1" fillId="2" borderId="43"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4" fillId="3" borderId="0" xfId="0" applyFont="1" applyFill="1" applyAlignment="1">
      <alignment horizontal="left" vertical="top" wrapText="1"/>
    </xf>
    <xf numFmtId="0" fontId="2" fillId="3" borderId="0" xfId="0" applyFont="1" applyFill="1" applyAlignment="1">
      <alignment horizontal="left" vertical="center" wrapText="1"/>
    </xf>
    <xf numFmtId="0" fontId="1" fillId="2" borderId="43"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3" fontId="1" fillId="2" borderId="43"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3" fillId="2" borderId="43" xfId="0" applyFont="1" applyFill="1" applyBorder="1" applyAlignment="1">
      <alignment horizontal="center"/>
    </xf>
    <xf numFmtId="0" fontId="13" fillId="2" borderId="17" xfId="0" applyFont="1" applyFill="1" applyBorder="1" applyAlignment="1">
      <alignment horizontal="center"/>
    </xf>
    <xf numFmtId="0" fontId="13" fillId="2" borderId="31" xfId="0" applyFont="1" applyFill="1" applyBorder="1" applyAlignment="1">
      <alignment horizontal="center"/>
    </xf>
    <xf numFmtId="0" fontId="11" fillId="3" borderId="0" xfId="0" applyFont="1" applyFill="1" applyAlignment="1">
      <alignment vertical="top" wrapText="1"/>
    </xf>
    <xf numFmtId="0" fontId="15" fillId="3" borderId="0" xfId="0" applyFont="1" applyFill="1" applyAlignment="1">
      <alignment horizontal="left" vertical="center" wrapText="1"/>
    </xf>
    <xf numFmtId="0" fontId="1" fillId="2" borderId="43" xfId="0" applyFont="1" applyFill="1" applyBorder="1" applyAlignment="1">
      <alignment horizontal="left" vertical="top" wrapText="1"/>
    </xf>
    <xf numFmtId="0" fontId="2" fillId="2" borderId="31" xfId="0" applyFont="1" applyFill="1" applyBorder="1" applyAlignment="1">
      <alignment horizontal="left" vertical="top" wrapText="1"/>
    </xf>
    <xf numFmtId="0" fontId="10" fillId="3" borderId="0" xfId="0" applyFont="1" applyFill="1" applyAlignment="1">
      <alignment horizontal="center"/>
    </xf>
    <xf numFmtId="0" fontId="10" fillId="3" borderId="22" xfId="0" applyFont="1" applyFill="1" applyBorder="1" applyAlignment="1">
      <alignment horizontal="center" wrapText="1"/>
    </xf>
    <xf numFmtId="0" fontId="10" fillId="3" borderId="0" xfId="0" applyFont="1" applyFill="1" applyAlignment="1">
      <alignment horizontal="center" wrapText="1"/>
    </xf>
    <xf numFmtId="0" fontId="4" fillId="3" borderId="0" xfId="0" applyFont="1" applyFill="1" applyAlignment="1">
      <alignment horizontal="left" vertical="center" wrapText="1"/>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167" fontId="2" fillId="2" borderId="42" xfId="0" applyNumberFormat="1" applyFont="1" applyFill="1" applyBorder="1" applyAlignment="1">
      <alignment horizontal="center" vertical="center" wrapText="1"/>
    </xf>
    <xf numFmtId="167" fontId="2" fillId="2" borderId="47" xfId="0" applyNumberFormat="1" applyFont="1" applyFill="1" applyBorder="1" applyAlignment="1">
      <alignment horizontal="center" vertical="center" wrapText="1"/>
    </xf>
    <xf numFmtId="0" fontId="2" fillId="3" borderId="25"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top" wrapText="1"/>
    </xf>
    <xf numFmtId="0" fontId="1" fillId="0" borderId="0" xfId="0" applyFont="1" applyAlignment="1">
      <alignment horizontal="left" vertical="center" wrapText="1"/>
    </xf>
    <xf numFmtId="0" fontId="1" fillId="0" borderId="0" xfId="0" applyFont="1" applyAlignment="1" applyProtection="1">
      <alignment vertical="top" wrapText="1"/>
      <protection locked="0"/>
    </xf>
    <xf numFmtId="3" fontId="1" fillId="0" borderId="0" xfId="0" applyNumberFormat="1" applyFont="1" applyAlignment="1" applyProtection="1">
      <alignment vertical="top" wrapText="1"/>
      <protection locked="0"/>
    </xf>
    <xf numFmtId="0" fontId="11" fillId="3" borderId="0" xfId="0" applyFont="1" applyFill="1" applyAlignment="1">
      <alignment horizontal="left" vertical="center" wrapText="1"/>
    </xf>
    <xf numFmtId="0" fontId="15" fillId="3" borderId="0" xfId="0" applyFont="1" applyFill="1" applyAlignment="1">
      <alignment horizontal="left" vertical="top" wrapText="1"/>
    </xf>
    <xf numFmtId="0" fontId="14" fillId="3" borderId="22" xfId="0" applyFont="1" applyFill="1" applyBorder="1" applyAlignment="1">
      <alignment horizontal="center" wrapText="1"/>
    </xf>
    <xf numFmtId="0" fontId="14" fillId="3" borderId="0" xfId="0" applyFont="1" applyFill="1" applyAlignment="1">
      <alignment horizontal="center" wrapText="1"/>
    </xf>
    <xf numFmtId="0" fontId="15" fillId="3" borderId="65" xfId="0" applyFont="1" applyFill="1" applyBorder="1" applyAlignment="1">
      <alignment horizontal="center" vertical="top" wrapText="1"/>
    </xf>
    <xf numFmtId="0" fontId="15" fillId="3" borderId="66" xfId="0" applyFont="1" applyFill="1" applyBorder="1" applyAlignment="1">
      <alignment horizontal="center" vertical="top" wrapText="1"/>
    </xf>
    <xf numFmtId="0" fontId="14" fillId="2" borderId="51" xfId="0" applyFont="1" applyFill="1" applyBorder="1" applyAlignment="1">
      <alignment horizontal="left" vertical="top" wrapText="1"/>
    </xf>
    <xf numFmtId="0" fontId="14" fillId="2" borderId="53"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4" fillId="2" borderId="12" xfId="0" applyFont="1" applyFill="1" applyBorder="1" applyAlignment="1">
      <alignment horizontal="left" vertical="top" wrapText="1"/>
    </xf>
    <xf numFmtId="0" fontId="14" fillId="2" borderId="14" xfId="0" applyFont="1" applyFill="1" applyBorder="1" applyAlignment="1">
      <alignment horizontal="left" vertical="top" wrapText="1"/>
    </xf>
    <xf numFmtId="0" fontId="33" fillId="3" borderId="0" xfId="0" applyFont="1" applyFill="1" applyAlignment="1">
      <alignment horizontal="left"/>
    </xf>
    <xf numFmtId="0" fontId="34" fillId="3" borderId="0" xfId="0" applyFont="1" applyFill="1" applyAlignment="1">
      <alignment horizontal="left"/>
    </xf>
    <xf numFmtId="0" fontId="7" fillId="0" borderId="0" xfId="0" applyFont="1" applyAlignment="1">
      <alignment vertical="top" wrapText="1"/>
    </xf>
    <xf numFmtId="0" fontId="7" fillId="0" borderId="0" xfId="0" applyFont="1" applyAlignment="1" applyProtection="1">
      <alignment vertical="top" wrapText="1"/>
      <protection locked="0"/>
    </xf>
    <xf numFmtId="0" fontId="8" fillId="0" borderId="0" xfId="0" applyFont="1" applyAlignment="1">
      <alignment vertical="top" wrapText="1"/>
    </xf>
    <xf numFmtId="0" fontId="9" fillId="0" borderId="0" xfId="0" applyFont="1" applyAlignment="1">
      <alignment vertical="top" wrapText="1"/>
    </xf>
    <xf numFmtId="0" fontId="8" fillId="0" borderId="0" xfId="0" applyFont="1" applyAlignment="1">
      <alignment horizontal="center" vertical="top" wrapText="1"/>
    </xf>
    <xf numFmtId="3" fontId="7" fillId="0" borderId="0" xfId="0" applyNumberFormat="1" applyFont="1" applyAlignment="1" applyProtection="1">
      <alignment vertical="top" wrapText="1"/>
      <protection locked="0"/>
    </xf>
    <xf numFmtId="0" fontId="14" fillId="2" borderId="43" xfId="0" applyFont="1" applyFill="1" applyBorder="1" applyAlignment="1">
      <alignment vertical="top" wrapText="1"/>
    </xf>
    <xf numFmtId="0" fontId="14" fillId="2" borderId="17" xfId="0" applyFont="1" applyFill="1" applyBorder="1" applyAlignment="1">
      <alignment vertical="top" wrapText="1"/>
    </xf>
    <xf numFmtId="0" fontId="14" fillId="2" borderId="31" xfId="0" applyFont="1" applyFill="1" applyBorder="1" applyAlignment="1">
      <alignment vertical="top" wrapText="1"/>
    </xf>
    <xf numFmtId="0" fontId="11" fillId="3" borderId="0" xfId="0" applyFont="1" applyFill="1" applyAlignment="1">
      <alignment horizontal="left" vertical="top" wrapText="1"/>
    </xf>
    <xf numFmtId="0" fontId="14" fillId="2" borderId="5" xfId="0" applyFont="1" applyFill="1" applyBorder="1" applyAlignment="1">
      <alignment horizontal="left" vertical="top" wrapText="1"/>
    </xf>
    <xf numFmtId="0" fontId="14" fillId="2" borderId="44" xfId="0" applyFont="1" applyFill="1" applyBorder="1" applyAlignment="1">
      <alignment horizontal="left" vertical="top" wrapText="1"/>
    </xf>
    <xf numFmtId="0" fontId="14" fillId="3" borderId="0" xfId="0" applyFont="1" applyFill="1" applyAlignment="1">
      <alignment horizontal="left" vertical="top" wrapText="1"/>
    </xf>
    <xf numFmtId="0" fontId="15" fillId="2" borderId="38" xfId="0" applyFont="1" applyFill="1" applyBorder="1" applyAlignment="1">
      <alignment horizontal="center" vertical="top" wrapText="1"/>
    </xf>
    <xf numFmtId="0" fontId="15" fillId="2" borderId="39" xfId="0" applyFont="1" applyFill="1" applyBorder="1" applyAlignment="1">
      <alignment horizontal="center" vertical="top" wrapText="1"/>
    </xf>
    <xf numFmtId="0" fontId="14" fillId="2" borderId="5" xfId="0" applyFont="1" applyFill="1" applyBorder="1" applyAlignment="1">
      <alignment vertical="top" wrapText="1"/>
    </xf>
    <xf numFmtId="0" fontId="14" fillId="2" borderId="44" xfId="0" applyFont="1" applyFill="1" applyBorder="1" applyAlignment="1">
      <alignment vertical="top" wrapText="1"/>
    </xf>
    <xf numFmtId="0" fontId="14" fillId="2" borderId="6" xfId="0" applyFont="1" applyFill="1" applyBorder="1" applyAlignment="1">
      <alignment vertical="top" wrapText="1"/>
    </xf>
    <xf numFmtId="0" fontId="14" fillId="2" borderId="7" xfId="0" applyFont="1" applyFill="1" applyBorder="1" applyAlignment="1">
      <alignment vertical="top" wrapText="1"/>
    </xf>
    <xf numFmtId="0" fontId="33" fillId="3" borderId="0" xfId="0" applyFont="1" applyFill="1" applyAlignment="1">
      <alignment horizontal="left" wrapText="1"/>
    </xf>
    <xf numFmtId="0" fontId="14" fillId="3" borderId="0" xfId="0" applyFont="1" applyFill="1" applyAlignment="1">
      <alignment horizontal="center"/>
    </xf>
    <xf numFmtId="0" fontId="15" fillId="2" borderId="32" xfId="0" applyFont="1" applyFill="1" applyBorder="1" applyAlignment="1">
      <alignment horizontal="center" vertical="top" wrapText="1"/>
    </xf>
    <xf numFmtId="0" fontId="15" fillId="2" borderId="18" xfId="0" applyFont="1" applyFill="1" applyBorder="1" applyAlignment="1">
      <alignment horizontal="center" vertical="top" wrapText="1"/>
    </xf>
    <xf numFmtId="0" fontId="52" fillId="0" borderId="43" xfId="0" applyFont="1" applyBorder="1" applyAlignment="1">
      <alignment horizontal="center"/>
    </xf>
    <xf numFmtId="0" fontId="52" fillId="0" borderId="17" xfId="0" applyFont="1" applyBorder="1" applyAlignment="1">
      <alignment horizontal="center"/>
    </xf>
    <xf numFmtId="0" fontId="52" fillId="0" borderId="31" xfId="0" applyFont="1" applyBorder="1" applyAlignment="1">
      <alignment horizontal="center"/>
    </xf>
    <xf numFmtId="0" fontId="33" fillId="0" borderId="63" xfId="0" applyFont="1" applyBorder="1" applyAlignment="1">
      <alignment horizontal="center"/>
    </xf>
    <xf numFmtId="0" fontId="33" fillId="0" borderId="18" xfId="0" applyFont="1" applyBorder="1" applyAlignment="1">
      <alignment horizontal="center"/>
    </xf>
    <xf numFmtId="0" fontId="24" fillId="0" borderId="36" xfId="0" applyFont="1" applyBorder="1" applyAlignment="1">
      <alignment horizontal="center" vertical="center"/>
    </xf>
    <xf numFmtId="0" fontId="24" fillId="0" borderId="31" xfId="0" applyFont="1" applyBorder="1" applyAlignment="1">
      <alignment horizontal="center" vertical="center"/>
    </xf>
    <xf numFmtId="0" fontId="24" fillId="0" borderId="63" xfId="0" applyFont="1" applyBorder="1" applyAlignment="1">
      <alignment horizontal="center" vertical="center" wrapText="1"/>
    </xf>
    <xf numFmtId="0" fontId="24" fillId="0" borderId="18" xfId="0" applyFont="1" applyBorder="1" applyAlignment="1">
      <alignment horizontal="center" vertical="center" wrapText="1"/>
    </xf>
    <xf numFmtId="0" fontId="33" fillId="0" borderId="48" xfId="0" applyFont="1" applyBorder="1" applyAlignment="1">
      <alignment horizontal="left" vertical="center" wrapText="1"/>
    </xf>
    <xf numFmtId="0" fontId="33" fillId="0" borderId="59" xfId="0" applyFont="1" applyBorder="1" applyAlignment="1">
      <alignment horizontal="left" vertical="center" wrapText="1"/>
    </xf>
    <xf numFmtId="0" fontId="24" fillId="0" borderId="10" xfId="0" applyFont="1" applyBorder="1" applyAlignment="1">
      <alignment horizontal="left" vertical="center"/>
    </xf>
    <xf numFmtId="0" fontId="24" fillId="0" borderId="9" xfId="0" applyFont="1" applyBorder="1" applyAlignment="1">
      <alignment horizontal="left" vertical="center"/>
    </xf>
    <xf numFmtId="0" fontId="33" fillId="0" borderId="6" xfId="0" applyFont="1" applyBorder="1" applyAlignment="1">
      <alignment horizontal="left" vertical="center" wrapText="1"/>
    </xf>
    <xf numFmtId="0" fontId="33" fillId="0" borderId="11"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33" fillId="0" borderId="51" xfId="0" applyFont="1" applyBorder="1" applyAlignment="1">
      <alignment horizontal="left" vertical="center" wrapText="1"/>
    </xf>
    <xf numFmtId="0" fontId="33" fillId="0" borderId="56" xfId="0" applyFont="1" applyBorder="1" applyAlignment="1">
      <alignment horizontal="left" vertical="center" wrapText="1"/>
    </xf>
    <xf numFmtId="0" fontId="33" fillId="0" borderId="45" xfId="0" applyFont="1" applyBorder="1" applyAlignment="1">
      <alignment horizontal="left" vertical="center" wrapText="1"/>
    </xf>
    <xf numFmtId="0" fontId="33" fillId="0" borderId="64" xfId="0" applyFont="1" applyBorder="1" applyAlignment="1">
      <alignment horizontal="left" vertical="center" wrapText="1"/>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33" fillId="14" borderId="0" xfId="0" applyFont="1" applyFill="1" applyAlignment="1">
      <alignment horizontal="left" vertical="top" wrapText="1"/>
    </xf>
    <xf numFmtId="0" fontId="0" fillId="0" borderId="10" xfId="0" applyBorder="1" applyAlignment="1">
      <alignment horizontal="center" vertical="top"/>
    </xf>
    <xf numFmtId="0" fontId="0" fillId="0" borderId="9" xfId="0" applyBorder="1" applyAlignment="1">
      <alignment horizontal="center" vertical="top"/>
    </xf>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xf numFmtId="0" fontId="33" fillId="0" borderId="8" xfId="0" applyFont="1" applyBorder="1" applyAlignment="1">
      <alignment horizontal="left" vertical="center" wrapText="1"/>
    </xf>
    <xf numFmtId="0" fontId="33" fillId="0" borderId="10" xfId="0" applyFont="1" applyBorder="1" applyAlignment="1">
      <alignment horizontal="left" vertical="center" wrapText="1"/>
    </xf>
    <xf numFmtId="0" fontId="24" fillId="0" borderId="10" xfId="0" applyFont="1" applyBorder="1" applyAlignment="1">
      <alignment horizontal="left" vertical="center" wrapText="1"/>
    </xf>
    <xf numFmtId="0" fontId="24" fillId="0" borderId="9" xfId="0" applyFont="1" applyBorder="1" applyAlignment="1">
      <alignment horizontal="left" vertical="center" wrapText="1"/>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24" fillId="0" borderId="41" xfId="0" applyFont="1" applyBorder="1" applyAlignment="1">
      <alignment horizontal="center" vertical="top" wrapText="1"/>
    </xf>
    <xf numFmtId="0" fontId="24" fillId="0" borderId="49" xfId="0" applyFont="1" applyBorder="1" applyAlignment="1">
      <alignment horizontal="center" vertical="top" wrapText="1"/>
    </xf>
    <xf numFmtId="0" fontId="24" fillId="0" borderId="50" xfId="0" applyFont="1" applyBorder="1" applyAlignment="1">
      <alignment horizontal="center" vertical="top" wrapText="1"/>
    </xf>
    <xf numFmtId="0" fontId="24" fillId="0" borderId="30" xfId="0" applyFont="1" applyBorder="1" applyAlignment="1">
      <alignment horizontal="center" vertical="top" wrapText="1"/>
    </xf>
    <xf numFmtId="0" fontId="24" fillId="0" borderId="52" xfId="0" applyFont="1" applyBorder="1" applyAlignment="1">
      <alignment horizontal="center" vertical="top" wrapText="1"/>
    </xf>
    <xf numFmtId="0" fontId="24" fillId="0" borderId="53" xfId="0" applyFont="1" applyBorder="1" applyAlignment="1">
      <alignment horizontal="center" vertical="top" wrapText="1"/>
    </xf>
    <xf numFmtId="0" fontId="24" fillId="0" borderId="42" xfId="0" applyFont="1" applyBorder="1" applyAlignment="1">
      <alignment horizontal="center" vertical="top" wrapText="1"/>
    </xf>
    <xf numFmtId="0" fontId="24" fillId="0" borderId="46" xfId="0" applyFont="1" applyBorder="1" applyAlignment="1">
      <alignment horizontal="center" vertical="top" wrapText="1"/>
    </xf>
    <xf numFmtId="0" fontId="24" fillId="0" borderId="47" xfId="0" applyFont="1" applyBorder="1" applyAlignment="1">
      <alignment horizontal="center" vertical="top" wrapText="1"/>
    </xf>
    <xf numFmtId="0" fontId="33" fillId="0" borderId="32" xfId="0" applyFont="1" applyBorder="1" applyAlignment="1">
      <alignment horizontal="left" vertical="center" wrapText="1"/>
    </xf>
    <xf numFmtId="0" fontId="24" fillId="0" borderId="63" xfId="0" applyFont="1" applyBorder="1" applyAlignment="1">
      <alignment horizontal="left" vertical="center" wrapText="1"/>
    </xf>
    <xf numFmtId="0" fontId="24" fillId="0" borderId="63" xfId="0" applyFont="1" applyBorder="1" applyAlignment="1">
      <alignment horizontal="center" vertical="top" wrapText="1"/>
    </xf>
    <xf numFmtId="0" fontId="24" fillId="0" borderId="18" xfId="0" applyFont="1" applyBorder="1" applyAlignment="1">
      <alignment horizontal="center" vertical="top" wrapText="1"/>
    </xf>
    <xf numFmtId="0" fontId="33" fillId="0" borderId="8"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56"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53" xfId="0" applyFont="1" applyBorder="1" applyAlignment="1">
      <alignment horizontal="center" vertical="center" wrapText="1"/>
    </xf>
    <xf numFmtId="0" fontId="24" fillId="0" borderId="12" xfId="0" applyFont="1" applyBorder="1" applyAlignment="1">
      <alignment horizontal="center" vertical="top"/>
    </xf>
    <xf numFmtId="0" fontId="24" fillId="0" borderId="13" xfId="0" applyFont="1" applyBorder="1" applyAlignment="1">
      <alignment horizontal="center" vertical="top"/>
    </xf>
    <xf numFmtId="0" fontId="24" fillId="0" borderId="14" xfId="0" applyFont="1" applyBorder="1" applyAlignment="1">
      <alignment horizontal="center" vertical="top"/>
    </xf>
    <xf numFmtId="0" fontId="24" fillId="0" borderId="10" xfId="0" applyFont="1" applyBorder="1" applyAlignment="1">
      <alignment horizontal="center" vertical="top"/>
    </xf>
    <xf numFmtId="0" fontId="24" fillId="0" borderId="9" xfId="0" applyFont="1" applyBorder="1" applyAlignment="1">
      <alignment horizontal="center" vertical="top"/>
    </xf>
    <xf numFmtId="0" fontId="33" fillId="0" borderId="11" xfId="0" applyFont="1" applyBorder="1" applyAlignment="1">
      <alignment horizontal="center" vertical="center" wrapText="1"/>
    </xf>
    <xf numFmtId="0" fontId="33" fillId="0" borderId="7" xfId="0" applyFont="1" applyBorder="1" applyAlignment="1">
      <alignment horizontal="center" vertical="center" wrapText="1"/>
    </xf>
    <xf numFmtId="0" fontId="24" fillId="0" borderId="45" xfId="0" applyFont="1" applyBorder="1" applyAlignment="1">
      <alignment horizontal="left" vertical="center"/>
    </xf>
    <xf numFmtId="0" fontId="24" fillId="0" borderId="64" xfId="0" applyFont="1" applyBorder="1" applyAlignment="1">
      <alignment horizontal="left" vertical="center"/>
    </xf>
    <xf numFmtId="0" fontId="24" fillId="0" borderId="42" xfId="0" applyFont="1" applyBorder="1" applyAlignment="1">
      <alignment horizontal="center" vertical="top"/>
    </xf>
    <xf numFmtId="0" fontId="24" fillId="0" borderId="46" xfId="0" applyFont="1" applyBorder="1" applyAlignment="1">
      <alignment horizontal="center" vertical="top"/>
    </xf>
    <xf numFmtId="0" fontId="24" fillId="0" borderId="47" xfId="0" applyFont="1" applyBorder="1" applyAlignment="1">
      <alignment horizontal="center" vertical="top"/>
    </xf>
    <xf numFmtId="0" fontId="24" fillId="0" borderId="51" xfId="0" applyFont="1" applyBorder="1" applyAlignment="1">
      <alignment horizontal="left" vertical="center" wrapText="1"/>
    </xf>
    <xf numFmtId="0" fontId="33" fillId="0" borderId="52" xfId="0" applyFont="1" applyBorder="1" applyAlignment="1">
      <alignment horizontal="center" vertical="center" wrapText="1"/>
    </xf>
    <xf numFmtId="0" fontId="24" fillId="0" borderId="10" xfId="0" applyFont="1" applyBorder="1" applyAlignment="1">
      <alignment vertical="center" wrapText="1"/>
    </xf>
    <xf numFmtId="0" fontId="24" fillId="0" borderId="9" xfId="0" applyFont="1" applyBorder="1" applyAlignment="1">
      <alignment vertical="center" wrapText="1"/>
    </xf>
    <xf numFmtId="0" fontId="24" fillId="0" borderId="11" xfId="0" applyFont="1" applyBorder="1" applyAlignment="1">
      <alignment vertical="center" wrapText="1"/>
    </xf>
    <xf numFmtId="0" fontId="24" fillId="0" borderId="7" xfId="0" applyFont="1" applyBorder="1" applyAlignment="1">
      <alignment vertical="center" wrapText="1"/>
    </xf>
    <xf numFmtId="0" fontId="24" fillId="0" borderId="13" xfId="0" applyFont="1" applyBorder="1" applyAlignment="1">
      <alignment vertical="center"/>
    </xf>
    <xf numFmtId="0" fontId="24" fillId="0" borderId="14" xfId="0" applyFont="1" applyBorder="1" applyAlignment="1">
      <alignment vertical="center"/>
    </xf>
    <xf numFmtId="0" fontId="33" fillId="0" borderId="6" xfId="0" applyFont="1" applyBorder="1" applyAlignment="1">
      <alignment horizontal="center" vertical="center" wrapText="1"/>
    </xf>
    <xf numFmtId="0" fontId="24" fillId="0" borderId="12" xfId="0" applyFont="1" applyBorder="1" applyAlignment="1">
      <alignment horizontal="center" vertical="top" wrapText="1"/>
    </xf>
    <xf numFmtId="0" fontId="24" fillId="0" borderId="13" xfId="0" applyFont="1" applyBorder="1" applyAlignment="1">
      <alignment horizontal="center" vertical="top" wrapText="1"/>
    </xf>
    <xf numFmtId="0" fontId="33" fillId="0" borderId="8" xfId="0" applyFont="1" applyBorder="1" applyAlignment="1">
      <alignment horizontal="left" vertical="top" wrapText="1"/>
    </xf>
    <xf numFmtId="0" fontId="33" fillId="0" borderId="10" xfId="0" applyFont="1" applyBorder="1" applyAlignment="1">
      <alignment horizontal="left" vertical="top" wrapText="1"/>
    </xf>
    <xf numFmtId="0" fontId="33" fillId="0" borderId="9" xfId="0" applyFont="1" applyBorder="1" applyAlignment="1">
      <alignment horizontal="left" vertical="top" wrapText="1"/>
    </xf>
    <xf numFmtId="0" fontId="33" fillId="0" borderId="49" xfId="0" applyFont="1" applyBorder="1" applyAlignment="1">
      <alignment horizontal="left" vertical="center" wrapText="1"/>
    </xf>
    <xf numFmtId="0" fontId="33" fillId="0" borderId="50" xfId="0" applyFont="1" applyBorder="1" applyAlignment="1">
      <alignment horizontal="left" vertical="center" wrapText="1"/>
    </xf>
    <xf numFmtId="0" fontId="52" fillId="0" borderId="43" xfId="0" applyFont="1" applyBorder="1" applyAlignment="1">
      <alignment horizontal="center" vertical="top"/>
    </xf>
    <xf numFmtId="0" fontId="52" fillId="0" borderId="17" xfId="0" applyFont="1" applyBorder="1" applyAlignment="1">
      <alignment horizontal="center" vertical="top"/>
    </xf>
    <xf numFmtId="0" fontId="52" fillId="0" borderId="31" xfId="0" applyFont="1" applyBorder="1" applyAlignment="1">
      <alignment horizontal="center" vertical="top"/>
    </xf>
    <xf numFmtId="0" fontId="33" fillId="3" borderId="0" xfId="0" applyFont="1" applyFill="1" applyAlignment="1">
      <alignment horizontal="left" vertical="center" wrapText="1"/>
    </xf>
    <xf numFmtId="0" fontId="24" fillId="3" borderId="0" xfId="0" applyFont="1" applyFill="1" applyAlignment="1">
      <alignment horizontal="center" vertical="top"/>
    </xf>
    <xf numFmtId="0" fontId="1" fillId="2" borderId="43"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0" xfId="0" applyFont="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2" fillId="3" borderId="25" xfId="0" applyFont="1" applyFill="1" applyBorder="1" applyAlignment="1">
      <alignment horizontal="center" vertical="center" wrapText="1"/>
    </xf>
    <xf numFmtId="0" fontId="1" fillId="2" borderId="43" xfId="0" applyFont="1" applyFill="1" applyBorder="1" applyAlignment="1">
      <alignment vertical="center" wrapText="1"/>
    </xf>
    <xf numFmtId="0" fontId="1" fillId="2" borderId="31" xfId="0" applyFont="1" applyFill="1" applyBorder="1" applyAlignment="1">
      <alignment vertical="center" wrapText="1"/>
    </xf>
    <xf numFmtId="0" fontId="1" fillId="2" borderId="43"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23" fillId="2" borderId="43" xfId="1" applyFill="1" applyBorder="1" applyAlignment="1" applyProtection="1">
      <alignment horizontal="left"/>
      <protection locked="0"/>
    </xf>
    <xf numFmtId="0" fontId="1" fillId="2" borderId="43"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4" fillId="2" borderId="45" xfId="0" applyFont="1" applyFill="1" applyBorder="1" applyAlignment="1">
      <alignment horizontal="left" vertical="center" wrapText="1"/>
    </xf>
    <xf numFmtId="0" fontId="14" fillId="2" borderId="46" xfId="0" applyFont="1" applyFill="1" applyBorder="1" applyAlignment="1">
      <alignment horizontal="left" vertical="center" wrapText="1"/>
    </xf>
    <xf numFmtId="0" fontId="14" fillId="2" borderId="47" xfId="0" applyFont="1" applyFill="1" applyBorder="1" applyAlignment="1">
      <alignment horizontal="left" vertical="center" wrapText="1"/>
    </xf>
    <xf numFmtId="0" fontId="14" fillId="2" borderId="48" xfId="0" applyFont="1" applyFill="1" applyBorder="1" applyAlignment="1">
      <alignment horizontal="left" vertical="center" wrapText="1"/>
    </xf>
    <xf numFmtId="0" fontId="14" fillId="2" borderId="49" xfId="0" applyFont="1" applyFill="1" applyBorder="1" applyAlignment="1">
      <alignment horizontal="left" vertical="center" wrapText="1"/>
    </xf>
    <xf numFmtId="0" fontId="14" fillId="2" borderId="50" xfId="0" applyFont="1" applyFill="1" applyBorder="1" applyAlignment="1">
      <alignment horizontal="left" vertical="center" wrapText="1"/>
    </xf>
    <xf numFmtId="0" fontId="14" fillId="2" borderId="51" xfId="0" applyFont="1" applyFill="1" applyBorder="1" applyAlignment="1">
      <alignment horizontal="left" vertical="center" wrapText="1"/>
    </xf>
    <xf numFmtId="0" fontId="14" fillId="2" borderId="52" xfId="0" applyFont="1" applyFill="1" applyBorder="1" applyAlignment="1">
      <alignment horizontal="left" vertical="center" wrapText="1"/>
    </xf>
    <xf numFmtId="0" fontId="14" fillId="2" borderId="53" xfId="0" applyFont="1" applyFill="1" applyBorder="1" applyAlignment="1">
      <alignment horizontal="left" vertical="center" wrapText="1"/>
    </xf>
    <xf numFmtId="0" fontId="1" fillId="2" borderId="43"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21" fillId="3" borderId="0" xfId="0" applyFont="1" applyFill="1" applyAlignment="1">
      <alignment horizontal="left" vertical="center" wrapText="1"/>
    </xf>
    <xf numFmtId="0" fontId="11" fillId="0" borderId="43" xfId="0" applyFont="1" applyBorder="1" applyAlignment="1">
      <alignment horizontal="left" vertical="center" wrapText="1"/>
    </xf>
    <xf numFmtId="0" fontId="11" fillId="0" borderId="17" xfId="0" applyFont="1" applyBorder="1" applyAlignment="1">
      <alignment horizontal="left" vertical="center" wrapText="1"/>
    </xf>
    <xf numFmtId="0" fontId="11" fillId="0" borderId="31" xfId="0" applyFont="1" applyBorder="1" applyAlignment="1">
      <alignment horizontal="left" vertical="center" wrapText="1"/>
    </xf>
    <xf numFmtId="0" fontId="11" fillId="3" borderId="20" xfId="0" applyFont="1" applyFill="1" applyBorder="1" applyAlignment="1">
      <alignment horizontal="center" wrapText="1"/>
    </xf>
    <xf numFmtId="0" fontId="1" fillId="2" borderId="48" xfId="0" applyFont="1" applyFill="1" applyBorder="1" applyAlignment="1" applyProtection="1">
      <alignment horizontal="left"/>
      <protection locked="0"/>
    </xf>
    <xf numFmtId="0" fontId="1" fillId="2" borderId="49" xfId="0" applyFont="1" applyFill="1" applyBorder="1" applyAlignment="1" applyProtection="1">
      <alignment horizontal="left"/>
      <protection locked="0"/>
    </xf>
    <xf numFmtId="0" fontId="1" fillId="2" borderId="50" xfId="0" applyFont="1" applyFill="1" applyBorder="1" applyAlignment="1" applyProtection="1">
      <alignment horizontal="left"/>
      <protection locked="0"/>
    </xf>
    <xf numFmtId="0" fontId="23" fillId="2" borderId="51" xfId="1" applyFill="1" applyBorder="1" applyAlignment="1" applyProtection="1">
      <alignment horizontal="left"/>
      <protection locked="0"/>
    </xf>
    <xf numFmtId="0" fontId="23" fillId="2" borderId="52" xfId="1" applyFill="1" applyBorder="1" applyAlignment="1" applyProtection="1">
      <alignment horizontal="left"/>
      <protection locked="0"/>
    </xf>
    <xf numFmtId="0" fontId="23" fillId="2" borderId="53" xfId="1" applyFill="1" applyBorder="1" applyAlignment="1" applyProtection="1">
      <alignment horizontal="left"/>
      <protection locked="0"/>
    </xf>
    <xf numFmtId="0" fontId="4" fillId="3" borderId="0" xfId="0" applyFont="1" applyFill="1" applyAlignment="1">
      <alignment horizontal="left"/>
    </xf>
    <xf numFmtId="0" fontId="2" fillId="3" borderId="16"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1" fillId="2" borderId="48" xfId="0" applyFont="1" applyFill="1" applyBorder="1" applyAlignment="1">
      <alignment horizontal="left" vertical="center" wrapText="1"/>
    </xf>
    <xf numFmtId="0" fontId="1" fillId="2" borderId="50" xfId="0" applyFont="1" applyFill="1" applyBorder="1" applyAlignment="1">
      <alignment horizontal="left" vertical="center" wrapText="1"/>
    </xf>
    <xf numFmtId="0" fontId="1" fillId="2" borderId="51" xfId="0" applyFont="1" applyFill="1" applyBorder="1" applyAlignment="1">
      <alignment horizontal="left" vertical="center" wrapText="1"/>
    </xf>
    <xf numFmtId="0" fontId="1" fillId="2" borderId="53"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2" borderId="47" xfId="0" applyFont="1" applyFill="1" applyBorder="1" applyAlignment="1">
      <alignment horizontal="left" vertical="center" wrapText="1"/>
    </xf>
    <xf numFmtId="0" fontId="1" fillId="15" borderId="43" xfId="0" applyFont="1" applyFill="1" applyBorder="1" applyAlignment="1">
      <alignment horizontal="left" vertical="center" wrapText="1"/>
    </xf>
    <xf numFmtId="0" fontId="1" fillId="15" borderId="31" xfId="0" applyFont="1" applyFill="1" applyBorder="1" applyAlignment="1">
      <alignment horizontal="left" vertical="center" wrapText="1"/>
    </xf>
    <xf numFmtId="0" fontId="2" fillId="15" borderId="16" xfId="0" applyFont="1" applyFill="1" applyBorder="1" applyAlignment="1">
      <alignment horizontal="left" vertical="center" wrapText="1"/>
    </xf>
    <xf numFmtId="0" fontId="2" fillId="15" borderId="28" xfId="0" applyFont="1" applyFill="1" applyBorder="1" applyAlignment="1">
      <alignment horizontal="left" vertical="center" wrapText="1"/>
    </xf>
    <xf numFmtId="0" fontId="1" fillId="15" borderId="48" xfId="0" applyFont="1" applyFill="1" applyBorder="1" applyAlignment="1">
      <alignment horizontal="left" vertical="center" wrapText="1"/>
    </xf>
    <xf numFmtId="0" fontId="1" fillId="15" borderId="50" xfId="0" applyFont="1" applyFill="1" applyBorder="1" applyAlignment="1">
      <alignment horizontal="left" vertical="center" wrapText="1"/>
    </xf>
    <xf numFmtId="0" fontId="1" fillId="15" borderId="45" xfId="0" applyFont="1" applyFill="1" applyBorder="1" applyAlignment="1">
      <alignment horizontal="left" vertical="center" wrapText="1"/>
    </xf>
    <xf numFmtId="0" fontId="1" fillId="15" borderId="47" xfId="0" applyFont="1" applyFill="1" applyBorder="1" applyAlignment="1">
      <alignment horizontal="left" vertical="center" wrapText="1"/>
    </xf>
    <xf numFmtId="0" fontId="2" fillId="15" borderId="27" xfId="0" applyFont="1" applyFill="1" applyBorder="1" applyAlignment="1">
      <alignment horizontal="left" vertical="center" wrapText="1"/>
    </xf>
    <xf numFmtId="0" fontId="1" fillId="15" borderId="51" xfId="0" applyFont="1" applyFill="1" applyBorder="1" applyAlignment="1">
      <alignment horizontal="left" vertical="center" wrapText="1"/>
    </xf>
    <xf numFmtId="0" fontId="1" fillId="15" borderId="53"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41"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24" fillId="2" borderId="51" xfId="0" applyFont="1" applyFill="1" applyBorder="1" applyAlignment="1">
      <alignment horizontal="left" vertical="center" wrapText="1"/>
    </xf>
    <xf numFmtId="0" fontId="24" fillId="2" borderId="53"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42" xfId="0" applyFont="1" applyFill="1" applyBorder="1" applyAlignment="1">
      <alignment horizontal="left" vertical="center" wrapText="1"/>
    </xf>
    <xf numFmtId="0" fontId="1" fillId="15" borderId="8" xfId="0" applyFont="1" applyFill="1" applyBorder="1" applyAlignment="1">
      <alignment horizontal="left" vertical="center" wrapText="1"/>
    </xf>
    <xf numFmtId="0" fontId="1" fillId="15" borderId="41" xfId="0" applyFont="1" applyFill="1" applyBorder="1" applyAlignment="1">
      <alignment horizontal="left" vertical="center" wrapText="1"/>
    </xf>
    <xf numFmtId="0" fontId="1" fillId="15" borderId="6" xfId="0" applyFont="1" applyFill="1" applyBorder="1" applyAlignment="1">
      <alignment horizontal="left" vertical="center" wrapText="1"/>
    </xf>
    <xf numFmtId="0" fontId="1" fillId="15" borderId="30" xfId="0" applyFont="1" applyFill="1" applyBorder="1" applyAlignment="1">
      <alignment horizontal="left" vertical="center" wrapText="1"/>
    </xf>
    <xf numFmtId="0" fontId="1" fillId="15" borderId="12" xfId="0" applyFont="1" applyFill="1" applyBorder="1" applyAlignment="1">
      <alignment horizontal="left" vertical="center" wrapText="1"/>
    </xf>
    <xf numFmtId="0" fontId="1" fillId="15" borderId="42" xfId="0" applyFont="1" applyFill="1" applyBorder="1" applyAlignment="1">
      <alignment horizontal="left" vertical="center" wrapText="1"/>
    </xf>
    <xf numFmtId="0" fontId="1" fillId="15" borderId="32" xfId="0" applyFont="1" applyFill="1" applyBorder="1" applyAlignment="1">
      <alignment horizontal="left" vertical="center" wrapText="1"/>
    </xf>
    <xf numFmtId="0" fontId="1" fillId="15" borderId="36" xfId="0" applyFont="1" applyFill="1" applyBorder="1" applyAlignment="1">
      <alignment horizontal="left" vertical="center" wrapText="1"/>
    </xf>
    <xf numFmtId="0" fontId="24" fillId="2" borderId="12" xfId="0" applyFont="1" applyFill="1" applyBorder="1" applyAlignment="1">
      <alignment horizontal="left" vertical="center" wrapText="1"/>
    </xf>
    <xf numFmtId="0" fontId="24" fillId="2" borderId="42" xfId="0" applyFont="1" applyFill="1" applyBorder="1" applyAlignment="1">
      <alignment horizontal="left" vertical="center" wrapText="1"/>
    </xf>
    <xf numFmtId="0" fontId="0" fillId="0" borderId="17" xfId="0" applyBorder="1" applyAlignment="1"/>
    <xf numFmtId="0" fontId="0" fillId="0" borderId="31" xfId="0" applyBorder="1" applyAlignment="1"/>
    <xf numFmtId="0" fontId="34" fillId="3" borderId="20" xfId="0" applyFont="1" applyFill="1" applyBorder="1" applyAlignment="1">
      <alignment horizontal="center"/>
    </xf>
    <xf numFmtId="0" fontId="11" fillId="3" borderId="0" xfId="0" applyFont="1" applyFill="1" applyAlignment="1">
      <alignment horizontal="center" wrapText="1"/>
    </xf>
    <xf numFmtId="0" fontId="4" fillId="3" borderId="0" xfId="0" applyFont="1" applyFill="1" applyAlignment="1">
      <alignment horizontal="center" vertical="center" wrapText="1"/>
    </xf>
    <xf numFmtId="0" fontId="2" fillId="2" borderId="32"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4" fillId="2" borderId="8" xfId="0" applyFont="1" applyFill="1" applyBorder="1" applyAlignment="1">
      <alignment horizontal="left" vertical="center" wrapText="1"/>
    </xf>
    <xf numFmtId="0" fontId="14" fillId="2" borderId="41" xfId="0" applyFont="1" applyFill="1" applyBorder="1" applyAlignment="1">
      <alignment horizontal="left" vertical="center" wrapText="1"/>
    </xf>
    <xf numFmtId="0" fontId="35" fillId="4" borderId="1" xfId="0" applyFont="1" applyFill="1" applyBorder="1" applyAlignment="1">
      <alignment horizontal="center"/>
    </xf>
    <xf numFmtId="0" fontId="28" fillId="0" borderId="43" xfId="0" applyFont="1" applyBorder="1" applyAlignment="1">
      <alignment horizontal="center"/>
    </xf>
    <xf numFmtId="0" fontId="28" fillId="0" borderId="54" xfId="0" applyFont="1" applyBorder="1" applyAlignment="1">
      <alignment horizontal="center"/>
    </xf>
    <xf numFmtId="0" fontId="31" fillId="3" borderId="25" xfId="0" applyFont="1" applyFill="1" applyBorder="1" applyAlignment="1"/>
    <xf numFmtId="0" fontId="50" fillId="4" borderId="1" xfId="0" applyFont="1" applyFill="1" applyBorder="1" applyAlignment="1">
      <alignment horizontal="center"/>
    </xf>
    <xf numFmtId="0" fontId="42" fillId="11" borderId="41" xfId="0" applyFont="1" applyFill="1" applyBorder="1" applyAlignment="1">
      <alignment horizontal="center" vertical="center"/>
    </xf>
    <xf numFmtId="0" fontId="42" fillId="11" borderId="50" xfId="0" applyFont="1" applyFill="1" applyBorder="1" applyAlignment="1">
      <alignment horizontal="center" vertical="center"/>
    </xf>
    <xf numFmtId="0" fontId="39" fillId="12" borderId="30" xfId="4" applyFill="1" applyBorder="1" applyAlignment="1" applyProtection="1">
      <alignment horizontal="center"/>
      <protection locked="0"/>
    </xf>
    <xf numFmtId="0" fontId="39" fillId="12" borderId="53" xfId="4" applyFill="1" applyBorder="1" applyAlignment="1" applyProtection="1">
      <alignment horizontal="center"/>
      <protection locked="0"/>
    </xf>
    <xf numFmtId="0" fontId="42" fillId="11" borderId="30" xfId="0" applyFont="1" applyFill="1" applyBorder="1" applyAlignment="1">
      <alignment horizontal="center" vertical="center" wrapText="1"/>
    </xf>
    <xf numFmtId="0" fontId="42" fillId="11" borderId="56" xfId="0" applyFont="1" applyFill="1" applyBorder="1" applyAlignment="1">
      <alignment horizontal="center" vertical="center" wrapText="1"/>
    </xf>
    <xf numFmtId="0" fontId="47" fillId="12" borderId="30" xfId="4" applyFont="1" applyFill="1" applyBorder="1" applyAlignment="1" applyProtection="1">
      <alignment horizontal="center" vertical="center"/>
      <protection locked="0"/>
    </xf>
    <xf numFmtId="0" fontId="47" fillId="12" borderId="56" xfId="4" applyFont="1" applyFill="1" applyBorder="1" applyAlignment="1" applyProtection="1">
      <alignment horizontal="center" vertical="center"/>
      <protection locked="0"/>
    </xf>
    <xf numFmtId="0" fontId="0" fillId="10" borderId="62" xfId="0" applyFill="1" applyBorder="1" applyAlignment="1">
      <alignment horizontal="center" vertical="center"/>
    </xf>
    <xf numFmtId="0" fontId="0" fillId="10" borderId="63" xfId="0" applyFill="1" applyBorder="1" applyAlignment="1">
      <alignment horizontal="center" vertical="center"/>
    </xf>
    <xf numFmtId="0" fontId="0" fillId="10" borderId="18" xfId="0" applyFill="1" applyBorder="1" applyAlignment="1">
      <alignment horizontal="center" vertical="center"/>
    </xf>
    <xf numFmtId="0" fontId="39" fillId="12" borderId="40" xfId="4" applyFill="1" applyBorder="1" applyAlignment="1" applyProtection="1">
      <alignment horizontal="center" vertical="center"/>
      <protection locked="0"/>
    </xf>
    <xf numFmtId="0" fontId="39" fillId="12" borderId="60" xfId="4" applyFill="1" applyBorder="1" applyAlignment="1" applyProtection="1">
      <alignment horizontal="center" vertical="center"/>
      <protection locked="0"/>
    </xf>
    <xf numFmtId="0" fontId="39" fillId="12" borderId="37" xfId="4" applyFill="1" applyBorder="1" applyAlignment="1" applyProtection="1">
      <alignment horizontal="center" vertical="center"/>
      <protection locked="0"/>
    </xf>
    <xf numFmtId="0" fontId="39" fillId="12" borderId="44" xfId="4" applyFill="1" applyBorder="1" applyAlignment="1" applyProtection="1">
      <alignment horizontal="center" vertical="center"/>
      <protection locked="0"/>
    </xf>
    <xf numFmtId="10" fontId="39" fillId="12" borderId="30" xfId="4" applyNumberFormat="1" applyFill="1" applyBorder="1" applyAlignment="1" applyProtection="1">
      <alignment horizontal="center" vertical="center"/>
      <protection locked="0"/>
    </xf>
    <xf numFmtId="10" fontId="39" fillId="12" borderId="56" xfId="4" applyNumberFormat="1" applyFill="1" applyBorder="1" applyAlignment="1" applyProtection="1">
      <alignment horizontal="center" vertical="center"/>
      <protection locked="0"/>
    </xf>
    <xf numFmtId="0" fontId="29" fillId="3" borderId="20" xfId="0" applyFont="1" applyFill="1" applyBorder="1" applyAlignment="1">
      <alignment horizontal="center" vertical="center"/>
    </xf>
    <xf numFmtId="0" fontId="19" fillId="3" borderId="19" xfId="0" applyFont="1" applyFill="1" applyBorder="1" applyAlignment="1">
      <alignment horizontal="center" vertical="top" wrapText="1"/>
    </xf>
    <xf numFmtId="0" fontId="19" fillId="3" borderId="20" xfId="0" applyFont="1" applyFill="1" applyBorder="1" applyAlignment="1">
      <alignment horizontal="center" vertical="top" wrapText="1"/>
    </xf>
    <xf numFmtId="0" fontId="25" fillId="3" borderId="20" xfId="0" applyFont="1" applyFill="1" applyBorder="1" applyAlignment="1">
      <alignment horizontal="center" vertical="top" wrapText="1"/>
    </xf>
    <xf numFmtId="0" fontId="23" fillId="3" borderId="24" xfId="1" applyFill="1" applyBorder="1" applyAlignment="1" applyProtection="1">
      <alignment horizontal="center" vertical="top" wrapText="1"/>
    </xf>
    <xf numFmtId="0" fontId="23" fillId="3" borderId="25" xfId="1" applyFill="1" applyBorder="1" applyAlignment="1" applyProtection="1">
      <alignment horizontal="center" vertical="top" wrapText="1"/>
    </xf>
    <xf numFmtId="0" fontId="36" fillId="2" borderId="30" xfId="0" applyFont="1" applyFill="1" applyBorder="1" applyAlignment="1">
      <alignment horizontal="center" vertical="center"/>
    </xf>
    <xf numFmtId="0" fontId="36" fillId="2" borderId="52" xfId="0" applyFont="1" applyFill="1" applyBorder="1" applyAlignment="1">
      <alignment horizontal="center" vertical="center"/>
    </xf>
    <xf numFmtId="0" fontId="36" fillId="2" borderId="56" xfId="0" applyFont="1" applyFill="1" applyBorder="1" applyAlignment="1">
      <alignment horizontal="center" vertical="center"/>
    </xf>
    <xf numFmtId="0" fontId="0" fillId="0" borderId="40" xfId="0" applyBorder="1" applyAlignment="1">
      <alignment horizontal="left" vertical="center" wrapText="1"/>
    </xf>
    <xf numFmtId="0" fontId="0" fillId="0" borderId="60" xfId="0" applyBorder="1" applyAlignment="1">
      <alignment horizontal="left" vertical="center" wrapText="1"/>
    </xf>
    <xf numFmtId="0" fontId="47" fillId="8" borderId="30" xfId="4" applyFont="1" applyBorder="1" applyAlignment="1" applyProtection="1">
      <alignment horizontal="center" vertical="center"/>
      <protection locked="0"/>
    </xf>
    <xf numFmtId="0" fontId="47" fillId="8" borderId="56" xfId="4" applyFont="1" applyBorder="1" applyAlignment="1" applyProtection="1">
      <alignment horizontal="center" vertical="center"/>
      <protection locked="0"/>
    </xf>
    <xf numFmtId="0" fontId="42" fillId="11" borderId="49" xfId="0" applyFont="1" applyFill="1" applyBorder="1" applyAlignment="1">
      <alignment horizontal="center" vertical="center"/>
    </xf>
    <xf numFmtId="0" fontId="39" fillId="8" borderId="30" xfId="4" applyBorder="1" applyAlignment="1" applyProtection="1">
      <alignment horizontal="left" vertical="center" wrapText="1"/>
      <protection locked="0"/>
    </xf>
    <xf numFmtId="0" fontId="39" fillId="8" borderId="52" xfId="4" applyBorder="1" applyAlignment="1" applyProtection="1">
      <alignment horizontal="left" vertical="center" wrapText="1"/>
      <protection locked="0"/>
    </xf>
    <xf numFmtId="0" fontId="39" fillId="8" borderId="53" xfId="4" applyBorder="1" applyAlignment="1" applyProtection="1">
      <alignment horizontal="left" vertical="center" wrapText="1"/>
      <protection locked="0"/>
    </xf>
    <xf numFmtId="0" fontId="39" fillId="12" borderId="30" xfId="4" applyFill="1" applyBorder="1" applyAlignment="1" applyProtection="1">
      <alignment horizontal="left" vertical="center" wrapText="1"/>
      <protection locked="0"/>
    </xf>
    <xf numFmtId="0" fontId="39" fillId="12" borderId="52" xfId="4" applyFill="1" applyBorder="1" applyAlignment="1" applyProtection="1">
      <alignment horizontal="left" vertical="center" wrapText="1"/>
      <protection locked="0"/>
    </xf>
    <xf numFmtId="0" fontId="39" fillId="12" borderId="53" xfId="4" applyFill="1" applyBorder="1" applyAlignment="1" applyProtection="1">
      <alignment horizontal="left" vertical="center" wrapText="1"/>
      <protection locked="0"/>
    </xf>
    <xf numFmtId="0" fontId="0" fillId="0" borderId="57" xfId="0" applyBorder="1" applyAlignment="1">
      <alignment horizontal="left" vertical="center" wrapText="1"/>
    </xf>
    <xf numFmtId="0" fontId="0" fillId="10" borderId="40" xfId="0" applyFill="1" applyBorder="1" applyAlignment="1">
      <alignment horizontal="left" vertical="center" wrapText="1"/>
    </xf>
    <xf numFmtId="0" fontId="0" fillId="10" borderId="60" xfId="0" applyFill="1" applyBorder="1" applyAlignment="1">
      <alignment horizontal="left" vertical="center" wrapText="1"/>
    </xf>
    <xf numFmtId="0" fontId="0" fillId="0" borderId="40" xfId="0" applyBorder="1" applyAlignment="1">
      <alignment horizontal="center" vertical="center" wrapText="1"/>
    </xf>
    <xf numFmtId="0" fontId="0" fillId="0" borderId="57" xfId="0" applyBorder="1" applyAlignment="1">
      <alignment horizontal="center" vertical="center" wrapText="1"/>
    </xf>
    <xf numFmtId="0" fontId="0" fillId="0" borderId="60" xfId="0" applyBorder="1" applyAlignment="1">
      <alignment horizontal="center" vertical="center" wrapText="1"/>
    </xf>
    <xf numFmtId="0" fontId="0" fillId="0" borderId="55" xfId="0" applyBorder="1" applyAlignment="1">
      <alignment horizontal="left" vertical="center" wrapText="1"/>
    </xf>
    <xf numFmtId="0" fontId="0" fillId="0" borderId="61" xfId="0" applyBorder="1" applyAlignment="1">
      <alignment horizontal="left" vertical="center" wrapText="1"/>
    </xf>
    <xf numFmtId="0" fontId="0" fillId="10" borderId="43" xfId="0" applyFill="1" applyBorder="1" applyAlignment="1">
      <alignment horizontal="center" vertical="center"/>
    </xf>
    <xf numFmtId="0" fontId="0" fillId="10" borderId="17" xfId="0" applyFill="1" applyBorder="1" applyAlignment="1">
      <alignment horizontal="center" vertical="center"/>
    </xf>
    <xf numFmtId="0" fontId="0" fillId="10" borderId="31" xfId="0" applyFill="1" applyBorder="1" applyAlignment="1">
      <alignment horizontal="center" vertical="center"/>
    </xf>
    <xf numFmtId="0" fontId="0" fillId="10" borderId="40" xfId="0" applyFill="1" applyBorder="1" applyAlignment="1">
      <alignment horizontal="center" vertical="center" wrapText="1"/>
    </xf>
    <xf numFmtId="0" fontId="0" fillId="10" borderId="57" xfId="0" applyFill="1" applyBorder="1" applyAlignment="1">
      <alignment horizontal="center" vertical="center" wrapText="1"/>
    </xf>
    <xf numFmtId="0" fontId="0" fillId="10" borderId="60" xfId="0" applyFill="1" applyBorder="1" applyAlignment="1">
      <alignment horizontal="center" vertical="center" wrapText="1"/>
    </xf>
    <xf numFmtId="0" fontId="39" fillId="8" borderId="30" xfId="4" applyBorder="1" applyAlignment="1" applyProtection="1">
      <alignment horizontal="center" vertical="center" wrapText="1"/>
      <protection locked="0"/>
    </xf>
    <xf numFmtId="0" fontId="39" fillId="8" borderId="53" xfId="4" applyBorder="1" applyAlignment="1" applyProtection="1">
      <alignment horizontal="center" vertical="center" wrapText="1"/>
      <protection locked="0"/>
    </xf>
    <xf numFmtId="0" fontId="39" fillId="8" borderId="40" xfId="4" applyBorder="1" applyAlignment="1" applyProtection="1">
      <alignment horizontal="center" vertical="center"/>
      <protection locked="0"/>
    </xf>
    <xf numFmtId="0" fontId="39" fillId="8" borderId="60" xfId="4" applyBorder="1" applyAlignment="1" applyProtection="1">
      <alignment horizontal="center" vertical="center"/>
      <protection locked="0"/>
    </xf>
    <xf numFmtId="0" fontId="39" fillId="9" borderId="40" xfId="4" applyFill="1" applyBorder="1" applyAlignment="1" applyProtection="1">
      <alignment horizontal="center" vertical="center"/>
      <protection locked="0"/>
    </xf>
    <xf numFmtId="0" fontId="39" fillId="9" borderId="60" xfId="4" applyFill="1" applyBorder="1" applyAlignment="1" applyProtection="1">
      <alignment horizontal="center" vertical="center"/>
      <protection locked="0"/>
    </xf>
    <xf numFmtId="0" fontId="39" fillId="8" borderId="37" xfId="4" applyBorder="1" applyAlignment="1" applyProtection="1">
      <alignment horizontal="center" vertical="center"/>
      <protection locked="0"/>
    </xf>
    <xf numFmtId="0" fontId="39" fillId="8" borderId="44" xfId="4" applyBorder="1" applyAlignment="1" applyProtection="1">
      <alignment horizontal="center" vertical="center"/>
      <protection locked="0"/>
    </xf>
    <xf numFmtId="0" fontId="0" fillId="0" borderId="11" xfId="0" applyBorder="1" applyAlignment="1">
      <alignment horizontal="center" vertical="center" wrapText="1"/>
    </xf>
    <xf numFmtId="0" fontId="42" fillId="11" borderId="59" xfId="0" applyFont="1" applyFill="1" applyBorder="1" applyAlignment="1">
      <alignment horizontal="center" vertical="center"/>
    </xf>
    <xf numFmtId="0" fontId="42" fillId="11" borderId="48" xfId="0" applyFont="1" applyFill="1" applyBorder="1" applyAlignment="1">
      <alignment horizontal="center" vertical="center"/>
    </xf>
    <xf numFmtId="0" fontId="39" fillId="8" borderId="30" xfId="4" applyBorder="1" applyAlignment="1" applyProtection="1">
      <alignment horizontal="center" vertical="center"/>
      <protection locked="0"/>
    </xf>
    <xf numFmtId="0" fontId="39" fillId="8" borderId="56" xfId="4" applyBorder="1" applyAlignment="1" applyProtection="1">
      <alignment horizontal="center" vertical="center"/>
      <protection locked="0"/>
    </xf>
    <xf numFmtId="0" fontId="39" fillId="12" borderId="30" xfId="4" applyFill="1" applyBorder="1" applyAlignment="1" applyProtection="1">
      <alignment horizontal="center" vertical="center"/>
      <protection locked="0"/>
    </xf>
    <xf numFmtId="0" fontId="39" fillId="12" borderId="56" xfId="4" applyFill="1" applyBorder="1" applyAlignment="1" applyProtection="1">
      <alignment horizontal="center" vertical="center"/>
      <protection locked="0"/>
    </xf>
    <xf numFmtId="0" fontId="39" fillId="8" borderId="56" xfId="4" applyBorder="1" applyAlignment="1" applyProtection="1">
      <alignment horizontal="center" vertical="center" wrapText="1"/>
      <protection locked="0"/>
    </xf>
    <xf numFmtId="0" fontId="0" fillId="0" borderId="11" xfId="0" applyBorder="1" applyAlignment="1">
      <alignment horizontal="left" vertical="center" wrapText="1"/>
    </xf>
    <xf numFmtId="0" fontId="39" fillId="12" borderId="30" xfId="4" applyFill="1" applyBorder="1" applyAlignment="1" applyProtection="1">
      <alignment horizontal="center" vertical="center" wrapText="1"/>
      <protection locked="0"/>
    </xf>
    <xf numFmtId="0" fontId="39" fillId="12" borderId="53" xfId="4" applyFill="1" applyBorder="1" applyAlignment="1" applyProtection="1">
      <alignment horizontal="center" vertical="center" wrapText="1"/>
      <protection locked="0"/>
    </xf>
    <xf numFmtId="0" fontId="42" fillId="11" borderId="53" xfId="0" applyFont="1" applyFill="1" applyBorder="1" applyAlignment="1">
      <alignment horizontal="center" vertical="center" wrapText="1"/>
    </xf>
    <xf numFmtId="0" fontId="0" fillId="10" borderId="57" xfId="0" applyFill="1" applyBorder="1" applyAlignment="1">
      <alignment horizontal="left" vertical="center" wrapText="1"/>
    </xf>
    <xf numFmtId="0" fontId="39" fillId="8" borderId="30" xfId="4" applyBorder="1" applyAlignment="1" applyProtection="1">
      <alignment horizontal="center"/>
      <protection locked="0"/>
    </xf>
    <xf numFmtId="0" fontId="39" fillId="8" borderId="53" xfId="4" applyBorder="1" applyAlignment="1" applyProtection="1">
      <alignment horizontal="center"/>
      <protection locked="0"/>
    </xf>
    <xf numFmtId="0" fontId="39" fillId="12" borderId="52" xfId="4" applyFill="1" applyBorder="1" applyAlignment="1" applyProtection="1">
      <alignment horizontal="center" vertical="center"/>
      <protection locked="0"/>
    </xf>
    <xf numFmtId="0" fontId="39" fillId="12" borderId="53" xfId="4" applyFill="1" applyBorder="1" applyAlignment="1" applyProtection="1">
      <alignment horizontal="center" vertical="center"/>
      <protection locked="0"/>
    </xf>
    <xf numFmtId="0" fontId="39" fillId="12" borderId="51" xfId="4" applyFill="1" applyBorder="1" applyAlignment="1" applyProtection="1">
      <alignment horizontal="center" vertical="center" wrapText="1"/>
      <protection locked="0"/>
    </xf>
    <xf numFmtId="0" fontId="39" fillId="12" borderId="56" xfId="4" applyFill="1" applyBorder="1" applyAlignment="1" applyProtection="1">
      <alignment horizontal="center" vertical="center" wrapText="1"/>
      <protection locked="0"/>
    </xf>
    <xf numFmtId="0" fontId="42" fillId="11" borderId="52" xfId="0" applyFont="1" applyFill="1" applyBorder="1" applyAlignment="1">
      <alignment horizontal="center" vertical="center" wrapText="1"/>
    </xf>
    <xf numFmtId="0" fontId="39" fillId="8" borderId="52" xfId="4" applyBorder="1" applyAlignment="1" applyProtection="1">
      <alignment horizontal="center" vertical="center"/>
      <protection locked="0"/>
    </xf>
    <xf numFmtId="10" fontId="39" fillId="8" borderId="30" xfId="4" applyNumberFormat="1" applyBorder="1" applyAlignment="1" applyProtection="1">
      <alignment horizontal="center" vertical="center" wrapText="1"/>
      <protection locked="0"/>
    </xf>
    <xf numFmtId="10" fontId="39" fillId="8" borderId="56" xfId="4" applyNumberFormat="1" applyBorder="1" applyAlignment="1" applyProtection="1">
      <alignment horizontal="center" vertical="center" wrapText="1"/>
      <protection locked="0"/>
    </xf>
    <xf numFmtId="0" fontId="39" fillId="8" borderId="52" xfId="4" applyBorder="1" applyAlignment="1" applyProtection="1">
      <alignment horizontal="center" vertical="center" wrapText="1"/>
      <protection locked="0"/>
    </xf>
    <xf numFmtId="0" fontId="42" fillId="11" borderId="41" xfId="0" applyFont="1" applyFill="1" applyBorder="1" applyAlignment="1">
      <alignment horizontal="center" vertical="center" wrapText="1"/>
    </xf>
    <xf numFmtId="0" fontId="42" fillId="11" borderId="59" xfId="0" applyFont="1" applyFill="1" applyBorder="1" applyAlignment="1">
      <alignment horizontal="center" vertical="center" wrapText="1"/>
    </xf>
    <xf numFmtId="0" fontId="42" fillId="11" borderId="48" xfId="0" applyFont="1" applyFill="1" applyBorder="1" applyAlignment="1">
      <alignment horizontal="center" vertical="center" wrapText="1"/>
    </xf>
    <xf numFmtId="0" fontId="0" fillId="0" borderId="29" xfId="0" applyBorder="1" applyAlignment="1">
      <alignment horizontal="left" vertical="center" wrapText="1"/>
    </xf>
    <xf numFmtId="0" fontId="39" fillId="12" borderId="40" xfId="4" applyFill="1" applyBorder="1" applyAlignment="1" applyProtection="1">
      <alignment horizontal="center" wrapText="1"/>
      <protection locked="0"/>
    </xf>
    <xf numFmtId="0" fontId="39" fillId="12" borderId="60" xfId="4" applyFill="1" applyBorder="1" applyAlignment="1" applyProtection="1">
      <alignment horizontal="center" wrapText="1"/>
      <protection locked="0"/>
    </xf>
    <xf numFmtId="0" fontId="39" fillId="12" borderId="37" xfId="4" applyFill="1" applyBorder="1" applyAlignment="1" applyProtection="1">
      <alignment horizontal="center" wrapText="1"/>
      <protection locked="0"/>
    </xf>
    <xf numFmtId="0" fontId="39" fillId="12" borderId="44" xfId="4" applyFill="1" applyBorder="1" applyAlignment="1" applyProtection="1">
      <alignment horizontal="center" wrapText="1"/>
      <protection locked="0"/>
    </xf>
    <xf numFmtId="0" fontId="39" fillId="8" borderId="40" xfId="4" applyBorder="1" applyAlignment="1" applyProtection="1">
      <alignment horizontal="center" wrapText="1"/>
      <protection locked="0"/>
    </xf>
    <xf numFmtId="0" fontId="39" fillId="8" borderId="60" xfId="4" applyBorder="1" applyAlignment="1" applyProtection="1">
      <alignment horizontal="center" wrapText="1"/>
      <protection locked="0"/>
    </xf>
    <xf numFmtId="0" fontId="39" fillId="8" borderId="37" xfId="4" applyBorder="1" applyAlignment="1" applyProtection="1">
      <alignment horizontal="center" wrapText="1"/>
      <protection locked="0"/>
    </xf>
    <xf numFmtId="0" fontId="39" fillId="8" borderId="44" xfId="4" applyBorder="1" applyAlignment="1" applyProtection="1">
      <alignment horizontal="center" wrapText="1"/>
      <protection locked="0"/>
    </xf>
    <xf numFmtId="0" fontId="47" fillId="8" borderId="30" xfId="4" applyFont="1" applyBorder="1" applyAlignment="1" applyProtection="1">
      <alignment horizontal="center" vertical="center" wrapText="1"/>
      <protection locked="0"/>
    </xf>
    <xf numFmtId="0" fontId="47" fillId="8" borderId="53"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3" xfId="4" applyFont="1" applyFill="1" applyBorder="1" applyAlignment="1" applyProtection="1">
      <alignment horizontal="center" vertical="center" wrapText="1"/>
      <protection locked="0"/>
    </xf>
    <xf numFmtId="0" fontId="47" fillId="12" borderId="40" xfId="4" applyFont="1" applyFill="1" applyBorder="1" applyAlignment="1" applyProtection="1">
      <alignment horizontal="center" vertical="center"/>
      <protection locked="0"/>
    </xf>
    <xf numFmtId="0" fontId="47" fillId="12" borderId="60" xfId="4" applyFont="1" applyFill="1" applyBorder="1" applyAlignment="1" applyProtection="1">
      <alignment horizontal="center" vertical="center"/>
      <protection locked="0"/>
    </xf>
    <xf numFmtId="0" fontId="47" fillId="8" borderId="40" xfId="4" applyFont="1" applyBorder="1" applyAlignment="1" applyProtection="1">
      <alignment horizontal="center" vertical="center"/>
      <protection locked="0"/>
    </xf>
    <xf numFmtId="0" fontId="47" fillId="8" borderId="60" xfId="4" applyFont="1" applyBorder="1" applyAlignment="1" applyProtection="1">
      <alignment horizontal="center" vertical="center"/>
      <protection locked="0"/>
    </xf>
    <xf numFmtId="0" fontId="40" fillId="0" borderId="0" xfId="0" applyFont="1" applyAlignment="1">
      <alignment horizontal="left"/>
    </xf>
    <xf numFmtId="0" fontId="0" fillId="10" borderId="55" xfId="0" applyFill="1" applyBorder="1" applyAlignment="1">
      <alignment horizontal="left" vertical="center" wrapText="1"/>
    </xf>
    <xf numFmtId="0" fontId="0" fillId="10" borderId="58" xfId="0" applyFill="1" applyBorder="1" applyAlignment="1">
      <alignment horizontal="left" vertical="center" wrapText="1"/>
    </xf>
    <xf numFmtId="0" fontId="0" fillId="10" borderId="61" xfId="0" applyFill="1" applyBorder="1" applyAlignment="1">
      <alignment horizontal="left" vertical="center" wrapText="1"/>
    </xf>
  </cellXfs>
  <cellStyles count="6">
    <cellStyle name="Bad" xfId="3" builtinId="27"/>
    <cellStyle name="Comma" xfId="5" builtinId="3"/>
    <cellStyle name="Good" xfId="2" builtinId="26"/>
    <cellStyle name="Hyperlink" xfId="1" builtinId="8"/>
    <cellStyle name="Neutral" xfId="4" builtinId="28"/>
    <cellStyle name="Normal" xfId="0" builtinId="0"/>
  </cellStyles>
  <dxfs count="0"/>
  <tableStyles count="0" defaultTableStyle="TableStyleMedium9" defaultPivotStyle="PivotStyleLight16"/>
  <colors>
    <mruColors>
      <color rgb="FFD8E4BC"/>
      <color rgb="FF00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13</xdr:row>
          <xdr:rowOff>336550</xdr:rowOff>
        </xdr:from>
        <xdr:to>
          <xdr:col>6</xdr:col>
          <xdr:colOff>63500</xdr:colOff>
          <xdr:row>14</xdr:row>
          <xdr:rowOff>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4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44450</xdr:rowOff>
        </xdr:from>
        <xdr:to>
          <xdr:col>5</xdr:col>
          <xdr:colOff>1682750</xdr:colOff>
          <xdr:row>14</xdr:row>
          <xdr:rowOff>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4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138907</xdr:colOff>
          <xdr:row>15</xdr:row>
          <xdr:rowOff>1304132</xdr:rowOff>
        </xdr:from>
        <xdr:to>
          <xdr:col>3</xdr:col>
          <xdr:colOff>1205707</xdr:colOff>
          <xdr:row>17</xdr:row>
          <xdr:rowOff>674688</xdr:rowOff>
        </xdr:to>
        <xdr:grpSp>
          <xdr:nvGrpSpPr>
            <xdr:cNvPr id="4" name="Group 39">
              <a:extLst>
                <a:ext uri="{FF2B5EF4-FFF2-40B4-BE49-F238E27FC236}">
                  <a16:creationId xmlns:a16="http://schemas.microsoft.com/office/drawing/2014/main" id="{00000000-0008-0000-0400-000004000000}"/>
                </a:ext>
              </a:extLst>
            </xdr:cNvPr>
            <xdr:cNvGrpSpPr/>
          </xdr:nvGrpSpPr>
          <xdr:grpSpPr>
            <a:xfrm>
              <a:off x="3591720" y="5169695"/>
              <a:ext cx="1066800" cy="973931"/>
              <a:chOff x="3057525" y="5286375"/>
              <a:chExt cx="1066800" cy="219075"/>
            </a:xfrm>
          </xdr:grpSpPr>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400-000003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400-000004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138907</xdr:colOff>
          <xdr:row>17</xdr:row>
          <xdr:rowOff>646113</xdr:rowOff>
        </xdr:from>
        <xdr:to>
          <xdr:col>3</xdr:col>
          <xdr:colOff>1205707</xdr:colOff>
          <xdr:row>18</xdr:row>
          <xdr:rowOff>2015332</xdr:rowOff>
        </xdr:to>
        <xdr:grpSp>
          <xdr:nvGrpSpPr>
            <xdr:cNvPr id="7" name="Group 42">
              <a:extLst>
                <a:ext uri="{FF2B5EF4-FFF2-40B4-BE49-F238E27FC236}">
                  <a16:creationId xmlns:a16="http://schemas.microsoft.com/office/drawing/2014/main" id="{00000000-0008-0000-0400-000007000000}"/>
                </a:ext>
              </a:extLst>
            </xdr:cNvPr>
            <xdr:cNvGrpSpPr/>
          </xdr:nvGrpSpPr>
          <xdr:grpSpPr>
            <a:xfrm>
              <a:off x="3591720" y="6115051"/>
              <a:ext cx="1066800" cy="2528094"/>
              <a:chOff x="3057525" y="5286375"/>
              <a:chExt cx="1066800" cy="219075"/>
            </a:xfrm>
          </xdr:grpSpPr>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400-000005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400-000006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138907</xdr:colOff>
          <xdr:row>18</xdr:row>
          <xdr:rowOff>1986757</xdr:rowOff>
        </xdr:from>
        <xdr:to>
          <xdr:col>3</xdr:col>
          <xdr:colOff>1205707</xdr:colOff>
          <xdr:row>18</xdr:row>
          <xdr:rowOff>2269332</xdr:rowOff>
        </xdr:to>
        <xdr:grpSp>
          <xdr:nvGrpSpPr>
            <xdr:cNvPr id="10" name="Group 45">
              <a:extLst>
                <a:ext uri="{FF2B5EF4-FFF2-40B4-BE49-F238E27FC236}">
                  <a16:creationId xmlns:a16="http://schemas.microsoft.com/office/drawing/2014/main" id="{00000000-0008-0000-0400-00000A000000}"/>
                </a:ext>
              </a:extLst>
            </xdr:cNvPr>
            <xdr:cNvGrpSpPr/>
          </xdr:nvGrpSpPr>
          <xdr:grpSpPr>
            <a:xfrm>
              <a:off x="3591720" y="8614570"/>
              <a:ext cx="1066800" cy="282575"/>
              <a:chOff x="3057525" y="5286375"/>
              <a:chExt cx="1066800" cy="219075"/>
            </a:xfrm>
          </xdr:grpSpPr>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400-000007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400-000008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138907</xdr:colOff>
          <xdr:row>18</xdr:row>
          <xdr:rowOff>2240757</xdr:rowOff>
        </xdr:from>
        <xdr:to>
          <xdr:col>3</xdr:col>
          <xdr:colOff>1205707</xdr:colOff>
          <xdr:row>18</xdr:row>
          <xdr:rowOff>2459832</xdr:rowOff>
        </xdr:to>
        <xdr:grpSp>
          <xdr:nvGrpSpPr>
            <xdr:cNvPr id="13" name="Group 48">
              <a:extLst>
                <a:ext uri="{FF2B5EF4-FFF2-40B4-BE49-F238E27FC236}">
                  <a16:creationId xmlns:a16="http://schemas.microsoft.com/office/drawing/2014/main" id="{00000000-0008-0000-0400-00000D000000}"/>
                </a:ext>
              </a:extLst>
            </xdr:cNvPr>
            <xdr:cNvGrpSpPr/>
          </xdr:nvGrpSpPr>
          <xdr:grpSpPr>
            <a:xfrm>
              <a:off x="3591720" y="8868570"/>
              <a:ext cx="1066800" cy="219075"/>
              <a:chOff x="3057525" y="5286375"/>
              <a:chExt cx="1066800" cy="219075"/>
            </a:xfrm>
          </xdr:grpSpPr>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400-000009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400-00000A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273844</xdr:colOff>
          <xdr:row>15</xdr:row>
          <xdr:rowOff>1121569</xdr:rowOff>
        </xdr:from>
        <xdr:to>
          <xdr:col>4</xdr:col>
          <xdr:colOff>1340644</xdr:colOff>
          <xdr:row>15</xdr:row>
          <xdr:rowOff>1332707</xdr:rowOff>
        </xdr:to>
        <xdr:grpSp>
          <xdr:nvGrpSpPr>
            <xdr:cNvPr id="16" name="Group 51">
              <a:extLst>
                <a:ext uri="{FF2B5EF4-FFF2-40B4-BE49-F238E27FC236}">
                  <a16:creationId xmlns:a16="http://schemas.microsoft.com/office/drawing/2014/main" id="{00000000-0008-0000-0400-000010000000}"/>
                </a:ext>
              </a:extLst>
            </xdr:cNvPr>
            <xdr:cNvGrpSpPr/>
          </xdr:nvGrpSpPr>
          <xdr:grpSpPr>
            <a:xfrm>
              <a:off x="6663532" y="4987132"/>
              <a:ext cx="1066800" cy="211138"/>
              <a:chOff x="3057525" y="5286375"/>
              <a:chExt cx="1066800" cy="219075"/>
            </a:xfrm>
          </xdr:grpSpPr>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400-00000B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400-00000C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273844</xdr:colOff>
          <xdr:row>15</xdr:row>
          <xdr:rowOff>1309145</xdr:rowOff>
        </xdr:from>
        <xdr:to>
          <xdr:col>4</xdr:col>
          <xdr:colOff>1340644</xdr:colOff>
          <xdr:row>17</xdr:row>
          <xdr:rowOff>679701</xdr:rowOff>
        </xdr:to>
        <xdr:grpSp>
          <xdr:nvGrpSpPr>
            <xdr:cNvPr id="19" name="Group 54">
              <a:extLst>
                <a:ext uri="{FF2B5EF4-FFF2-40B4-BE49-F238E27FC236}">
                  <a16:creationId xmlns:a16="http://schemas.microsoft.com/office/drawing/2014/main" id="{00000000-0008-0000-0400-000013000000}"/>
                </a:ext>
              </a:extLst>
            </xdr:cNvPr>
            <xdr:cNvGrpSpPr/>
          </xdr:nvGrpSpPr>
          <xdr:grpSpPr>
            <a:xfrm>
              <a:off x="6663532" y="5174708"/>
              <a:ext cx="1066800" cy="973931"/>
              <a:chOff x="3057525" y="5286375"/>
              <a:chExt cx="1066800" cy="219075"/>
            </a:xfrm>
          </xdr:grpSpPr>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400-00000D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400-00000E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138907</xdr:colOff>
          <xdr:row>20</xdr:row>
          <xdr:rowOff>1719263</xdr:rowOff>
        </xdr:from>
        <xdr:to>
          <xdr:col>3</xdr:col>
          <xdr:colOff>1205707</xdr:colOff>
          <xdr:row>21</xdr:row>
          <xdr:rowOff>320675</xdr:rowOff>
        </xdr:to>
        <xdr:grpSp>
          <xdr:nvGrpSpPr>
            <xdr:cNvPr id="22" name="Group 66">
              <a:extLst>
                <a:ext uri="{FF2B5EF4-FFF2-40B4-BE49-F238E27FC236}">
                  <a16:creationId xmlns:a16="http://schemas.microsoft.com/office/drawing/2014/main" id="{00000000-0008-0000-0400-000016000000}"/>
                </a:ext>
              </a:extLst>
            </xdr:cNvPr>
            <xdr:cNvGrpSpPr/>
          </xdr:nvGrpSpPr>
          <xdr:grpSpPr>
            <a:xfrm>
              <a:off x="3591720" y="11244263"/>
              <a:ext cx="1066800" cy="1077912"/>
              <a:chOff x="3057525" y="5286375"/>
              <a:chExt cx="1066800" cy="219075"/>
            </a:xfrm>
          </xdr:grpSpPr>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400-00000F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400-000010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138907</xdr:colOff>
          <xdr:row>21</xdr:row>
          <xdr:rowOff>292100</xdr:rowOff>
        </xdr:from>
        <xdr:to>
          <xdr:col>3</xdr:col>
          <xdr:colOff>1205707</xdr:colOff>
          <xdr:row>21</xdr:row>
          <xdr:rowOff>574675</xdr:rowOff>
        </xdr:to>
        <xdr:grpSp>
          <xdr:nvGrpSpPr>
            <xdr:cNvPr id="25" name="Group 69">
              <a:extLst>
                <a:ext uri="{FF2B5EF4-FFF2-40B4-BE49-F238E27FC236}">
                  <a16:creationId xmlns:a16="http://schemas.microsoft.com/office/drawing/2014/main" id="{00000000-0008-0000-0400-000019000000}"/>
                </a:ext>
              </a:extLst>
            </xdr:cNvPr>
            <xdr:cNvGrpSpPr/>
          </xdr:nvGrpSpPr>
          <xdr:grpSpPr>
            <a:xfrm>
              <a:off x="3591720" y="12293600"/>
              <a:ext cx="1066800" cy="282575"/>
              <a:chOff x="3057525" y="5286375"/>
              <a:chExt cx="1066800" cy="219075"/>
            </a:xfrm>
          </xdr:grpSpPr>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400-000011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400-000012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138907</xdr:colOff>
          <xdr:row>21</xdr:row>
          <xdr:rowOff>546100</xdr:rowOff>
        </xdr:from>
        <xdr:to>
          <xdr:col>3</xdr:col>
          <xdr:colOff>1205707</xdr:colOff>
          <xdr:row>21</xdr:row>
          <xdr:rowOff>1066800</xdr:rowOff>
        </xdr:to>
        <xdr:grpSp>
          <xdr:nvGrpSpPr>
            <xdr:cNvPr id="28" name="Group 72">
              <a:extLst>
                <a:ext uri="{FF2B5EF4-FFF2-40B4-BE49-F238E27FC236}">
                  <a16:creationId xmlns:a16="http://schemas.microsoft.com/office/drawing/2014/main" id="{00000000-0008-0000-0400-00001C000000}"/>
                </a:ext>
              </a:extLst>
            </xdr:cNvPr>
            <xdr:cNvGrpSpPr/>
          </xdr:nvGrpSpPr>
          <xdr:grpSpPr>
            <a:xfrm>
              <a:off x="3591720" y="12547600"/>
              <a:ext cx="1066800" cy="520700"/>
              <a:chOff x="3057525" y="5286375"/>
              <a:chExt cx="1066800" cy="219075"/>
            </a:xfrm>
          </xdr:grpSpPr>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400-000013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400-000014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138907</xdr:colOff>
          <xdr:row>21</xdr:row>
          <xdr:rowOff>1038225</xdr:rowOff>
        </xdr:from>
        <xdr:to>
          <xdr:col>3</xdr:col>
          <xdr:colOff>1205707</xdr:colOff>
          <xdr:row>24</xdr:row>
          <xdr:rowOff>1519238</xdr:rowOff>
        </xdr:to>
        <xdr:grpSp>
          <xdr:nvGrpSpPr>
            <xdr:cNvPr id="31" name="Group 75">
              <a:extLst>
                <a:ext uri="{FF2B5EF4-FFF2-40B4-BE49-F238E27FC236}">
                  <a16:creationId xmlns:a16="http://schemas.microsoft.com/office/drawing/2014/main" id="{00000000-0008-0000-0400-00001F000000}"/>
                </a:ext>
              </a:extLst>
            </xdr:cNvPr>
            <xdr:cNvGrpSpPr/>
          </xdr:nvGrpSpPr>
          <xdr:grpSpPr>
            <a:xfrm>
              <a:off x="3591720" y="13039725"/>
              <a:ext cx="1066800" cy="2386013"/>
              <a:chOff x="3057525" y="5286375"/>
              <a:chExt cx="1066800" cy="219075"/>
            </a:xfrm>
          </xdr:grpSpPr>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400-000015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400-000016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138907</xdr:colOff>
          <xdr:row>24</xdr:row>
          <xdr:rowOff>1490663</xdr:rowOff>
        </xdr:from>
        <xdr:to>
          <xdr:col>3</xdr:col>
          <xdr:colOff>1205707</xdr:colOff>
          <xdr:row>25</xdr:row>
          <xdr:rowOff>257969</xdr:rowOff>
        </xdr:to>
        <xdr:grpSp>
          <xdr:nvGrpSpPr>
            <xdr:cNvPr id="34" name="Group 78">
              <a:extLst>
                <a:ext uri="{FF2B5EF4-FFF2-40B4-BE49-F238E27FC236}">
                  <a16:creationId xmlns:a16="http://schemas.microsoft.com/office/drawing/2014/main" id="{00000000-0008-0000-0400-000022000000}"/>
                </a:ext>
              </a:extLst>
            </xdr:cNvPr>
            <xdr:cNvGrpSpPr/>
          </xdr:nvGrpSpPr>
          <xdr:grpSpPr>
            <a:xfrm>
              <a:off x="3591720" y="15397163"/>
              <a:ext cx="1066800" cy="1410494"/>
              <a:chOff x="3057525" y="5286375"/>
              <a:chExt cx="1066800" cy="219075"/>
            </a:xfrm>
          </xdr:grpSpPr>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400-000017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400-000018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138907</xdr:colOff>
          <xdr:row>25</xdr:row>
          <xdr:rowOff>229394</xdr:rowOff>
        </xdr:from>
        <xdr:to>
          <xdr:col>3</xdr:col>
          <xdr:colOff>1205707</xdr:colOff>
          <xdr:row>25</xdr:row>
          <xdr:rowOff>750094</xdr:rowOff>
        </xdr:to>
        <xdr:grpSp>
          <xdr:nvGrpSpPr>
            <xdr:cNvPr id="37" name="Group 81">
              <a:extLst>
                <a:ext uri="{FF2B5EF4-FFF2-40B4-BE49-F238E27FC236}">
                  <a16:creationId xmlns:a16="http://schemas.microsoft.com/office/drawing/2014/main" id="{00000000-0008-0000-0400-000025000000}"/>
                </a:ext>
              </a:extLst>
            </xdr:cNvPr>
            <xdr:cNvGrpSpPr/>
          </xdr:nvGrpSpPr>
          <xdr:grpSpPr>
            <a:xfrm>
              <a:off x="3591720" y="16779082"/>
              <a:ext cx="1066800" cy="520700"/>
              <a:chOff x="3057525" y="5286375"/>
              <a:chExt cx="1066800" cy="219075"/>
            </a:xfrm>
          </xdr:grpSpPr>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400-000019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400-00001A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138907</xdr:colOff>
          <xdr:row>25</xdr:row>
          <xdr:rowOff>721519</xdr:rowOff>
        </xdr:from>
        <xdr:to>
          <xdr:col>3</xdr:col>
          <xdr:colOff>1205707</xdr:colOff>
          <xdr:row>25</xdr:row>
          <xdr:rowOff>940594</xdr:rowOff>
        </xdr:to>
        <xdr:grpSp>
          <xdr:nvGrpSpPr>
            <xdr:cNvPr id="40" name="Group 84">
              <a:extLst>
                <a:ext uri="{FF2B5EF4-FFF2-40B4-BE49-F238E27FC236}">
                  <a16:creationId xmlns:a16="http://schemas.microsoft.com/office/drawing/2014/main" id="{00000000-0008-0000-0400-000028000000}"/>
                </a:ext>
              </a:extLst>
            </xdr:cNvPr>
            <xdr:cNvGrpSpPr/>
          </xdr:nvGrpSpPr>
          <xdr:grpSpPr>
            <a:xfrm>
              <a:off x="3591720" y="17271207"/>
              <a:ext cx="1066800" cy="219075"/>
              <a:chOff x="3057525" y="5286375"/>
              <a:chExt cx="1066800" cy="219075"/>
            </a:xfrm>
          </xdr:grpSpPr>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400-00001B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400-00001C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138907</xdr:colOff>
          <xdr:row>27</xdr:row>
          <xdr:rowOff>277019</xdr:rowOff>
        </xdr:from>
        <xdr:to>
          <xdr:col>3</xdr:col>
          <xdr:colOff>1205707</xdr:colOff>
          <xdr:row>27</xdr:row>
          <xdr:rowOff>1464469</xdr:rowOff>
        </xdr:to>
        <xdr:grpSp>
          <xdr:nvGrpSpPr>
            <xdr:cNvPr id="43" name="Group 87">
              <a:extLst>
                <a:ext uri="{FF2B5EF4-FFF2-40B4-BE49-F238E27FC236}">
                  <a16:creationId xmlns:a16="http://schemas.microsoft.com/office/drawing/2014/main" id="{00000000-0008-0000-0400-00002B000000}"/>
                </a:ext>
              </a:extLst>
            </xdr:cNvPr>
            <xdr:cNvGrpSpPr/>
          </xdr:nvGrpSpPr>
          <xdr:grpSpPr>
            <a:xfrm>
              <a:off x="3591720" y="19136519"/>
              <a:ext cx="1066800" cy="1187450"/>
              <a:chOff x="3057525" y="5286375"/>
              <a:chExt cx="1066800" cy="219075"/>
            </a:xfrm>
          </xdr:grpSpPr>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400-00001D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400-00001E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138907</xdr:colOff>
          <xdr:row>27</xdr:row>
          <xdr:rowOff>1435894</xdr:rowOff>
        </xdr:from>
        <xdr:to>
          <xdr:col>3</xdr:col>
          <xdr:colOff>1205707</xdr:colOff>
          <xdr:row>27</xdr:row>
          <xdr:rowOff>1797844</xdr:rowOff>
        </xdr:to>
        <xdr:grpSp>
          <xdr:nvGrpSpPr>
            <xdr:cNvPr id="46" name="Group 90">
              <a:extLst>
                <a:ext uri="{FF2B5EF4-FFF2-40B4-BE49-F238E27FC236}">
                  <a16:creationId xmlns:a16="http://schemas.microsoft.com/office/drawing/2014/main" id="{00000000-0008-0000-0400-00002E000000}"/>
                </a:ext>
              </a:extLst>
            </xdr:cNvPr>
            <xdr:cNvGrpSpPr/>
          </xdr:nvGrpSpPr>
          <xdr:grpSpPr>
            <a:xfrm>
              <a:off x="3591720" y="20295394"/>
              <a:ext cx="1066800" cy="361950"/>
              <a:chOff x="3057525" y="5286375"/>
              <a:chExt cx="1066800" cy="219075"/>
            </a:xfrm>
          </xdr:grpSpPr>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400-00001F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400-000020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138907</xdr:colOff>
          <xdr:row>27</xdr:row>
          <xdr:rowOff>1769269</xdr:rowOff>
        </xdr:from>
        <xdr:to>
          <xdr:col>3</xdr:col>
          <xdr:colOff>1205707</xdr:colOff>
          <xdr:row>30</xdr:row>
          <xdr:rowOff>215901</xdr:rowOff>
        </xdr:to>
        <xdr:grpSp>
          <xdr:nvGrpSpPr>
            <xdr:cNvPr id="49" name="Group 93">
              <a:extLst>
                <a:ext uri="{FF2B5EF4-FFF2-40B4-BE49-F238E27FC236}">
                  <a16:creationId xmlns:a16="http://schemas.microsoft.com/office/drawing/2014/main" id="{00000000-0008-0000-0400-000031000000}"/>
                </a:ext>
              </a:extLst>
            </xdr:cNvPr>
            <xdr:cNvGrpSpPr/>
          </xdr:nvGrpSpPr>
          <xdr:grpSpPr>
            <a:xfrm>
              <a:off x="3591720" y="20628769"/>
              <a:ext cx="1066800" cy="1923257"/>
              <a:chOff x="3057525" y="5286375"/>
              <a:chExt cx="1066800" cy="219075"/>
            </a:xfrm>
          </xdr:grpSpPr>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400-000021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400-000022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273844</xdr:colOff>
          <xdr:row>27</xdr:row>
          <xdr:rowOff>1769269</xdr:rowOff>
        </xdr:from>
        <xdr:to>
          <xdr:col>4</xdr:col>
          <xdr:colOff>1340644</xdr:colOff>
          <xdr:row>30</xdr:row>
          <xdr:rowOff>215901</xdr:rowOff>
        </xdr:to>
        <xdr:grpSp>
          <xdr:nvGrpSpPr>
            <xdr:cNvPr id="52" name="Group 96">
              <a:extLst>
                <a:ext uri="{FF2B5EF4-FFF2-40B4-BE49-F238E27FC236}">
                  <a16:creationId xmlns:a16="http://schemas.microsoft.com/office/drawing/2014/main" id="{00000000-0008-0000-0400-000034000000}"/>
                </a:ext>
              </a:extLst>
            </xdr:cNvPr>
            <xdr:cNvGrpSpPr/>
          </xdr:nvGrpSpPr>
          <xdr:grpSpPr>
            <a:xfrm>
              <a:off x="6663532" y="20628769"/>
              <a:ext cx="1066800" cy="1923257"/>
              <a:chOff x="3057525" y="5286375"/>
              <a:chExt cx="1066800" cy="219075"/>
            </a:xfrm>
          </xdr:grpSpPr>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400-000023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00" name="Check Box 36" hidden="1">
                <a:extLst>
                  <a:ext uri="{63B3BB69-23CF-44E3-9099-C40C66FF867C}">
                    <a14:compatExt spid="_x0000_s36900"/>
                  </a:ext>
                  <a:ext uri="{FF2B5EF4-FFF2-40B4-BE49-F238E27FC236}">
                    <a16:creationId xmlns:a16="http://schemas.microsoft.com/office/drawing/2014/main" id="{00000000-0008-0000-0400-000024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273844</xdr:colOff>
          <xdr:row>27</xdr:row>
          <xdr:rowOff>1435894</xdr:rowOff>
        </xdr:from>
        <xdr:to>
          <xdr:col>4</xdr:col>
          <xdr:colOff>1340644</xdr:colOff>
          <xdr:row>27</xdr:row>
          <xdr:rowOff>1797844</xdr:rowOff>
        </xdr:to>
        <xdr:grpSp>
          <xdr:nvGrpSpPr>
            <xdr:cNvPr id="55" name="Group 99">
              <a:extLst>
                <a:ext uri="{FF2B5EF4-FFF2-40B4-BE49-F238E27FC236}">
                  <a16:creationId xmlns:a16="http://schemas.microsoft.com/office/drawing/2014/main" id="{00000000-0008-0000-0400-000037000000}"/>
                </a:ext>
              </a:extLst>
            </xdr:cNvPr>
            <xdr:cNvGrpSpPr/>
          </xdr:nvGrpSpPr>
          <xdr:grpSpPr>
            <a:xfrm>
              <a:off x="6663532" y="20295394"/>
              <a:ext cx="1066800" cy="361950"/>
              <a:chOff x="3057525" y="5286375"/>
              <a:chExt cx="1066800" cy="219075"/>
            </a:xfrm>
          </xdr:grpSpPr>
          <xdr:sp macro="" textlink="">
            <xdr:nvSpPr>
              <xdr:cNvPr id="36901" name="Check Box 37" hidden="1">
                <a:extLst>
                  <a:ext uri="{63B3BB69-23CF-44E3-9099-C40C66FF867C}">
                    <a14:compatExt spid="_x0000_s36901"/>
                  </a:ext>
                  <a:ext uri="{FF2B5EF4-FFF2-40B4-BE49-F238E27FC236}">
                    <a16:creationId xmlns:a16="http://schemas.microsoft.com/office/drawing/2014/main" id="{00000000-0008-0000-0400-000025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02" name="Check Box 38" hidden="1">
                <a:extLst>
                  <a:ext uri="{63B3BB69-23CF-44E3-9099-C40C66FF867C}">
                    <a14:compatExt spid="_x0000_s36902"/>
                  </a:ext>
                  <a:ext uri="{FF2B5EF4-FFF2-40B4-BE49-F238E27FC236}">
                    <a16:creationId xmlns:a16="http://schemas.microsoft.com/office/drawing/2014/main" id="{00000000-0008-0000-0400-000026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273844</xdr:colOff>
          <xdr:row>27</xdr:row>
          <xdr:rowOff>277019</xdr:rowOff>
        </xdr:from>
        <xdr:to>
          <xdr:col>4</xdr:col>
          <xdr:colOff>1340644</xdr:colOff>
          <xdr:row>27</xdr:row>
          <xdr:rowOff>1464469</xdr:rowOff>
        </xdr:to>
        <xdr:grpSp>
          <xdr:nvGrpSpPr>
            <xdr:cNvPr id="58" name="Group 102">
              <a:extLst>
                <a:ext uri="{FF2B5EF4-FFF2-40B4-BE49-F238E27FC236}">
                  <a16:creationId xmlns:a16="http://schemas.microsoft.com/office/drawing/2014/main" id="{00000000-0008-0000-0400-00003A000000}"/>
                </a:ext>
              </a:extLst>
            </xdr:cNvPr>
            <xdr:cNvGrpSpPr/>
          </xdr:nvGrpSpPr>
          <xdr:grpSpPr>
            <a:xfrm>
              <a:off x="6663532" y="19136519"/>
              <a:ext cx="1066800" cy="1187450"/>
              <a:chOff x="3057525" y="5286375"/>
              <a:chExt cx="1066800" cy="219075"/>
            </a:xfrm>
          </xdr:grpSpPr>
          <xdr:sp macro="" textlink="">
            <xdr:nvSpPr>
              <xdr:cNvPr id="36903" name="Check Box 39" hidden="1">
                <a:extLst>
                  <a:ext uri="{63B3BB69-23CF-44E3-9099-C40C66FF867C}">
                    <a14:compatExt spid="_x0000_s36903"/>
                  </a:ext>
                  <a:ext uri="{FF2B5EF4-FFF2-40B4-BE49-F238E27FC236}">
                    <a16:creationId xmlns:a16="http://schemas.microsoft.com/office/drawing/2014/main" id="{00000000-0008-0000-0400-000027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04" name="Check Box 40" hidden="1">
                <a:extLst>
                  <a:ext uri="{63B3BB69-23CF-44E3-9099-C40C66FF867C}">
                    <a14:compatExt spid="_x0000_s36904"/>
                  </a:ext>
                  <a:ext uri="{FF2B5EF4-FFF2-40B4-BE49-F238E27FC236}">
                    <a16:creationId xmlns:a16="http://schemas.microsoft.com/office/drawing/2014/main" id="{00000000-0008-0000-0400-000028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273844</xdr:colOff>
          <xdr:row>25</xdr:row>
          <xdr:rowOff>721519</xdr:rowOff>
        </xdr:from>
        <xdr:to>
          <xdr:col>4</xdr:col>
          <xdr:colOff>1340644</xdr:colOff>
          <xdr:row>25</xdr:row>
          <xdr:rowOff>940594</xdr:rowOff>
        </xdr:to>
        <xdr:grpSp>
          <xdr:nvGrpSpPr>
            <xdr:cNvPr id="61" name="Group 105">
              <a:extLst>
                <a:ext uri="{FF2B5EF4-FFF2-40B4-BE49-F238E27FC236}">
                  <a16:creationId xmlns:a16="http://schemas.microsoft.com/office/drawing/2014/main" id="{00000000-0008-0000-0400-00003D000000}"/>
                </a:ext>
              </a:extLst>
            </xdr:cNvPr>
            <xdr:cNvGrpSpPr/>
          </xdr:nvGrpSpPr>
          <xdr:grpSpPr>
            <a:xfrm>
              <a:off x="6663532" y="17271207"/>
              <a:ext cx="1066800" cy="219075"/>
              <a:chOff x="3057525" y="5286375"/>
              <a:chExt cx="1066800" cy="219075"/>
            </a:xfrm>
          </xdr:grpSpPr>
          <xdr:sp macro="" textlink="">
            <xdr:nvSpPr>
              <xdr:cNvPr id="36905" name="Check Box 41" hidden="1">
                <a:extLst>
                  <a:ext uri="{63B3BB69-23CF-44E3-9099-C40C66FF867C}">
                    <a14:compatExt spid="_x0000_s36905"/>
                  </a:ext>
                  <a:ext uri="{FF2B5EF4-FFF2-40B4-BE49-F238E27FC236}">
                    <a16:creationId xmlns:a16="http://schemas.microsoft.com/office/drawing/2014/main" id="{00000000-0008-0000-0400-000029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06" name="Check Box 42" hidden="1">
                <a:extLst>
                  <a:ext uri="{63B3BB69-23CF-44E3-9099-C40C66FF867C}">
                    <a14:compatExt spid="_x0000_s36906"/>
                  </a:ext>
                  <a:ext uri="{FF2B5EF4-FFF2-40B4-BE49-F238E27FC236}">
                    <a16:creationId xmlns:a16="http://schemas.microsoft.com/office/drawing/2014/main" id="{00000000-0008-0000-0400-00002A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273844</xdr:colOff>
          <xdr:row>25</xdr:row>
          <xdr:rowOff>229394</xdr:rowOff>
        </xdr:from>
        <xdr:to>
          <xdr:col>4</xdr:col>
          <xdr:colOff>1340644</xdr:colOff>
          <xdr:row>25</xdr:row>
          <xdr:rowOff>750094</xdr:rowOff>
        </xdr:to>
        <xdr:grpSp>
          <xdr:nvGrpSpPr>
            <xdr:cNvPr id="64" name="Group 108">
              <a:extLst>
                <a:ext uri="{FF2B5EF4-FFF2-40B4-BE49-F238E27FC236}">
                  <a16:creationId xmlns:a16="http://schemas.microsoft.com/office/drawing/2014/main" id="{00000000-0008-0000-0400-000040000000}"/>
                </a:ext>
              </a:extLst>
            </xdr:cNvPr>
            <xdr:cNvGrpSpPr/>
          </xdr:nvGrpSpPr>
          <xdr:grpSpPr>
            <a:xfrm>
              <a:off x="6663532" y="16779082"/>
              <a:ext cx="1066800" cy="520700"/>
              <a:chOff x="3057525" y="5286375"/>
              <a:chExt cx="1066800" cy="219075"/>
            </a:xfrm>
          </xdr:grpSpPr>
          <xdr:sp macro="" textlink="">
            <xdr:nvSpPr>
              <xdr:cNvPr id="36907" name="Check Box 43" hidden="1">
                <a:extLst>
                  <a:ext uri="{63B3BB69-23CF-44E3-9099-C40C66FF867C}">
                    <a14:compatExt spid="_x0000_s36907"/>
                  </a:ext>
                  <a:ext uri="{FF2B5EF4-FFF2-40B4-BE49-F238E27FC236}">
                    <a16:creationId xmlns:a16="http://schemas.microsoft.com/office/drawing/2014/main" id="{00000000-0008-0000-0400-00002B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08" name="Check Box 44" hidden="1">
                <a:extLst>
                  <a:ext uri="{63B3BB69-23CF-44E3-9099-C40C66FF867C}">
                    <a14:compatExt spid="_x0000_s36908"/>
                  </a:ext>
                  <a:ext uri="{FF2B5EF4-FFF2-40B4-BE49-F238E27FC236}">
                    <a16:creationId xmlns:a16="http://schemas.microsoft.com/office/drawing/2014/main" id="{00000000-0008-0000-0400-00002C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273844</xdr:colOff>
          <xdr:row>24</xdr:row>
          <xdr:rowOff>1490663</xdr:rowOff>
        </xdr:from>
        <xdr:to>
          <xdr:col>4</xdr:col>
          <xdr:colOff>1340644</xdr:colOff>
          <xdr:row>25</xdr:row>
          <xdr:rowOff>257969</xdr:rowOff>
        </xdr:to>
        <xdr:grpSp>
          <xdr:nvGrpSpPr>
            <xdr:cNvPr id="67" name="Group 111">
              <a:extLst>
                <a:ext uri="{FF2B5EF4-FFF2-40B4-BE49-F238E27FC236}">
                  <a16:creationId xmlns:a16="http://schemas.microsoft.com/office/drawing/2014/main" id="{00000000-0008-0000-0400-000043000000}"/>
                </a:ext>
              </a:extLst>
            </xdr:cNvPr>
            <xdr:cNvGrpSpPr/>
          </xdr:nvGrpSpPr>
          <xdr:grpSpPr>
            <a:xfrm>
              <a:off x="6663532" y="15397163"/>
              <a:ext cx="1066800" cy="1410494"/>
              <a:chOff x="3057525" y="5286375"/>
              <a:chExt cx="1066800" cy="219075"/>
            </a:xfrm>
          </xdr:grpSpPr>
          <xdr:sp macro="" textlink="">
            <xdr:nvSpPr>
              <xdr:cNvPr id="36909" name="Check Box 45" hidden="1">
                <a:extLst>
                  <a:ext uri="{63B3BB69-23CF-44E3-9099-C40C66FF867C}">
                    <a14:compatExt spid="_x0000_s36909"/>
                  </a:ext>
                  <a:ext uri="{FF2B5EF4-FFF2-40B4-BE49-F238E27FC236}">
                    <a16:creationId xmlns:a16="http://schemas.microsoft.com/office/drawing/2014/main" id="{00000000-0008-0000-0400-00002D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10" name="Check Box 46" hidden="1">
                <a:extLst>
                  <a:ext uri="{63B3BB69-23CF-44E3-9099-C40C66FF867C}">
                    <a14:compatExt spid="_x0000_s36910"/>
                  </a:ext>
                  <a:ext uri="{FF2B5EF4-FFF2-40B4-BE49-F238E27FC236}">
                    <a16:creationId xmlns:a16="http://schemas.microsoft.com/office/drawing/2014/main" id="{00000000-0008-0000-0400-00002E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273844</xdr:colOff>
          <xdr:row>21</xdr:row>
          <xdr:rowOff>1038225</xdr:rowOff>
        </xdr:from>
        <xdr:to>
          <xdr:col>4</xdr:col>
          <xdr:colOff>1340644</xdr:colOff>
          <xdr:row>24</xdr:row>
          <xdr:rowOff>1519238</xdr:rowOff>
        </xdr:to>
        <xdr:grpSp>
          <xdr:nvGrpSpPr>
            <xdr:cNvPr id="70" name="Group 114">
              <a:extLst>
                <a:ext uri="{FF2B5EF4-FFF2-40B4-BE49-F238E27FC236}">
                  <a16:creationId xmlns:a16="http://schemas.microsoft.com/office/drawing/2014/main" id="{00000000-0008-0000-0400-000046000000}"/>
                </a:ext>
              </a:extLst>
            </xdr:cNvPr>
            <xdr:cNvGrpSpPr/>
          </xdr:nvGrpSpPr>
          <xdr:grpSpPr>
            <a:xfrm>
              <a:off x="6663532" y="13039725"/>
              <a:ext cx="1066800" cy="2386013"/>
              <a:chOff x="3057525" y="5286375"/>
              <a:chExt cx="1066800" cy="219075"/>
            </a:xfrm>
          </xdr:grpSpPr>
          <xdr:sp macro="" textlink="">
            <xdr:nvSpPr>
              <xdr:cNvPr id="36911" name="Check Box 47" hidden="1">
                <a:extLst>
                  <a:ext uri="{63B3BB69-23CF-44E3-9099-C40C66FF867C}">
                    <a14:compatExt spid="_x0000_s36911"/>
                  </a:ext>
                  <a:ext uri="{FF2B5EF4-FFF2-40B4-BE49-F238E27FC236}">
                    <a16:creationId xmlns:a16="http://schemas.microsoft.com/office/drawing/2014/main" id="{00000000-0008-0000-0400-00002F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12" name="Check Box 48" hidden="1">
                <a:extLst>
                  <a:ext uri="{63B3BB69-23CF-44E3-9099-C40C66FF867C}">
                    <a14:compatExt spid="_x0000_s36912"/>
                  </a:ext>
                  <a:ext uri="{FF2B5EF4-FFF2-40B4-BE49-F238E27FC236}">
                    <a16:creationId xmlns:a16="http://schemas.microsoft.com/office/drawing/2014/main" id="{00000000-0008-0000-0400-000030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273844</xdr:colOff>
          <xdr:row>21</xdr:row>
          <xdr:rowOff>546100</xdr:rowOff>
        </xdr:from>
        <xdr:to>
          <xdr:col>4</xdr:col>
          <xdr:colOff>1340644</xdr:colOff>
          <xdr:row>21</xdr:row>
          <xdr:rowOff>1066800</xdr:rowOff>
        </xdr:to>
        <xdr:grpSp>
          <xdr:nvGrpSpPr>
            <xdr:cNvPr id="73" name="Group 117">
              <a:extLst>
                <a:ext uri="{FF2B5EF4-FFF2-40B4-BE49-F238E27FC236}">
                  <a16:creationId xmlns:a16="http://schemas.microsoft.com/office/drawing/2014/main" id="{00000000-0008-0000-0400-000049000000}"/>
                </a:ext>
              </a:extLst>
            </xdr:cNvPr>
            <xdr:cNvGrpSpPr/>
          </xdr:nvGrpSpPr>
          <xdr:grpSpPr>
            <a:xfrm>
              <a:off x="6663532" y="12547600"/>
              <a:ext cx="1066800" cy="520700"/>
              <a:chOff x="3057525" y="5286375"/>
              <a:chExt cx="1066800" cy="219075"/>
            </a:xfrm>
          </xdr:grpSpPr>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400-000031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14" name="Check Box 50" hidden="1">
                <a:extLst>
                  <a:ext uri="{63B3BB69-23CF-44E3-9099-C40C66FF867C}">
                    <a14:compatExt spid="_x0000_s36914"/>
                  </a:ext>
                  <a:ext uri="{FF2B5EF4-FFF2-40B4-BE49-F238E27FC236}">
                    <a16:creationId xmlns:a16="http://schemas.microsoft.com/office/drawing/2014/main" id="{00000000-0008-0000-0400-000032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273844</xdr:colOff>
          <xdr:row>21</xdr:row>
          <xdr:rowOff>292100</xdr:rowOff>
        </xdr:from>
        <xdr:to>
          <xdr:col>4</xdr:col>
          <xdr:colOff>1340644</xdr:colOff>
          <xdr:row>21</xdr:row>
          <xdr:rowOff>574675</xdr:rowOff>
        </xdr:to>
        <xdr:grpSp>
          <xdr:nvGrpSpPr>
            <xdr:cNvPr id="76" name="Group 120">
              <a:extLst>
                <a:ext uri="{FF2B5EF4-FFF2-40B4-BE49-F238E27FC236}">
                  <a16:creationId xmlns:a16="http://schemas.microsoft.com/office/drawing/2014/main" id="{00000000-0008-0000-0400-00004C000000}"/>
                </a:ext>
              </a:extLst>
            </xdr:cNvPr>
            <xdr:cNvGrpSpPr/>
          </xdr:nvGrpSpPr>
          <xdr:grpSpPr>
            <a:xfrm>
              <a:off x="6663532" y="12293600"/>
              <a:ext cx="1066800" cy="282575"/>
              <a:chOff x="3057525" y="5286375"/>
              <a:chExt cx="1066800" cy="219075"/>
            </a:xfrm>
          </xdr:grpSpPr>
          <xdr:sp macro="" textlink="">
            <xdr:nvSpPr>
              <xdr:cNvPr id="36915" name="Check Box 51" hidden="1">
                <a:extLst>
                  <a:ext uri="{63B3BB69-23CF-44E3-9099-C40C66FF867C}">
                    <a14:compatExt spid="_x0000_s36915"/>
                  </a:ext>
                  <a:ext uri="{FF2B5EF4-FFF2-40B4-BE49-F238E27FC236}">
                    <a16:creationId xmlns:a16="http://schemas.microsoft.com/office/drawing/2014/main" id="{00000000-0008-0000-0400-000033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16" name="Check Box 52" hidden="1">
                <a:extLst>
                  <a:ext uri="{63B3BB69-23CF-44E3-9099-C40C66FF867C}">
                    <a14:compatExt spid="_x0000_s36916"/>
                  </a:ext>
                  <a:ext uri="{FF2B5EF4-FFF2-40B4-BE49-F238E27FC236}">
                    <a16:creationId xmlns:a16="http://schemas.microsoft.com/office/drawing/2014/main" id="{00000000-0008-0000-0400-000034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273844</xdr:colOff>
          <xdr:row>20</xdr:row>
          <xdr:rowOff>1719263</xdr:rowOff>
        </xdr:from>
        <xdr:to>
          <xdr:col>4</xdr:col>
          <xdr:colOff>1340644</xdr:colOff>
          <xdr:row>21</xdr:row>
          <xdr:rowOff>320675</xdr:rowOff>
        </xdr:to>
        <xdr:grpSp>
          <xdr:nvGrpSpPr>
            <xdr:cNvPr id="79" name="Group 123">
              <a:extLst>
                <a:ext uri="{FF2B5EF4-FFF2-40B4-BE49-F238E27FC236}">
                  <a16:creationId xmlns:a16="http://schemas.microsoft.com/office/drawing/2014/main" id="{00000000-0008-0000-0400-00004F000000}"/>
                </a:ext>
              </a:extLst>
            </xdr:cNvPr>
            <xdr:cNvGrpSpPr/>
          </xdr:nvGrpSpPr>
          <xdr:grpSpPr>
            <a:xfrm>
              <a:off x="6663532" y="11244263"/>
              <a:ext cx="1066800" cy="1077912"/>
              <a:chOff x="3057525" y="5286375"/>
              <a:chExt cx="1066800" cy="219075"/>
            </a:xfrm>
          </xdr:grpSpPr>
          <xdr:sp macro="" textlink="">
            <xdr:nvSpPr>
              <xdr:cNvPr id="36917" name="Check Box 53" hidden="1">
                <a:extLst>
                  <a:ext uri="{63B3BB69-23CF-44E3-9099-C40C66FF867C}">
                    <a14:compatExt spid="_x0000_s36917"/>
                  </a:ext>
                  <a:ext uri="{FF2B5EF4-FFF2-40B4-BE49-F238E27FC236}">
                    <a16:creationId xmlns:a16="http://schemas.microsoft.com/office/drawing/2014/main" id="{00000000-0008-0000-0400-000035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18" name="Check Box 54" hidden="1">
                <a:extLst>
                  <a:ext uri="{63B3BB69-23CF-44E3-9099-C40C66FF867C}">
                    <a14:compatExt spid="_x0000_s36918"/>
                  </a:ext>
                  <a:ext uri="{FF2B5EF4-FFF2-40B4-BE49-F238E27FC236}">
                    <a16:creationId xmlns:a16="http://schemas.microsoft.com/office/drawing/2014/main" id="{00000000-0008-0000-0400-000036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273844</xdr:colOff>
          <xdr:row>18</xdr:row>
          <xdr:rowOff>2240757</xdr:rowOff>
        </xdr:from>
        <xdr:to>
          <xdr:col>4</xdr:col>
          <xdr:colOff>1340644</xdr:colOff>
          <xdr:row>18</xdr:row>
          <xdr:rowOff>2459832</xdr:rowOff>
        </xdr:to>
        <xdr:grpSp>
          <xdr:nvGrpSpPr>
            <xdr:cNvPr id="82" name="Group 126">
              <a:extLst>
                <a:ext uri="{FF2B5EF4-FFF2-40B4-BE49-F238E27FC236}">
                  <a16:creationId xmlns:a16="http://schemas.microsoft.com/office/drawing/2014/main" id="{00000000-0008-0000-0400-000052000000}"/>
                </a:ext>
              </a:extLst>
            </xdr:cNvPr>
            <xdr:cNvGrpSpPr/>
          </xdr:nvGrpSpPr>
          <xdr:grpSpPr>
            <a:xfrm>
              <a:off x="6663532" y="8868570"/>
              <a:ext cx="1066800" cy="219075"/>
              <a:chOff x="3057525" y="5286375"/>
              <a:chExt cx="1066800" cy="219075"/>
            </a:xfrm>
          </xdr:grpSpPr>
          <xdr:sp macro="" textlink="">
            <xdr:nvSpPr>
              <xdr:cNvPr id="36919" name="Check Box 55" hidden="1">
                <a:extLst>
                  <a:ext uri="{63B3BB69-23CF-44E3-9099-C40C66FF867C}">
                    <a14:compatExt spid="_x0000_s36919"/>
                  </a:ext>
                  <a:ext uri="{FF2B5EF4-FFF2-40B4-BE49-F238E27FC236}">
                    <a16:creationId xmlns:a16="http://schemas.microsoft.com/office/drawing/2014/main" id="{00000000-0008-0000-0400-000037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20" name="Check Box 56" hidden="1">
                <a:extLst>
                  <a:ext uri="{63B3BB69-23CF-44E3-9099-C40C66FF867C}">
                    <a14:compatExt spid="_x0000_s36920"/>
                  </a:ext>
                  <a:ext uri="{FF2B5EF4-FFF2-40B4-BE49-F238E27FC236}">
                    <a16:creationId xmlns:a16="http://schemas.microsoft.com/office/drawing/2014/main" id="{00000000-0008-0000-0400-000038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273844</xdr:colOff>
          <xdr:row>17</xdr:row>
          <xdr:rowOff>646113</xdr:rowOff>
        </xdr:from>
        <xdr:to>
          <xdr:col>4</xdr:col>
          <xdr:colOff>1340644</xdr:colOff>
          <xdr:row>18</xdr:row>
          <xdr:rowOff>2015332</xdr:rowOff>
        </xdr:to>
        <xdr:grpSp>
          <xdr:nvGrpSpPr>
            <xdr:cNvPr id="85" name="Group 129">
              <a:extLst>
                <a:ext uri="{FF2B5EF4-FFF2-40B4-BE49-F238E27FC236}">
                  <a16:creationId xmlns:a16="http://schemas.microsoft.com/office/drawing/2014/main" id="{00000000-0008-0000-0400-000055000000}"/>
                </a:ext>
              </a:extLst>
            </xdr:cNvPr>
            <xdr:cNvGrpSpPr/>
          </xdr:nvGrpSpPr>
          <xdr:grpSpPr>
            <a:xfrm>
              <a:off x="6663532" y="6115051"/>
              <a:ext cx="1066800" cy="2528094"/>
              <a:chOff x="3057525" y="5286375"/>
              <a:chExt cx="1066800" cy="219075"/>
            </a:xfrm>
          </xdr:grpSpPr>
          <xdr:sp macro="" textlink="">
            <xdr:nvSpPr>
              <xdr:cNvPr id="36921" name="Check Box 57" hidden="1">
                <a:extLst>
                  <a:ext uri="{63B3BB69-23CF-44E3-9099-C40C66FF867C}">
                    <a14:compatExt spid="_x0000_s36921"/>
                  </a:ext>
                  <a:ext uri="{FF2B5EF4-FFF2-40B4-BE49-F238E27FC236}">
                    <a16:creationId xmlns:a16="http://schemas.microsoft.com/office/drawing/2014/main" id="{00000000-0008-0000-0400-000039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22" name="Check Box 58" hidden="1">
                <a:extLst>
                  <a:ext uri="{63B3BB69-23CF-44E3-9099-C40C66FF867C}">
                    <a14:compatExt spid="_x0000_s36922"/>
                  </a:ext>
                  <a:ext uri="{FF2B5EF4-FFF2-40B4-BE49-F238E27FC236}">
                    <a16:creationId xmlns:a16="http://schemas.microsoft.com/office/drawing/2014/main" id="{00000000-0008-0000-0400-00003A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273844</xdr:colOff>
          <xdr:row>18</xdr:row>
          <xdr:rowOff>1986757</xdr:rowOff>
        </xdr:from>
        <xdr:to>
          <xdr:col>4</xdr:col>
          <xdr:colOff>1340644</xdr:colOff>
          <xdr:row>18</xdr:row>
          <xdr:rowOff>2269332</xdr:rowOff>
        </xdr:to>
        <xdr:grpSp>
          <xdr:nvGrpSpPr>
            <xdr:cNvPr id="88" name="Group 132">
              <a:extLst>
                <a:ext uri="{FF2B5EF4-FFF2-40B4-BE49-F238E27FC236}">
                  <a16:creationId xmlns:a16="http://schemas.microsoft.com/office/drawing/2014/main" id="{00000000-0008-0000-0400-000058000000}"/>
                </a:ext>
              </a:extLst>
            </xdr:cNvPr>
            <xdr:cNvGrpSpPr/>
          </xdr:nvGrpSpPr>
          <xdr:grpSpPr>
            <a:xfrm>
              <a:off x="6663532" y="8614570"/>
              <a:ext cx="1066800" cy="282575"/>
              <a:chOff x="3057525" y="5286375"/>
              <a:chExt cx="1066800" cy="219075"/>
            </a:xfrm>
          </xdr:grpSpPr>
          <xdr:sp macro="" textlink="">
            <xdr:nvSpPr>
              <xdr:cNvPr id="36923" name="Check Box 59" hidden="1">
                <a:extLst>
                  <a:ext uri="{63B3BB69-23CF-44E3-9099-C40C66FF867C}">
                    <a14:compatExt spid="_x0000_s36923"/>
                  </a:ext>
                  <a:ext uri="{FF2B5EF4-FFF2-40B4-BE49-F238E27FC236}">
                    <a16:creationId xmlns:a16="http://schemas.microsoft.com/office/drawing/2014/main" id="{00000000-0008-0000-0400-00003B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24" name="Check Box 60" hidden="1">
                <a:extLst>
                  <a:ext uri="{63B3BB69-23CF-44E3-9099-C40C66FF867C}">
                    <a14:compatExt spid="_x0000_s36924"/>
                  </a:ext>
                  <a:ext uri="{FF2B5EF4-FFF2-40B4-BE49-F238E27FC236}">
                    <a16:creationId xmlns:a16="http://schemas.microsoft.com/office/drawing/2014/main" id="{00000000-0008-0000-0400-00003C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138907</xdr:colOff>
          <xdr:row>15</xdr:row>
          <xdr:rowOff>1121569</xdr:rowOff>
        </xdr:from>
        <xdr:to>
          <xdr:col>3</xdr:col>
          <xdr:colOff>1205707</xdr:colOff>
          <xdr:row>15</xdr:row>
          <xdr:rowOff>1332707</xdr:rowOff>
        </xdr:to>
        <xdr:grpSp>
          <xdr:nvGrpSpPr>
            <xdr:cNvPr id="91" name="Group 138">
              <a:extLst>
                <a:ext uri="{FF2B5EF4-FFF2-40B4-BE49-F238E27FC236}">
                  <a16:creationId xmlns:a16="http://schemas.microsoft.com/office/drawing/2014/main" id="{00000000-0008-0000-0400-00005B000000}"/>
                </a:ext>
              </a:extLst>
            </xdr:cNvPr>
            <xdr:cNvGrpSpPr/>
          </xdr:nvGrpSpPr>
          <xdr:grpSpPr>
            <a:xfrm>
              <a:off x="3591720" y="4987132"/>
              <a:ext cx="1066800" cy="211138"/>
              <a:chOff x="3057525" y="5286375"/>
              <a:chExt cx="1066800" cy="219075"/>
            </a:xfrm>
          </xdr:grpSpPr>
          <xdr:sp macro="" textlink="">
            <xdr:nvSpPr>
              <xdr:cNvPr id="36925" name="Check Box 61" hidden="1">
                <a:extLst>
                  <a:ext uri="{63B3BB69-23CF-44E3-9099-C40C66FF867C}">
                    <a14:compatExt spid="_x0000_s36925"/>
                  </a:ext>
                  <a:ext uri="{FF2B5EF4-FFF2-40B4-BE49-F238E27FC236}">
                    <a16:creationId xmlns:a16="http://schemas.microsoft.com/office/drawing/2014/main" id="{00000000-0008-0000-0400-00003D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26" name="Check Box 62" hidden="1">
                <a:extLst>
                  <a:ext uri="{63B3BB69-23CF-44E3-9099-C40C66FF867C}">
                    <a14:compatExt spid="_x0000_s36926"/>
                  </a:ext>
                  <a:ext uri="{FF2B5EF4-FFF2-40B4-BE49-F238E27FC236}">
                    <a16:creationId xmlns:a16="http://schemas.microsoft.com/office/drawing/2014/main" id="{00000000-0008-0000-0400-00003E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56</xdr:row>
      <xdr:rowOff>0</xdr:rowOff>
    </xdr:from>
    <xdr:to>
      <xdr:col>3</xdr:col>
      <xdr:colOff>1855304</xdr:colOff>
      <xdr:row>56</xdr:row>
      <xdr:rowOff>219075</xdr:rowOff>
    </xdr:to>
    <xdr:grpSp>
      <xdr:nvGrpSpPr>
        <xdr:cNvPr id="94" name="Group 2">
          <a:extLst>
            <a:ext uri="{FF2B5EF4-FFF2-40B4-BE49-F238E27FC236}">
              <a16:creationId xmlns:a16="http://schemas.microsoft.com/office/drawing/2014/main" id="{00000000-0008-0000-0400-00005E000000}"/>
            </a:ext>
          </a:extLst>
        </xdr:cNvPr>
        <xdr:cNvGrpSpPr/>
      </xdr:nvGrpSpPr>
      <xdr:grpSpPr>
        <a:xfrm>
          <a:off x="3452813" y="32591375"/>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273844</xdr:colOff>
          <xdr:row>36</xdr:row>
          <xdr:rowOff>194469</xdr:rowOff>
        </xdr:from>
        <xdr:to>
          <xdr:col>4</xdr:col>
          <xdr:colOff>1340644</xdr:colOff>
          <xdr:row>37</xdr:row>
          <xdr:rowOff>90488</xdr:rowOff>
        </xdr:to>
        <xdr:grpSp>
          <xdr:nvGrpSpPr>
            <xdr:cNvPr id="98" name="Group 118">
              <a:extLst>
                <a:ext uri="{FF2B5EF4-FFF2-40B4-BE49-F238E27FC236}">
                  <a16:creationId xmlns:a16="http://schemas.microsoft.com/office/drawing/2014/main" id="{00000000-0008-0000-0400-000062000000}"/>
                </a:ext>
              </a:extLst>
            </xdr:cNvPr>
            <xdr:cNvGrpSpPr/>
          </xdr:nvGrpSpPr>
          <xdr:grpSpPr>
            <a:xfrm>
              <a:off x="6663532" y="25269032"/>
              <a:ext cx="1066800" cy="507206"/>
              <a:chOff x="3057525" y="5286375"/>
              <a:chExt cx="1066800" cy="219075"/>
            </a:xfrm>
          </xdr:grpSpPr>
          <xdr:sp macro="" textlink="">
            <xdr:nvSpPr>
              <xdr:cNvPr id="36927" name="Check Box 63" hidden="1">
                <a:extLst>
                  <a:ext uri="{63B3BB69-23CF-44E3-9099-C40C66FF867C}">
                    <a14:compatExt spid="_x0000_s36927"/>
                  </a:ext>
                  <a:ext uri="{FF2B5EF4-FFF2-40B4-BE49-F238E27FC236}">
                    <a16:creationId xmlns:a16="http://schemas.microsoft.com/office/drawing/2014/main" id="{00000000-0008-0000-0400-00003F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28" name="Check Box 64" hidden="1">
                <a:extLst>
                  <a:ext uri="{63B3BB69-23CF-44E3-9099-C40C66FF867C}">
                    <a14:compatExt spid="_x0000_s36928"/>
                  </a:ext>
                  <a:ext uri="{FF2B5EF4-FFF2-40B4-BE49-F238E27FC236}">
                    <a16:creationId xmlns:a16="http://schemas.microsoft.com/office/drawing/2014/main" id="{00000000-0008-0000-0400-000040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311943</xdr:colOff>
          <xdr:row>50</xdr:row>
          <xdr:rowOff>866776</xdr:rowOff>
        </xdr:from>
        <xdr:to>
          <xdr:col>5</xdr:col>
          <xdr:colOff>4761</xdr:colOff>
          <xdr:row>50</xdr:row>
          <xdr:rowOff>1200151</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6701631" y="31029276"/>
              <a:ext cx="2375693" cy="333375"/>
              <a:chOff x="30480" y="148175"/>
              <a:chExt cx="18553" cy="2191"/>
            </a:xfrm>
          </xdr:grpSpPr>
          <xdr:sp macro="" textlink="">
            <xdr:nvSpPr>
              <xdr:cNvPr id="36929" name="Check Box 65" hidden="1">
                <a:extLst>
                  <a:ext uri="{63B3BB69-23CF-44E3-9099-C40C66FF867C}">
                    <a14:compatExt spid="_x0000_s36929"/>
                  </a:ext>
                  <a:ext uri="{FF2B5EF4-FFF2-40B4-BE49-F238E27FC236}">
                    <a16:creationId xmlns:a16="http://schemas.microsoft.com/office/drawing/2014/main" id="{00000000-0008-0000-0400-00004190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30" name="Check Box 66" hidden="1">
                <a:extLst>
                  <a:ext uri="{63B3BB69-23CF-44E3-9099-C40C66FF867C}">
                    <a14:compatExt spid="_x0000_s36930"/>
                  </a:ext>
                  <a:ext uri="{FF2B5EF4-FFF2-40B4-BE49-F238E27FC236}">
                    <a16:creationId xmlns:a16="http://schemas.microsoft.com/office/drawing/2014/main" id="{00000000-0008-0000-0400-00004290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36931" name="Check Box 67" hidden="1">
                <a:extLst>
                  <a:ext uri="{63B3BB69-23CF-44E3-9099-C40C66FF867C}">
                    <a14:compatExt spid="_x0000_s36931"/>
                  </a:ext>
                  <a:ext uri="{FF2B5EF4-FFF2-40B4-BE49-F238E27FC236}">
                    <a16:creationId xmlns:a16="http://schemas.microsoft.com/office/drawing/2014/main" id="{00000000-0008-0000-0400-00004390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273844</xdr:colOff>
          <xdr:row>63</xdr:row>
          <xdr:rowOff>376238</xdr:rowOff>
        </xdr:from>
        <xdr:to>
          <xdr:col>4</xdr:col>
          <xdr:colOff>2129148</xdr:colOff>
          <xdr:row>65</xdr:row>
          <xdr:rowOff>376238</xdr:rowOff>
        </xdr:to>
        <xdr:grpSp>
          <xdr:nvGrpSpPr>
            <xdr:cNvPr id="105" name="Group 139">
              <a:extLst>
                <a:ext uri="{FF2B5EF4-FFF2-40B4-BE49-F238E27FC236}">
                  <a16:creationId xmlns:a16="http://schemas.microsoft.com/office/drawing/2014/main" id="{00000000-0008-0000-0400-000069000000}"/>
                </a:ext>
              </a:extLst>
            </xdr:cNvPr>
            <xdr:cNvGrpSpPr/>
          </xdr:nvGrpSpPr>
          <xdr:grpSpPr>
            <a:xfrm>
              <a:off x="6663532" y="36936363"/>
              <a:ext cx="1855304" cy="762000"/>
              <a:chOff x="3048000" y="14817587"/>
              <a:chExt cx="1855304" cy="219075"/>
            </a:xfrm>
          </xdr:grpSpPr>
          <xdr:sp macro="" textlink="">
            <xdr:nvSpPr>
              <xdr:cNvPr id="36932" name="Check Box 68" hidden="1">
                <a:extLst>
                  <a:ext uri="{63B3BB69-23CF-44E3-9099-C40C66FF867C}">
                    <a14:compatExt spid="_x0000_s36932"/>
                  </a:ext>
                  <a:ext uri="{FF2B5EF4-FFF2-40B4-BE49-F238E27FC236}">
                    <a16:creationId xmlns:a16="http://schemas.microsoft.com/office/drawing/2014/main" id="{00000000-0008-0000-0400-00004490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33" name="Check Box 69" hidden="1">
                <a:extLst>
                  <a:ext uri="{63B3BB69-23CF-44E3-9099-C40C66FF867C}">
                    <a14:compatExt spid="_x0000_s36933"/>
                  </a:ext>
                  <a:ext uri="{FF2B5EF4-FFF2-40B4-BE49-F238E27FC236}">
                    <a16:creationId xmlns:a16="http://schemas.microsoft.com/office/drawing/2014/main" id="{00000000-0008-0000-0400-00004590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36934" name="Check Box 70" hidden="1">
                <a:extLst>
                  <a:ext uri="{63B3BB69-23CF-44E3-9099-C40C66FF867C}">
                    <a14:compatExt spid="_x0000_s36934"/>
                  </a:ext>
                  <a:ext uri="{FF2B5EF4-FFF2-40B4-BE49-F238E27FC236}">
                    <a16:creationId xmlns:a16="http://schemas.microsoft.com/office/drawing/2014/main" id="{00000000-0008-0000-0400-00004690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275555</xdr:colOff>
          <xdr:row>39</xdr:row>
          <xdr:rowOff>41436</xdr:rowOff>
        </xdr:from>
        <xdr:to>
          <xdr:col>5</xdr:col>
          <xdr:colOff>817587</xdr:colOff>
          <xdr:row>40</xdr:row>
          <xdr:rowOff>41371</xdr:rowOff>
        </xdr:to>
        <xdr:grpSp>
          <xdr:nvGrpSpPr>
            <xdr:cNvPr id="2" name="Group 5">
              <a:extLst>
                <a:ext uri="{FF2B5EF4-FFF2-40B4-BE49-F238E27FC236}">
                  <a16:creationId xmlns:a16="http://schemas.microsoft.com/office/drawing/2014/main" id="{00000000-0008-0000-0500-000002000000}"/>
                </a:ext>
              </a:extLst>
            </xdr:cNvPr>
            <xdr:cNvGrpSpPr/>
          </xdr:nvGrpSpPr>
          <xdr:grpSpPr>
            <a:xfrm>
              <a:off x="6099595" y="20874567"/>
              <a:ext cx="1901830" cy="570794"/>
              <a:chOff x="3048006" y="14817587"/>
              <a:chExt cx="1855275" cy="219075"/>
            </a:xfrm>
          </xdr:grpSpPr>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500-000001600000}"/>
                  </a:ext>
                </a:extLst>
              </xdr:cNvPr>
              <xdr:cNvSpPr/>
            </xdr:nvSpPr>
            <xdr:spPr bwMode="auto">
              <a:xfrm>
                <a:off x="3048006" y="14817587"/>
                <a:ext cx="514346"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500-00000260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500-000003600000}"/>
                  </a:ext>
                </a:extLst>
              </xdr:cNvPr>
              <xdr:cNvSpPr/>
            </xdr:nvSpPr>
            <xdr:spPr bwMode="auto">
              <a:xfrm>
                <a:off x="4105676" y="14817587"/>
                <a:ext cx="79760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1686183</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367" y="225523"/>
          <a:ext cx="1663052" cy="100880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sstun-my.sharepoint.com/Users/AZIZ/OneDrive%20-%20Observatoire%20du%20Sahara%20et%20du%20Sahel/ADAPT-WAP/PPR/OSS-(ADAPT-WAP)-PPR1-2021-AB_D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sstun-my.sharepoint.com/Users/user/AppData/Local/Microsoft/Windows/INetCache/Content.Outlook/WD07GMUS/OSS-ADAPT-WAP-PPR1-2021-KJ-AB-COTONOU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ESP Compliance"/>
      <sheetName val="ESP and GP Guidance notes"/>
      <sheetName val="Rating"/>
      <sheetName val="Project Indicators"/>
      <sheetName val="Lessons Learned"/>
      <sheetName val="Results Tracker"/>
      <sheetName val="Units for Indicators"/>
      <sheetName val="GP Compli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ESP Compliance"/>
      <sheetName val="ESP and GP Guidance notes"/>
      <sheetName val="GP Compliance"/>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benoitdoamba@hotmail.com" TargetMode="External"/><Relationship Id="rId13" Type="http://schemas.openxmlformats.org/officeDocument/2006/relationships/printerSettings" Target="../printerSettings/printerSettings1.bin"/><Relationship Id="rId3" Type="http://schemas.openxmlformats.org/officeDocument/2006/relationships/hyperlink" Target="mailto:cenagref@yahoo.fr" TargetMode="External"/><Relationship Id="rId7" Type="http://schemas.openxmlformats.org/officeDocument/2006/relationships/hyperlink" Target="mailto:benouhoheflin@yahoo.fr" TargetMode="External"/><Relationship Id="rId12" Type="http://schemas.openxmlformats.org/officeDocument/2006/relationships/hyperlink" Target="mailto:kamayemaazou@yahoo.fr" TargetMode="External"/><Relationship Id="rId2" Type="http://schemas.openxmlformats.org/officeDocument/2006/relationships/hyperlink" Target="mailto:boc@oss.org.tn" TargetMode="External"/><Relationship Id="rId1" Type="http://schemas.openxmlformats.org/officeDocument/2006/relationships/hyperlink" Target="http://www.oss-online.org/fr/adapt-wap" TargetMode="External"/><Relationship Id="rId6" Type="http://schemas.openxmlformats.org/officeDocument/2006/relationships/hyperlink" Target="mailto:benoitdoamba@hotmail.com" TargetMode="External"/><Relationship Id="rId11" Type="http://schemas.openxmlformats.org/officeDocument/2006/relationships/hyperlink" Target="mailto:ambkafando@gmail.com" TargetMode="External"/><Relationship Id="rId5" Type="http://schemas.openxmlformats.org/officeDocument/2006/relationships/hyperlink" Target="mailto:ibrahimmadougou616@yahoo.fr" TargetMode="External"/><Relationship Id="rId10" Type="http://schemas.openxmlformats.org/officeDocument/2006/relationships/hyperlink" Target="mailto:dgec_mcvdd@cadredevie.bj" TargetMode="External"/><Relationship Id="rId4" Type="http://schemas.openxmlformats.org/officeDocument/2006/relationships/hyperlink" Target="mailto:louisblanc.traore@oss.org.tn" TargetMode="External"/><Relationship Id="rId9" Type="http://schemas.openxmlformats.org/officeDocument/2006/relationships/hyperlink" Target="mailto:morphimoussa@yahoo.fr"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hyperlink" Target="mailto:khaoula.jaoui@oss.org.tn" TargetMode="External"/><Relationship Id="rId1" Type="http://schemas.openxmlformats.org/officeDocument/2006/relationships/hyperlink" Target="mailto:louisblanc.traore@oss.org.tn"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V201"/>
  <sheetViews>
    <sheetView tabSelected="1" topLeftCell="A33" zoomScale="88" zoomScaleNormal="88" workbookViewId="0">
      <selection activeCell="D13" sqref="D13"/>
    </sheetView>
  </sheetViews>
  <sheetFormatPr defaultColWidth="102.453125" defaultRowHeight="14" x14ac:dyDescent="0.3"/>
  <cols>
    <col min="1" max="1" width="2.453125" style="1" customWidth="1"/>
    <col min="2" max="2" width="13.6328125" style="127" customWidth="1"/>
    <col min="3" max="3" width="14.90625" style="127" customWidth="1"/>
    <col min="4" max="4" width="106.6328125" style="1" customWidth="1"/>
    <col min="5" max="5" width="3.54296875" style="1" customWidth="1"/>
    <col min="6" max="6" width="9.08984375" style="1" customWidth="1"/>
    <col min="7" max="7" width="12.453125" style="1" customWidth="1"/>
    <col min="8" max="8" width="15.453125" style="1" hidden="1" customWidth="1"/>
    <col min="9" max="13" width="0" style="1" hidden="1" customWidth="1"/>
    <col min="14" max="15" width="9.08984375" style="1" hidden="1" customWidth="1"/>
    <col min="16" max="16" width="0" style="1" hidden="1" customWidth="1"/>
    <col min="17" max="251" width="9.08984375" style="1" customWidth="1"/>
    <col min="252" max="252" width="2.54296875" style="1" customWidth="1"/>
    <col min="253" max="254" width="9.08984375" style="1" customWidth="1"/>
    <col min="255" max="255" width="17.453125" style="1" customWidth="1"/>
    <col min="256" max="16384" width="102.453125" style="1"/>
  </cols>
  <sheetData>
    <row r="1" spans="2:16" ht="14.5" thickBot="1" x14ac:dyDescent="0.35"/>
    <row r="2" spans="2:16" ht="14.5" thickBot="1" x14ac:dyDescent="0.35">
      <c r="B2" s="128"/>
      <c r="C2" s="129"/>
      <c r="D2" s="63"/>
      <c r="E2" s="64"/>
    </row>
    <row r="3" spans="2:16" ht="18" thickBot="1" x14ac:dyDescent="0.4">
      <c r="B3" s="130"/>
      <c r="C3" s="131"/>
      <c r="D3" s="82" t="s">
        <v>0</v>
      </c>
      <c r="E3" s="73"/>
    </row>
    <row r="4" spans="2:16" ht="14.5" thickBot="1" x14ac:dyDescent="0.35">
      <c r="B4" s="130"/>
      <c r="C4" s="131"/>
      <c r="D4" s="72"/>
      <c r="E4" s="73"/>
    </row>
    <row r="5" spans="2:16" ht="14.5" thickBot="1" x14ac:dyDescent="0.35">
      <c r="B5" s="130"/>
      <c r="C5" s="134" t="s">
        <v>1</v>
      </c>
      <c r="D5" s="358" t="s">
        <v>2</v>
      </c>
      <c r="E5" s="73"/>
    </row>
    <row r="6" spans="2:16" s="2" customFormat="1" ht="14.5" thickBot="1" x14ac:dyDescent="0.35">
      <c r="B6" s="132"/>
      <c r="C6" s="80"/>
      <c r="D6" s="42"/>
      <c r="E6" s="40"/>
      <c r="G6" s="1"/>
      <c r="H6" s="1"/>
      <c r="I6" s="1"/>
      <c r="J6" s="1"/>
      <c r="K6" s="1"/>
      <c r="L6" s="1"/>
      <c r="M6" s="1"/>
      <c r="N6" s="1"/>
      <c r="O6" s="1"/>
      <c r="P6" s="1"/>
    </row>
    <row r="7" spans="2:16" s="2" customFormat="1" ht="30.75" customHeight="1" thickBot="1" x14ac:dyDescent="0.35">
      <c r="B7" s="132"/>
      <c r="C7" s="74" t="s">
        <v>3</v>
      </c>
      <c r="D7" s="10" t="s">
        <v>4</v>
      </c>
      <c r="E7" s="40"/>
      <c r="G7" s="1"/>
      <c r="H7" s="1"/>
      <c r="I7" s="1"/>
      <c r="J7" s="1"/>
      <c r="K7" s="1"/>
      <c r="L7" s="1"/>
      <c r="M7" s="1"/>
      <c r="N7" s="1"/>
      <c r="O7" s="1"/>
      <c r="P7" s="1"/>
    </row>
    <row r="8" spans="2:16" s="2" customFormat="1" hidden="1" x14ac:dyDescent="0.3">
      <c r="B8" s="130"/>
      <c r="C8" s="131"/>
      <c r="D8" s="72"/>
      <c r="E8" s="40"/>
      <c r="G8" s="1"/>
      <c r="H8" s="1"/>
      <c r="I8" s="1"/>
      <c r="J8" s="1"/>
      <c r="K8" s="1"/>
      <c r="L8" s="1"/>
      <c r="M8" s="1"/>
      <c r="N8" s="1"/>
      <c r="O8" s="1"/>
      <c r="P8" s="1"/>
    </row>
    <row r="9" spans="2:16" s="2" customFormat="1" hidden="1" x14ac:dyDescent="0.3">
      <c r="B9" s="130"/>
      <c r="C9" s="131"/>
      <c r="D9" s="72"/>
      <c r="E9" s="40"/>
      <c r="G9" s="1"/>
      <c r="H9" s="1"/>
      <c r="I9" s="1"/>
      <c r="J9" s="1"/>
      <c r="K9" s="1"/>
      <c r="L9" s="1"/>
      <c r="M9" s="1"/>
      <c r="N9" s="1"/>
      <c r="O9" s="1"/>
      <c r="P9" s="1"/>
    </row>
    <row r="10" spans="2:16" s="2" customFormat="1" hidden="1" x14ac:dyDescent="0.3">
      <c r="B10" s="130"/>
      <c r="C10" s="131"/>
      <c r="D10" s="72"/>
      <c r="E10" s="40"/>
      <c r="G10" s="1"/>
      <c r="H10" s="1"/>
      <c r="I10" s="1"/>
      <c r="J10" s="1"/>
      <c r="K10" s="1"/>
      <c r="L10" s="1"/>
      <c r="M10" s="1"/>
      <c r="N10" s="1"/>
      <c r="O10" s="1"/>
      <c r="P10" s="1"/>
    </row>
    <row r="11" spans="2:16" s="2" customFormat="1" hidden="1" x14ac:dyDescent="0.3">
      <c r="B11" s="130"/>
      <c r="C11" s="131"/>
      <c r="D11" s="72"/>
      <c r="E11" s="40"/>
      <c r="G11" s="1"/>
      <c r="H11" s="1"/>
      <c r="I11" s="1"/>
      <c r="J11" s="1"/>
      <c r="K11" s="1"/>
      <c r="L11" s="1"/>
      <c r="M11" s="1"/>
      <c r="N11" s="1"/>
      <c r="O11" s="1"/>
      <c r="P11" s="1"/>
    </row>
    <row r="12" spans="2:16" s="2" customFormat="1" ht="14.5" thickBot="1" x14ac:dyDescent="0.35">
      <c r="B12" s="132"/>
      <c r="C12" s="80"/>
      <c r="D12" s="42"/>
      <c r="E12" s="40"/>
      <c r="G12" s="1"/>
      <c r="H12" s="1"/>
      <c r="I12" s="1"/>
      <c r="J12" s="1"/>
      <c r="K12" s="1"/>
      <c r="L12" s="1"/>
      <c r="M12" s="1"/>
      <c r="N12" s="1"/>
      <c r="O12" s="1"/>
      <c r="P12" s="1"/>
    </row>
    <row r="13" spans="2:16" s="2" customFormat="1" ht="409.6" thickBot="1" x14ac:dyDescent="0.35">
      <c r="B13" s="132"/>
      <c r="C13" s="75" t="s">
        <v>5</v>
      </c>
      <c r="D13" s="10" t="s">
        <v>6</v>
      </c>
      <c r="E13" s="40"/>
      <c r="G13" s="1"/>
      <c r="H13" s="1"/>
      <c r="I13" s="1"/>
      <c r="J13" s="1"/>
      <c r="K13" s="1"/>
      <c r="L13" s="1"/>
      <c r="M13" s="1"/>
      <c r="N13" s="1"/>
      <c r="O13" s="1"/>
      <c r="P13" s="1"/>
    </row>
    <row r="14" spans="2:16" s="2" customFormat="1" ht="14.5" thickBot="1" x14ac:dyDescent="0.35">
      <c r="B14" s="132"/>
      <c r="C14" s="80"/>
      <c r="D14" s="42"/>
      <c r="E14" s="40"/>
      <c r="G14" s="1"/>
      <c r="H14" s="1" t="s">
        <v>7</v>
      </c>
      <c r="I14" s="1" t="s">
        <v>8</v>
      </c>
      <c r="J14" s="1"/>
      <c r="K14" s="1" t="s">
        <v>9</v>
      </c>
      <c r="L14" s="1" t="s">
        <v>10</v>
      </c>
      <c r="M14" s="1" t="s">
        <v>11</v>
      </c>
      <c r="N14" s="1" t="s">
        <v>12</v>
      </c>
      <c r="O14" s="1" t="s">
        <v>13</v>
      </c>
      <c r="P14" s="1" t="s">
        <v>14</v>
      </c>
    </row>
    <row r="15" spans="2:16" s="2" customFormat="1" x14ac:dyDescent="0.3">
      <c r="B15" s="132"/>
      <c r="C15" s="76" t="s">
        <v>15</v>
      </c>
      <c r="D15" s="342"/>
      <c r="E15" s="40"/>
      <c r="G15" s="1"/>
      <c r="H15" s="3" t="s">
        <v>16</v>
      </c>
      <c r="I15" s="1" t="s">
        <v>17</v>
      </c>
      <c r="J15" s="1" t="s">
        <v>18</v>
      </c>
      <c r="K15" s="1" t="s">
        <v>19</v>
      </c>
      <c r="L15" s="1">
        <v>1</v>
      </c>
      <c r="M15" s="1">
        <v>1</v>
      </c>
      <c r="N15" s="1" t="s">
        <v>20</v>
      </c>
      <c r="O15" s="1" t="s">
        <v>21</v>
      </c>
      <c r="P15" s="1" t="s">
        <v>22</v>
      </c>
    </row>
    <row r="16" spans="2:16" s="2" customFormat="1" x14ac:dyDescent="0.3">
      <c r="B16" s="457" t="s">
        <v>23</v>
      </c>
      <c r="C16" s="461"/>
      <c r="D16" s="11" t="s">
        <v>24</v>
      </c>
      <c r="E16" s="40"/>
      <c r="G16" s="1"/>
      <c r="H16" s="3" t="s">
        <v>25</v>
      </c>
      <c r="I16" s="1" t="s">
        <v>26</v>
      </c>
      <c r="J16" s="1" t="s">
        <v>27</v>
      </c>
      <c r="K16" s="1" t="s">
        <v>28</v>
      </c>
      <c r="L16" s="1">
        <v>2</v>
      </c>
      <c r="M16" s="1">
        <v>2</v>
      </c>
      <c r="N16" s="1" t="s">
        <v>29</v>
      </c>
      <c r="O16" s="1" t="s">
        <v>30</v>
      </c>
      <c r="P16" s="1" t="s">
        <v>31</v>
      </c>
    </row>
    <row r="17" spans="2:22" s="2" customFormat="1" x14ac:dyDescent="0.3">
      <c r="B17" s="132"/>
      <c r="C17" s="76" t="s">
        <v>32</v>
      </c>
      <c r="D17" s="11" t="s">
        <v>33</v>
      </c>
      <c r="E17" s="40"/>
      <c r="G17" s="1"/>
      <c r="H17" s="3" t="s">
        <v>34</v>
      </c>
      <c r="I17" s="1" t="s">
        <v>35</v>
      </c>
      <c r="J17" s="1"/>
      <c r="K17" s="1" t="s">
        <v>36</v>
      </c>
      <c r="L17" s="1">
        <v>3</v>
      </c>
      <c r="M17" s="1">
        <v>3</v>
      </c>
      <c r="N17" s="1" t="s">
        <v>37</v>
      </c>
      <c r="O17" s="1" t="s">
        <v>38</v>
      </c>
      <c r="P17" s="1" t="s">
        <v>39</v>
      </c>
    </row>
    <row r="18" spans="2:22" s="2" customFormat="1" ht="14.5" thickBot="1" x14ac:dyDescent="0.35">
      <c r="B18" s="133"/>
      <c r="C18" s="75" t="s">
        <v>40</v>
      </c>
      <c r="D18" s="126" t="s">
        <v>41</v>
      </c>
      <c r="E18" s="40"/>
      <c r="G18" s="1"/>
      <c r="H18" s="3" t="s">
        <v>42</v>
      </c>
      <c r="I18" s="1"/>
      <c r="J18" s="1"/>
      <c r="K18" s="1" t="s">
        <v>43</v>
      </c>
      <c r="L18" s="1">
        <v>5</v>
      </c>
      <c r="M18" s="1">
        <v>5</v>
      </c>
      <c r="N18" s="1" t="s">
        <v>44</v>
      </c>
      <c r="O18" s="1" t="s">
        <v>45</v>
      </c>
      <c r="P18" s="1" t="s">
        <v>46</v>
      </c>
    </row>
    <row r="19" spans="2:22" s="2" customFormat="1" ht="44.25" customHeight="1" thickBot="1" x14ac:dyDescent="0.35">
      <c r="B19" s="462" t="s">
        <v>47</v>
      </c>
      <c r="C19" s="463"/>
      <c r="D19" s="338" t="s">
        <v>48</v>
      </c>
      <c r="E19" s="40"/>
      <c r="G19" s="1"/>
      <c r="H19" s="3" t="s">
        <v>49</v>
      </c>
      <c r="I19" s="1"/>
      <c r="J19" s="1"/>
      <c r="K19" s="1" t="s">
        <v>50</v>
      </c>
      <c r="L19" s="1"/>
      <c r="M19" s="1"/>
      <c r="N19" s="1"/>
      <c r="O19" s="1" t="s">
        <v>51</v>
      </c>
      <c r="P19" s="1" t="s">
        <v>52</v>
      </c>
    </row>
    <row r="20" spans="2:22" s="2" customFormat="1" x14ac:dyDescent="0.3">
      <c r="B20" s="132"/>
      <c r="C20" s="75"/>
      <c r="D20" s="42"/>
      <c r="E20" s="73"/>
      <c r="F20" s="3"/>
      <c r="G20" s="1"/>
      <c r="H20" s="1"/>
      <c r="J20" s="1"/>
      <c r="K20" s="1"/>
      <c r="L20" s="1"/>
      <c r="M20" s="1" t="s">
        <v>53</v>
      </c>
      <c r="N20" s="1" t="s">
        <v>54</v>
      </c>
    </row>
    <row r="21" spans="2:22" s="2" customFormat="1" x14ac:dyDescent="0.3">
      <c r="B21" s="132"/>
      <c r="C21" s="134" t="s">
        <v>55</v>
      </c>
      <c r="D21" s="42"/>
      <c r="E21" s="73"/>
      <c r="F21" s="3"/>
      <c r="G21" s="1"/>
      <c r="H21" s="1"/>
      <c r="J21" s="1"/>
      <c r="K21" s="1"/>
      <c r="L21" s="1"/>
      <c r="M21" s="1" t="s">
        <v>56</v>
      </c>
      <c r="N21" s="1" t="s">
        <v>57</v>
      </c>
    </row>
    <row r="22" spans="2:22" s="2" customFormat="1" ht="14.5" thickBot="1" x14ac:dyDescent="0.35">
      <c r="B22" s="132"/>
      <c r="C22" s="135" t="s">
        <v>58</v>
      </c>
      <c r="D22" s="42"/>
      <c r="E22" s="40"/>
      <c r="G22" s="1"/>
      <c r="H22" s="3" t="s">
        <v>59</v>
      </c>
      <c r="I22" s="1"/>
      <c r="J22" s="1"/>
      <c r="L22" s="1"/>
      <c r="M22" s="1"/>
      <c r="N22" s="1"/>
      <c r="O22" s="1" t="s">
        <v>60</v>
      </c>
      <c r="P22" s="1" t="s">
        <v>61</v>
      </c>
    </row>
    <row r="23" spans="2:22" s="2" customFormat="1" ht="14.5" x14ac:dyDescent="0.35">
      <c r="B23" s="457" t="s">
        <v>62</v>
      </c>
      <c r="C23" s="461"/>
      <c r="D23" s="459" t="s">
        <v>63</v>
      </c>
      <c r="E23" s="40"/>
      <c r="G23" s="1"/>
      <c r="H23" s="3"/>
      <c r="I23" s="1"/>
      <c r="J23" s="1"/>
      <c r="L23" s="1"/>
      <c r="M23" s="1"/>
      <c r="N23" s="1"/>
      <c r="O23" s="1"/>
      <c r="P23" s="1"/>
      <c r="U23" s="335"/>
      <c r="V23" s="336"/>
    </row>
    <row r="24" spans="2:22" s="2" customFormat="1" ht="4.5" customHeight="1" x14ac:dyDescent="0.3">
      <c r="B24" s="457"/>
      <c r="C24" s="461"/>
      <c r="D24" s="460"/>
      <c r="E24" s="40"/>
      <c r="G24" s="1"/>
      <c r="H24" s="3"/>
      <c r="I24" s="1"/>
      <c r="J24" s="1"/>
      <c r="L24" s="1"/>
      <c r="M24" s="1"/>
      <c r="N24" s="1"/>
      <c r="O24" s="1"/>
      <c r="P24" s="1"/>
    </row>
    <row r="25" spans="2:22" s="2" customFormat="1" ht="27.75" customHeight="1" x14ac:dyDescent="0.3">
      <c r="B25" s="457" t="s">
        <v>64</v>
      </c>
      <c r="C25" s="461"/>
      <c r="D25" s="339" t="s">
        <v>65</v>
      </c>
      <c r="E25" s="40"/>
      <c r="F25" s="1"/>
      <c r="G25" s="3"/>
      <c r="H25" s="1"/>
      <c r="I25" s="1"/>
      <c r="K25" s="1"/>
      <c r="L25" s="1"/>
      <c r="M25" s="1"/>
      <c r="N25" s="1" t="s">
        <v>66</v>
      </c>
      <c r="O25" s="1" t="s">
        <v>67</v>
      </c>
    </row>
    <row r="26" spans="2:22" s="2" customFormat="1" ht="32.25" customHeight="1" x14ac:dyDescent="0.3">
      <c r="B26" s="457" t="s">
        <v>68</v>
      </c>
      <c r="C26" s="461"/>
      <c r="D26" s="339" t="s">
        <v>69</v>
      </c>
      <c r="E26" s="40"/>
      <c r="F26" s="1"/>
      <c r="G26" s="3"/>
      <c r="H26" s="1"/>
      <c r="I26" s="1"/>
      <c r="K26" s="1"/>
      <c r="L26" s="1"/>
      <c r="M26" s="1"/>
      <c r="N26" s="1" t="s">
        <v>70</v>
      </c>
      <c r="O26" s="1" t="s">
        <v>71</v>
      </c>
    </row>
    <row r="27" spans="2:22" s="2" customFormat="1" ht="28.5" customHeight="1" x14ac:dyDescent="0.3">
      <c r="B27" s="457" t="s">
        <v>72</v>
      </c>
      <c r="C27" s="461"/>
      <c r="D27" s="339">
        <v>2022</v>
      </c>
      <c r="E27" s="77"/>
      <c r="F27" s="1"/>
      <c r="G27" s="3"/>
      <c r="H27" s="1"/>
      <c r="I27" s="1"/>
      <c r="J27" s="1"/>
      <c r="K27" s="1"/>
      <c r="L27" s="1"/>
      <c r="M27" s="1"/>
      <c r="N27" s="1"/>
      <c r="O27" s="1"/>
    </row>
    <row r="28" spans="2:22" s="2" customFormat="1" x14ac:dyDescent="0.3">
      <c r="B28" s="132"/>
      <c r="C28" s="76" t="s">
        <v>73</v>
      </c>
      <c r="D28" s="339">
        <v>2024</v>
      </c>
      <c r="E28" s="40"/>
      <c r="F28" s="1"/>
      <c r="G28" s="3"/>
      <c r="H28" s="1"/>
      <c r="I28" s="1"/>
      <c r="J28" s="1"/>
      <c r="K28" s="1"/>
      <c r="L28" s="1"/>
      <c r="M28" s="1"/>
      <c r="N28" s="1"/>
      <c r="O28" s="1"/>
    </row>
    <row r="29" spans="2:22" s="2" customFormat="1" x14ac:dyDescent="0.3">
      <c r="B29" s="132"/>
      <c r="C29" s="80"/>
      <c r="D29" s="78"/>
      <c r="E29" s="40"/>
      <c r="F29" s="1"/>
      <c r="G29" s="3"/>
      <c r="H29" s="1"/>
      <c r="I29" s="1"/>
      <c r="J29" s="1"/>
      <c r="K29" s="1"/>
      <c r="L29" s="1"/>
      <c r="M29" s="1"/>
      <c r="N29" s="1"/>
      <c r="O29" s="1"/>
    </row>
    <row r="30" spans="2:22" s="2" customFormat="1" ht="14.5" thickBot="1" x14ac:dyDescent="0.35">
      <c r="B30" s="132"/>
      <c r="C30" s="80"/>
      <c r="D30" s="79" t="s">
        <v>74</v>
      </c>
      <c r="E30" s="40"/>
      <c r="G30" s="1"/>
      <c r="H30" s="3" t="s">
        <v>75</v>
      </c>
      <c r="I30" s="1"/>
      <c r="J30" s="1"/>
      <c r="K30" s="1"/>
      <c r="L30" s="1"/>
      <c r="M30" s="1"/>
      <c r="N30" s="1"/>
      <c r="O30" s="1"/>
      <c r="P30" s="1"/>
    </row>
    <row r="31" spans="2:22" s="2" customFormat="1" ht="154.5" thickBot="1" x14ac:dyDescent="0.35">
      <c r="B31" s="132"/>
      <c r="C31" s="80"/>
      <c r="D31" s="12" t="s">
        <v>76</v>
      </c>
      <c r="E31" s="40"/>
      <c r="F31" s="4"/>
      <c r="G31" s="1"/>
      <c r="H31" s="3" t="s">
        <v>77</v>
      </c>
      <c r="I31" s="1"/>
      <c r="J31" s="1"/>
      <c r="K31" s="1"/>
      <c r="L31" s="1"/>
      <c r="M31" s="1"/>
      <c r="N31" s="1"/>
      <c r="O31" s="1"/>
      <c r="P31" s="1"/>
    </row>
    <row r="32" spans="2:22" s="2" customFormat="1" ht="32.25" customHeight="1" thickBot="1" x14ac:dyDescent="0.35">
      <c r="B32" s="457" t="s">
        <v>78</v>
      </c>
      <c r="C32" s="458"/>
      <c r="D32" s="42"/>
      <c r="E32" s="40"/>
      <c r="G32" s="1"/>
      <c r="H32" s="3" t="s">
        <v>79</v>
      </c>
      <c r="I32" s="1"/>
      <c r="J32" s="1"/>
      <c r="K32" s="1"/>
      <c r="L32" s="1"/>
      <c r="M32" s="1"/>
      <c r="N32" s="1"/>
      <c r="O32" s="1"/>
      <c r="P32" s="1"/>
    </row>
    <row r="33" spans="2:16" s="2" customFormat="1" ht="17.25" customHeight="1" thickBot="1" x14ac:dyDescent="0.35">
      <c r="B33" s="132"/>
      <c r="C33" s="80"/>
      <c r="D33" s="337" t="s">
        <v>80</v>
      </c>
      <c r="E33" s="40"/>
      <c r="G33" s="1"/>
      <c r="H33" s="3" t="s">
        <v>81</v>
      </c>
      <c r="I33" s="1"/>
      <c r="J33" s="1"/>
      <c r="K33" s="1"/>
      <c r="L33" s="1"/>
      <c r="M33" s="1"/>
      <c r="N33" s="1"/>
      <c r="O33" s="1"/>
      <c r="P33" s="1"/>
    </row>
    <row r="34" spans="2:16" s="2" customFormat="1" x14ac:dyDescent="0.3">
      <c r="B34" s="132"/>
      <c r="C34" s="80"/>
      <c r="D34" s="42"/>
      <c r="E34" s="40"/>
      <c r="F34" s="4"/>
      <c r="G34" s="1"/>
      <c r="H34" s="3" t="s">
        <v>82</v>
      </c>
      <c r="I34" s="1"/>
      <c r="J34" s="1"/>
      <c r="K34" s="1"/>
      <c r="L34" s="1"/>
      <c r="M34" s="1"/>
      <c r="N34" s="1"/>
      <c r="O34" s="1"/>
      <c r="P34" s="1"/>
    </row>
    <row r="35" spans="2:16" s="2" customFormat="1" x14ac:dyDescent="0.3">
      <c r="B35" s="132"/>
      <c r="C35" s="136" t="s">
        <v>83</v>
      </c>
      <c r="D35" s="42"/>
      <c r="E35" s="40"/>
      <c r="G35" s="1"/>
      <c r="H35" s="3" t="s">
        <v>84</v>
      </c>
      <c r="I35" s="1"/>
      <c r="J35" s="1"/>
      <c r="K35" s="1"/>
      <c r="L35" s="1"/>
      <c r="M35" s="1"/>
      <c r="N35" s="1"/>
      <c r="O35" s="1"/>
      <c r="P35" s="1"/>
    </row>
    <row r="36" spans="2:16" s="2" customFormat="1" ht="57" customHeight="1" thickBot="1" x14ac:dyDescent="0.35">
      <c r="B36" s="341" t="s">
        <v>85</v>
      </c>
      <c r="C36" s="252"/>
      <c r="D36" s="42"/>
      <c r="E36" s="40"/>
      <c r="G36" s="1"/>
      <c r="H36" s="3" t="s">
        <v>86</v>
      </c>
      <c r="I36" s="1"/>
      <c r="J36" s="1"/>
      <c r="K36" s="1"/>
      <c r="L36" s="1"/>
      <c r="M36" s="1"/>
      <c r="N36" s="1"/>
      <c r="O36" s="1"/>
      <c r="P36" s="1"/>
    </row>
    <row r="37" spans="2:16" s="2" customFormat="1" x14ac:dyDescent="0.3">
      <c r="B37" s="132"/>
      <c r="C37" s="80" t="s">
        <v>87</v>
      </c>
      <c r="D37" s="13" t="s">
        <v>88</v>
      </c>
      <c r="E37" s="40"/>
      <c r="G37" s="1"/>
      <c r="H37" s="3" t="s">
        <v>89</v>
      </c>
      <c r="I37" s="1"/>
      <c r="J37" s="1"/>
      <c r="K37" s="1"/>
      <c r="L37" s="1"/>
      <c r="M37" s="1"/>
      <c r="N37" s="1"/>
      <c r="O37" s="1"/>
      <c r="P37" s="1"/>
    </row>
    <row r="38" spans="2:16" s="2" customFormat="1" ht="14.5" x14ac:dyDescent="0.35">
      <c r="B38" s="132"/>
      <c r="C38" s="80" t="s">
        <v>90</v>
      </c>
      <c r="D38" s="340" t="s">
        <v>91</v>
      </c>
      <c r="E38" s="40"/>
      <c r="G38" s="1"/>
      <c r="H38" s="3" t="s">
        <v>92</v>
      </c>
      <c r="I38" s="1"/>
      <c r="J38" s="1"/>
      <c r="K38" s="1"/>
      <c r="L38" s="1"/>
      <c r="M38" s="1"/>
      <c r="N38" s="1"/>
      <c r="O38" s="1"/>
      <c r="P38" s="1"/>
    </row>
    <row r="39" spans="2:16" s="2" customFormat="1" ht="14.5" thickBot="1" x14ac:dyDescent="0.35">
      <c r="B39" s="132"/>
      <c r="C39" s="80" t="s">
        <v>93</v>
      </c>
      <c r="D39" s="14" t="s">
        <v>94</v>
      </c>
      <c r="E39" s="40"/>
      <c r="G39" s="1"/>
      <c r="H39" s="3" t="s">
        <v>95</v>
      </c>
      <c r="I39" s="1"/>
      <c r="J39" s="1"/>
      <c r="K39" s="1"/>
      <c r="L39" s="1"/>
      <c r="M39" s="1"/>
      <c r="N39" s="1"/>
      <c r="O39" s="1"/>
      <c r="P39" s="1"/>
    </row>
    <row r="40" spans="2:16" s="2" customFormat="1" ht="57" customHeight="1" thickBot="1" x14ac:dyDescent="0.35">
      <c r="B40" s="341" t="s">
        <v>96</v>
      </c>
      <c r="C40" s="252"/>
      <c r="D40" s="42"/>
      <c r="E40" s="40"/>
      <c r="G40" s="1"/>
      <c r="H40" s="3" t="s">
        <v>86</v>
      </c>
      <c r="I40" s="1"/>
      <c r="J40" s="1"/>
      <c r="K40" s="1"/>
      <c r="L40" s="1"/>
      <c r="M40" s="1"/>
      <c r="N40" s="1"/>
      <c r="O40" s="1"/>
      <c r="P40" s="1"/>
    </row>
    <row r="41" spans="2:16" s="2" customFormat="1" x14ac:dyDescent="0.3">
      <c r="B41" s="132"/>
      <c r="C41" s="80" t="s">
        <v>87</v>
      </c>
      <c r="D41" s="13" t="s">
        <v>97</v>
      </c>
      <c r="E41" s="40"/>
      <c r="G41" s="1"/>
      <c r="H41" s="3" t="s">
        <v>89</v>
      </c>
      <c r="I41" s="1"/>
      <c r="J41" s="1"/>
      <c r="K41" s="1"/>
      <c r="L41" s="1"/>
      <c r="M41" s="1"/>
      <c r="N41" s="1"/>
      <c r="O41" s="1"/>
      <c r="P41" s="1"/>
    </row>
    <row r="42" spans="2:16" s="2" customFormat="1" ht="14.5" x14ac:dyDescent="0.35">
      <c r="B42" s="132"/>
      <c r="C42" s="80" t="s">
        <v>90</v>
      </c>
      <c r="D42" s="340" t="s">
        <v>98</v>
      </c>
      <c r="E42" s="40"/>
      <c r="G42" s="1"/>
      <c r="H42" s="3" t="s">
        <v>92</v>
      </c>
      <c r="I42" s="1"/>
      <c r="J42" s="1"/>
      <c r="K42" s="1"/>
      <c r="L42" s="1"/>
      <c r="M42" s="1"/>
      <c r="N42" s="1"/>
      <c r="O42" s="1"/>
      <c r="P42" s="1"/>
    </row>
    <row r="43" spans="2:16" s="2" customFormat="1" ht="14.5" thickBot="1" x14ac:dyDescent="0.35">
      <c r="B43" s="132"/>
      <c r="C43" s="80" t="s">
        <v>93</v>
      </c>
      <c r="D43" s="14" t="s">
        <v>99</v>
      </c>
      <c r="E43" s="40"/>
      <c r="G43" s="1"/>
      <c r="H43" s="3" t="s">
        <v>95</v>
      </c>
      <c r="I43" s="1"/>
      <c r="J43" s="1"/>
      <c r="K43" s="1"/>
      <c r="L43" s="1"/>
      <c r="M43" s="1"/>
      <c r="N43" s="1"/>
      <c r="O43" s="1"/>
      <c r="P43" s="1"/>
    </row>
    <row r="44" spans="2:16" s="2" customFormat="1" ht="57" customHeight="1" thickBot="1" x14ac:dyDescent="0.35">
      <c r="B44" s="341" t="s">
        <v>96</v>
      </c>
      <c r="C44" s="252"/>
      <c r="D44" s="42"/>
      <c r="E44" s="40"/>
      <c r="G44" s="1"/>
      <c r="H44" s="3" t="s">
        <v>86</v>
      </c>
      <c r="I44" s="1"/>
      <c r="J44" s="1"/>
      <c r="K44" s="1"/>
      <c r="L44" s="1"/>
      <c r="M44" s="1"/>
      <c r="N44" s="1"/>
      <c r="O44" s="1"/>
      <c r="P44" s="1"/>
    </row>
    <row r="45" spans="2:16" s="2" customFormat="1" x14ac:dyDescent="0.3">
      <c r="B45" s="132"/>
      <c r="C45" s="80" t="s">
        <v>87</v>
      </c>
      <c r="D45" s="13" t="s">
        <v>100</v>
      </c>
      <c r="E45" s="40"/>
      <c r="G45" s="1"/>
      <c r="H45" s="3" t="s">
        <v>89</v>
      </c>
      <c r="I45" s="1"/>
      <c r="J45" s="1"/>
      <c r="K45" s="1"/>
      <c r="L45" s="1"/>
      <c r="M45" s="1"/>
      <c r="N45" s="1"/>
      <c r="O45" s="1"/>
      <c r="P45" s="1"/>
    </row>
    <row r="46" spans="2:16" s="2" customFormat="1" ht="14.5" x14ac:dyDescent="0.35">
      <c r="B46" s="132"/>
      <c r="C46" s="80" t="s">
        <v>90</v>
      </c>
      <c r="D46" s="340" t="s">
        <v>101</v>
      </c>
      <c r="E46" s="40"/>
      <c r="G46" s="1"/>
      <c r="H46" s="3" t="s">
        <v>92</v>
      </c>
      <c r="I46" s="1"/>
      <c r="J46" s="1"/>
      <c r="K46" s="1"/>
      <c r="L46" s="1"/>
      <c r="M46" s="1"/>
      <c r="N46" s="1"/>
      <c r="O46" s="1"/>
      <c r="P46" s="1"/>
    </row>
    <row r="47" spans="2:16" s="2" customFormat="1" ht="14.5" thickBot="1" x14ac:dyDescent="0.35">
      <c r="B47" s="132"/>
      <c r="C47" s="80" t="s">
        <v>93</v>
      </c>
      <c r="D47" s="14" t="s">
        <v>102</v>
      </c>
      <c r="E47" s="40"/>
      <c r="G47" s="1"/>
      <c r="H47" s="3" t="s">
        <v>95</v>
      </c>
      <c r="I47" s="1"/>
      <c r="J47" s="1"/>
      <c r="K47" s="1"/>
      <c r="L47" s="1"/>
      <c r="M47" s="1"/>
      <c r="N47" s="1"/>
      <c r="O47" s="1"/>
      <c r="P47" s="1"/>
    </row>
    <row r="48" spans="2:16" s="2" customFormat="1" ht="57" customHeight="1" thickBot="1" x14ac:dyDescent="0.35">
      <c r="B48" s="341" t="s">
        <v>96</v>
      </c>
      <c r="C48" s="252"/>
      <c r="D48" s="42"/>
      <c r="E48" s="40"/>
      <c r="G48" s="1"/>
      <c r="H48" s="3" t="s">
        <v>86</v>
      </c>
      <c r="I48" s="1"/>
      <c r="J48" s="1"/>
      <c r="K48" s="1"/>
      <c r="L48" s="1"/>
      <c r="M48" s="1"/>
      <c r="N48" s="1"/>
      <c r="O48" s="1"/>
      <c r="P48" s="1"/>
    </row>
    <row r="49" spans="2:16" s="2" customFormat="1" x14ac:dyDescent="0.3">
      <c r="B49" s="132"/>
      <c r="C49" s="80" t="s">
        <v>87</v>
      </c>
      <c r="D49" s="13" t="s">
        <v>103</v>
      </c>
      <c r="E49" s="40"/>
      <c r="G49" s="1"/>
      <c r="H49" s="3" t="s">
        <v>89</v>
      </c>
      <c r="I49" s="1"/>
      <c r="J49" s="1"/>
      <c r="K49" s="1"/>
      <c r="L49" s="1"/>
      <c r="M49" s="1"/>
      <c r="N49" s="1"/>
      <c r="O49" s="1"/>
      <c r="P49" s="1"/>
    </row>
    <row r="50" spans="2:16" s="2" customFormat="1" ht="14.5" x14ac:dyDescent="0.35">
      <c r="B50" s="132"/>
      <c r="C50" s="80" t="s">
        <v>90</v>
      </c>
      <c r="D50" s="340" t="s">
        <v>104</v>
      </c>
      <c r="E50" s="40"/>
      <c r="G50" s="1"/>
      <c r="H50" s="3" t="s">
        <v>92</v>
      </c>
      <c r="I50" s="1"/>
      <c r="J50" s="1"/>
      <c r="K50" s="1"/>
      <c r="L50" s="1"/>
      <c r="M50" s="1"/>
      <c r="N50" s="1"/>
      <c r="O50" s="1"/>
      <c r="P50" s="1"/>
    </row>
    <row r="51" spans="2:16" s="2" customFormat="1" ht="14.5" thickBot="1" x14ac:dyDescent="0.35">
      <c r="B51" s="132"/>
      <c r="C51" s="80" t="s">
        <v>93</v>
      </c>
      <c r="D51" s="14" t="s">
        <v>105</v>
      </c>
      <c r="E51" s="40"/>
      <c r="G51" s="1"/>
      <c r="H51" s="3" t="s">
        <v>95</v>
      </c>
      <c r="I51" s="1"/>
      <c r="J51" s="1"/>
      <c r="K51" s="1"/>
      <c r="L51" s="1"/>
      <c r="M51" s="1"/>
      <c r="N51" s="1"/>
      <c r="O51" s="1"/>
      <c r="P51" s="1"/>
    </row>
    <row r="52" spans="2:16" s="2" customFormat="1" ht="15" customHeight="1" x14ac:dyDescent="0.3">
      <c r="B52" s="132"/>
      <c r="C52" s="76"/>
      <c r="D52" s="42"/>
      <c r="E52" s="40"/>
      <c r="G52" s="1"/>
      <c r="H52" s="3"/>
      <c r="I52" s="1"/>
      <c r="J52" s="1"/>
      <c r="K52" s="1"/>
      <c r="L52" s="1"/>
      <c r="M52" s="1"/>
      <c r="N52" s="1"/>
      <c r="O52" s="1"/>
      <c r="P52" s="1"/>
    </row>
    <row r="53" spans="2:16" s="2" customFormat="1" ht="15" customHeight="1" thickBot="1" x14ac:dyDescent="0.35">
      <c r="B53" s="132"/>
      <c r="C53" s="76" t="s">
        <v>106</v>
      </c>
      <c r="D53" s="42"/>
      <c r="E53" s="40"/>
      <c r="G53" s="1"/>
      <c r="H53" s="3"/>
      <c r="I53" s="1"/>
      <c r="J53" s="1"/>
      <c r="K53" s="1"/>
      <c r="L53" s="1"/>
      <c r="M53" s="1"/>
      <c r="N53" s="1"/>
      <c r="O53" s="1"/>
      <c r="P53" s="1"/>
    </row>
    <row r="54" spans="2:16" s="2" customFormat="1" ht="15.75" customHeight="1" x14ac:dyDescent="0.3">
      <c r="B54" s="132"/>
      <c r="C54" s="80" t="s">
        <v>87</v>
      </c>
      <c r="D54" s="420" t="s">
        <v>107</v>
      </c>
      <c r="E54" s="40"/>
      <c r="G54" s="1"/>
      <c r="H54" s="3" t="s">
        <v>108</v>
      </c>
      <c r="I54" s="1"/>
      <c r="J54" s="1"/>
      <c r="K54" s="1"/>
      <c r="L54" s="1"/>
      <c r="M54" s="1"/>
      <c r="N54" s="1"/>
      <c r="O54" s="1"/>
      <c r="P54" s="1"/>
    </row>
    <row r="55" spans="2:16" s="2" customFormat="1" ht="15.75" customHeight="1" x14ac:dyDescent="0.35">
      <c r="B55" s="132"/>
      <c r="C55" s="80" t="s">
        <v>90</v>
      </c>
      <c r="D55" s="422" t="s">
        <v>109</v>
      </c>
      <c r="E55" s="40"/>
      <c r="G55" s="1"/>
      <c r="H55" s="3" t="s">
        <v>110</v>
      </c>
      <c r="I55" s="1"/>
      <c r="J55" s="1"/>
      <c r="K55" s="1"/>
      <c r="L55" s="1"/>
      <c r="M55" s="1"/>
      <c r="N55" s="1"/>
      <c r="O55" s="1"/>
      <c r="P55" s="1"/>
    </row>
    <row r="56" spans="2:16" s="2" customFormat="1" ht="15.75" customHeight="1" thickBot="1" x14ac:dyDescent="0.35">
      <c r="B56" s="132"/>
      <c r="C56" s="80" t="s">
        <v>93</v>
      </c>
      <c r="D56" s="421" t="s">
        <v>111</v>
      </c>
      <c r="E56" s="40"/>
      <c r="G56" s="1"/>
      <c r="H56" s="3"/>
      <c r="I56" s="1"/>
      <c r="J56" s="1"/>
      <c r="K56" s="1"/>
      <c r="L56" s="1"/>
      <c r="M56" s="1"/>
      <c r="N56" s="1"/>
      <c r="O56" s="1"/>
      <c r="P56" s="1"/>
    </row>
    <row r="57" spans="2:16" s="2" customFormat="1" ht="15.75" customHeight="1" x14ac:dyDescent="0.3">
      <c r="B57" s="132"/>
      <c r="C57" s="42"/>
      <c r="D57" s="42"/>
      <c r="E57" s="40"/>
      <c r="G57" s="1"/>
      <c r="H57" s="3"/>
      <c r="I57" s="1"/>
      <c r="J57" s="1"/>
      <c r="K57" s="1"/>
      <c r="L57" s="1"/>
      <c r="M57" s="1"/>
      <c r="N57" s="1"/>
      <c r="O57" s="1"/>
      <c r="P57" s="1"/>
    </row>
    <row r="58" spans="2:16" s="2" customFormat="1" ht="15.75" customHeight="1" thickBot="1" x14ac:dyDescent="0.35">
      <c r="B58" s="132"/>
      <c r="C58" s="76" t="s">
        <v>112</v>
      </c>
      <c r="D58" s="42"/>
      <c r="E58" s="40"/>
      <c r="G58" s="1"/>
      <c r="H58" s="3"/>
      <c r="I58" s="1"/>
      <c r="J58" s="1"/>
      <c r="K58" s="1"/>
      <c r="L58" s="1"/>
      <c r="M58" s="1"/>
      <c r="N58" s="1"/>
      <c r="O58" s="1"/>
      <c r="P58" s="1"/>
    </row>
    <row r="59" spans="2:16" s="2" customFormat="1" ht="15.75" customHeight="1" x14ac:dyDescent="0.3">
      <c r="B59" s="132"/>
      <c r="C59" s="80" t="s">
        <v>87</v>
      </c>
      <c r="D59" s="423" t="s">
        <v>113</v>
      </c>
      <c r="E59" s="40"/>
      <c r="G59" s="1"/>
      <c r="H59" s="3"/>
      <c r="I59" s="1"/>
      <c r="J59" s="1"/>
      <c r="K59" s="1"/>
      <c r="L59" s="1"/>
      <c r="M59" s="1"/>
      <c r="N59" s="1"/>
      <c r="O59" s="1"/>
      <c r="P59" s="1"/>
    </row>
    <row r="60" spans="2:16" s="2" customFormat="1" ht="15.75" customHeight="1" x14ac:dyDescent="0.35">
      <c r="B60" s="132"/>
      <c r="C60" s="80" t="s">
        <v>90</v>
      </c>
      <c r="D60" s="424" t="s">
        <v>114</v>
      </c>
      <c r="E60" s="40"/>
      <c r="G60" s="1"/>
      <c r="H60" s="3"/>
      <c r="I60" s="1"/>
      <c r="J60" s="1"/>
      <c r="K60" s="1"/>
      <c r="L60" s="1"/>
      <c r="M60" s="1"/>
      <c r="N60" s="1"/>
      <c r="O60" s="1"/>
      <c r="P60" s="1"/>
    </row>
    <row r="61" spans="2:16" s="2" customFormat="1" ht="15.75" customHeight="1" thickBot="1" x14ac:dyDescent="0.35">
      <c r="B61" s="132"/>
      <c r="C61" s="80" t="s">
        <v>93</v>
      </c>
      <c r="D61" s="421" t="s">
        <v>115</v>
      </c>
      <c r="E61" s="40"/>
      <c r="G61" s="1"/>
      <c r="H61" s="3"/>
      <c r="I61" s="1"/>
      <c r="J61" s="1"/>
      <c r="K61" s="1"/>
      <c r="L61" s="1"/>
      <c r="M61" s="1"/>
      <c r="N61" s="1"/>
      <c r="O61" s="1"/>
      <c r="P61" s="1"/>
    </row>
    <row r="62" spans="2:16" s="2" customFormat="1" ht="15.75" customHeight="1" x14ac:dyDescent="0.3">
      <c r="B62" s="132"/>
      <c r="C62" s="80"/>
      <c r="D62" s="42"/>
      <c r="E62" s="40"/>
      <c r="G62" s="1"/>
      <c r="H62" s="3"/>
      <c r="I62" s="1"/>
      <c r="J62" s="1"/>
      <c r="K62" s="1"/>
      <c r="L62" s="1"/>
      <c r="M62" s="1"/>
      <c r="N62" s="1"/>
      <c r="O62" s="1"/>
      <c r="P62" s="1"/>
    </row>
    <row r="63" spans="2:16" s="2" customFormat="1" ht="15.75" customHeight="1" thickBot="1" x14ac:dyDescent="0.35">
      <c r="B63" s="132"/>
      <c r="C63" s="76" t="s">
        <v>116</v>
      </c>
      <c r="D63" s="42"/>
      <c r="E63" s="40"/>
      <c r="G63" s="1"/>
      <c r="H63" s="3"/>
      <c r="I63" s="1"/>
      <c r="J63" s="1"/>
      <c r="K63" s="1"/>
      <c r="L63" s="1"/>
      <c r="M63" s="1"/>
      <c r="N63" s="1"/>
      <c r="O63" s="1"/>
      <c r="P63" s="1"/>
    </row>
    <row r="64" spans="2:16" s="2" customFormat="1" ht="15.75" customHeight="1" x14ac:dyDescent="0.3">
      <c r="B64" s="132"/>
      <c r="C64" s="80" t="s">
        <v>87</v>
      </c>
      <c r="D64" s="423" t="s">
        <v>117</v>
      </c>
      <c r="E64" s="40"/>
      <c r="G64" s="1"/>
      <c r="H64" s="3"/>
      <c r="I64" s="1"/>
      <c r="J64" s="1"/>
      <c r="K64" s="1"/>
      <c r="L64" s="1"/>
      <c r="M64" s="1"/>
      <c r="N64" s="1"/>
      <c r="O64" s="1"/>
      <c r="P64" s="1"/>
    </row>
    <row r="65" spans="1:16" s="2" customFormat="1" ht="15.75" customHeight="1" x14ac:dyDescent="0.35">
      <c r="B65" s="132"/>
      <c r="C65" s="80" t="s">
        <v>90</v>
      </c>
      <c r="D65" s="424" t="s">
        <v>118</v>
      </c>
      <c r="E65" s="40"/>
      <c r="G65" s="1"/>
      <c r="H65" s="3"/>
      <c r="I65" s="1"/>
      <c r="J65" s="1"/>
      <c r="K65" s="1"/>
      <c r="L65" s="1"/>
      <c r="M65" s="1"/>
      <c r="N65" s="1"/>
      <c r="O65" s="1"/>
      <c r="P65" s="1"/>
    </row>
    <row r="66" spans="1:16" s="2" customFormat="1" ht="15.75" customHeight="1" thickBot="1" x14ac:dyDescent="0.35">
      <c r="B66" s="132"/>
      <c r="C66" s="80" t="s">
        <v>93</v>
      </c>
      <c r="D66" s="425" t="s">
        <v>119</v>
      </c>
      <c r="E66" s="40"/>
      <c r="G66" s="1"/>
      <c r="H66" s="3" t="s">
        <v>120</v>
      </c>
      <c r="I66" s="1"/>
      <c r="J66" s="1"/>
      <c r="K66" s="1"/>
      <c r="L66" s="1"/>
      <c r="M66" s="1"/>
      <c r="N66" s="1"/>
      <c r="O66" s="1"/>
      <c r="P66" s="1"/>
    </row>
    <row r="67" spans="1:16" s="2" customFormat="1" ht="15.75" customHeight="1" x14ac:dyDescent="0.3">
      <c r="B67" s="132"/>
      <c r="C67" s="80"/>
      <c r="D67" s="42"/>
      <c r="E67" s="40"/>
      <c r="G67" s="1"/>
      <c r="H67" s="3"/>
      <c r="I67" s="1"/>
      <c r="J67" s="1"/>
      <c r="K67" s="1"/>
      <c r="L67" s="1"/>
      <c r="M67" s="1"/>
      <c r="N67" s="1"/>
      <c r="O67" s="1"/>
      <c r="P67" s="1"/>
    </row>
    <row r="68" spans="1:16" s="2" customFormat="1" ht="14.5" thickBot="1" x14ac:dyDescent="0.35">
      <c r="B68" s="132"/>
      <c r="C68" s="76" t="s">
        <v>121</v>
      </c>
      <c r="D68" s="42"/>
      <c r="E68" s="40"/>
      <c r="G68" s="1"/>
      <c r="H68" s="3" t="s">
        <v>122</v>
      </c>
      <c r="I68" s="1"/>
      <c r="J68" s="1"/>
      <c r="K68" s="1"/>
      <c r="L68" s="1"/>
      <c r="M68" s="1"/>
      <c r="N68" s="1"/>
      <c r="O68" s="1"/>
      <c r="P68" s="1"/>
    </row>
    <row r="69" spans="1:16" s="2" customFormat="1" x14ac:dyDescent="0.3">
      <c r="B69" s="132"/>
      <c r="C69" s="80" t="s">
        <v>87</v>
      </c>
      <c r="D69" s="13" t="s">
        <v>123</v>
      </c>
      <c r="E69" s="40"/>
      <c r="G69" s="1"/>
      <c r="H69" s="3" t="s">
        <v>124</v>
      </c>
      <c r="I69" s="1"/>
      <c r="J69" s="1"/>
      <c r="K69" s="1"/>
      <c r="L69" s="1"/>
      <c r="M69" s="1"/>
      <c r="N69" s="1"/>
      <c r="O69" s="1"/>
      <c r="P69" s="1"/>
    </row>
    <row r="70" spans="1:16" s="2" customFormat="1" ht="14.5" x14ac:dyDescent="0.35">
      <c r="B70" s="132"/>
      <c r="C70" s="80" t="s">
        <v>90</v>
      </c>
      <c r="D70" s="340" t="s">
        <v>125</v>
      </c>
      <c r="E70" s="40"/>
      <c r="G70" s="1"/>
      <c r="H70" s="3" t="s">
        <v>126</v>
      </c>
      <c r="I70" s="1"/>
      <c r="J70" s="1"/>
      <c r="K70" s="1"/>
      <c r="L70" s="1"/>
      <c r="M70" s="1"/>
      <c r="N70" s="1"/>
      <c r="O70" s="1"/>
      <c r="P70" s="1"/>
    </row>
    <row r="71" spans="1:16" ht="14.5" thickBot="1" x14ac:dyDescent="0.35">
      <c r="A71" s="2"/>
      <c r="B71" s="132"/>
      <c r="C71" s="80" t="s">
        <v>93</v>
      </c>
      <c r="D71" s="14" t="s">
        <v>65</v>
      </c>
      <c r="E71" s="40"/>
      <c r="H71" s="3" t="s">
        <v>127</v>
      </c>
    </row>
    <row r="72" spans="1:16" ht="14.5" thickBot="1" x14ac:dyDescent="0.35">
      <c r="B72" s="132"/>
      <c r="C72" s="76" t="s">
        <v>128</v>
      </c>
      <c r="D72" s="42"/>
      <c r="E72" s="40"/>
      <c r="H72" s="3" t="s">
        <v>129</v>
      </c>
    </row>
    <row r="73" spans="1:16" x14ac:dyDescent="0.3">
      <c r="B73" s="132"/>
      <c r="C73" s="80" t="s">
        <v>87</v>
      </c>
      <c r="D73" s="13" t="s">
        <v>130</v>
      </c>
      <c r="E73" s="40"/>
      <c r="H73" s="3" t="s">
        <v>131</v>
      </c>
    </row>
    <row r="74" spans="1:16" ht="14.5" x14ac:dyDescent="0.35">
      <c r="B74" s="132"/>
      <c r="C74" s="80" t="s">
        <v>90</v>
      </c>
      <c r="D74" s="340" t="s">
        <v>132</v>
      </c>
      <c r="E74" s="40"/>
      <c r="H74" s="3" t="s">
        <v>133</v>
      </c>
    </row>
    <row r="75" spans="1:16" ht="14.5" thickBot="1" x14ac:dyDescent="0.35">
      <c r="B75" s="132"/>
      <c r="C75" s="80" t="s">
        <v>93</v>
      </c>
      <c r="D75" s="14" t="s">
        <v>65</v>
      </c>
      <c r="E75" s="40"/>
      <c r="H75" s="3" t="s">
        <v>134</v>
      </c>
    </row>
    <row r="76" spans="1:16" ht="14.5" thickBot="1" x14ac:dyDescent="0.35">
      <c r="B76" s="132"/>
      <c r="C76" s="76" t="s">
        <v>128</v>
      </c>
      <c r="D76" s="42"/>
      <c r="E76" s="40"/>
      <c r="H76" s="3" t="s">
        <v>135</v>
      </c>
    </row>
    <row r="77" spans="1:16" x14ac:dyDescent="0.3">
      <c r="B77" s="132"/>
      <c r="C77" s="80" t="s">
        <v>87</v>
      </c>
      <c r="D77" s="13" t="s">
        <v>136</v>
      </c>
      <c r="E77" s="40"/>
      <c r="H77" s="3" t="s">
        <v>137</v>
      </c>
    </row>
    <row r="78" spans="1:16" ht="14.5" x14ac:dyDescent="0.35">
      <c r="B78" s="132"/>
      <c r="C78" s="80" t="s">
        <v>90</v>
      </c>
      <c r="D78" s="340" t="s">
        <v>101</v>
      </c>
      <c r="E78" s="40"/>
      <c r="H78" s="3" t="s">
        <v>138</v>
      </c>
    </row>
    <row r="79" spans="1:16" ht="14.5" thickBot="1" x14ac:dyDescent="0.35">
      <c r="B79" s="132"/>
      <c r="C79" s="80" t="s">
        <v>93</v>
      </c>
      <c r="D79" s="14" t="s">
        <v>65</v>
      </c>
      <c r="E79" s="40"/>
      <c r="H79" s="3" t="s">
        <v>139</v>
      </c>
    </row>
    <row r="80" spans="1:16" ht="14.5" thickBot="1" x14ac:dyDescent="0.35">
      <c r="B80" s="132"/>
      <c r="C80" s="76" t="s">
        <v>128</v>
      </c>
      <c r="D80" s="42"/>
      <c r="E80" s="40"/>
      <c r="H80" s="3" t="s">
        <v>140</v>
      </c>
    </row>
    <row r="81" spans="2:8" x14ac:dyDescent="0.3">
      <c r="B81" s="132"/>
      <c r="C81" s="80" t="s">
        <v>87</v>
      </c>
      <c r="D81" s="13" t="s">
        <v>141</v>
      </c>
      <c r="E81" s="40"/>
      <c r="H81" s="3" t="s">
        <v>142</v>
      </c>
    </row>
    <row r="82" spans="2:8" ht="14.5" x14ac:dyDescent="0.35">
      <c r="B82" s="132"/>
      <c r="C82" s="80" t="s">
        <v>90</v>
      </c>
      <c r="D82" s="340" t="s">
        <v>143</v>
      </c>
      <c r="E82" s="40"/>
      <c r="H82" s="3" t="s">
        <v>144</v>
      </c>
    </row>
    <row r="83" spans="2:8" ht="14.5" thickBot="1" x14ac:dyDescent="0.35">
      <c r="B83" s="132"/>
      <c r="C83" s="80" t="s">
        <v>93</v>
      </c>
      <c r="D83" s="14" t="s">
        <v>65</v>
      </c>
      <c r="E83" s="40"/>
      <c r="H83" s="3" t="s">
        <v>145</v>
      </c>
    </row>
    <row r="84" spans="2:8" ht="14.5" thickBot="1" x14ac:dyDescent="0.35">
      <c r="B84" s="137"/>
      <c r="C84" s="138"/>
      <c r="D84" s="81"/>
      <c r="E84" s="52"/>
      <c r="H84" s="3" t="s">
        <v>146</v>
      </c>
    </row>
    <row r="85" spans="2:8" x14ac:dyDescent="0.3">
      <c r="H85" s="3" t="s">
        <v>147</v>
      </c>
    </row>
    <row r="86" spans="2:8" x14ac:dyDescent="0.3">
      <c r="H86" s="3" t="s">
        <v>148</v>
      </c>
    </row>
    <row r="87" spans="2:8" x14ac:dyDescent="0.3">
      <c r="H87" s="3" t="s">
        <v>149</v>
      </c>
    </row>
    <row r="88" spans="2:8" x14ac:dyDescent="0.3">
      <c r="H88" s="3" t="s">
        <v>150</v>
      </c>
    </row>
    <row r="89" spans="2:8" x14ac:dyDescent="0.3">
      <c r="H89" s="3" t="s">
        <v>151</v>
      </c>
    </row>
    <row r="90" spans="2:8" x14ac:dyDescent="0.3">
      <c r="H90" s="3" t="s">
        <v>152</v>
      </c>
    </row>
    <row r="91" spans="2:8" x14ac:dyDescent="0.3">
      <c r="H91" s="3" t="s">
        <v>153</v>
      </c>
    </row>
    <row r="92" spans="2:8" x14ac:dyDescent="0.3">
      <c r="H92" s="3" t="s">
        <v>154</v>
      </c>
    </row>
    <row r="93" spans="2:8" x14ac:dyDescent="0.3">
      <c r="H93" s="3" t="s">
        <v>155</v>
      </c>
    </row>
    <row r="94" spans="2:8" x14ac:dyDescent="0.3">
      <c r="H94" s="3" t="s">
        <v>156</v>
      </c>
    </row>
    <row r="95" spans="2:8" x14ac:dyDescent="0.3">
      <c r="H95" s="3" t="s">
        <v>157</v>
      </c>
    </row>
    <row r="96" spans="2:8" x14ac:dyDescent="0.3">
      <c r="H96" s="3" t="s">
        <v>158</v>
      </c>
    </row>
    <row r="97" spans="8:8" x14ac:dyDescent="0.3">
      <c r="H97" s="3" t="s">
        <v>159</v>
      </c>
    </row>
    <row r="98" spans="8:8" x14ac:dyDescent="0.3">
      <c r="H98" s="3" t="s">
        <v>160</v>
      </c>
    </row>
    <row r="99" spans="8:8" x14ac:dyDescent="0.3">
      <c r="H99" s="3" t="s">
        <v>161</v>
      </c>
    </row>
    <row r="100" spans="8:8" x14ac:dyDescent="0.3">
      <c r="H100" s="3" t="s">
        <v>162</v>
      </c>
    </row>
    <row r="101" spans="8:8" x14ac:dyDescent="0.3">
      <c r="H101" s="3" t="s">
        <v>163</v>
      </c>
    </row>
    <row r="102" spans="8:8" x14ac:dyDescent="0.3">
      <c r="H102" s="3" t="s">
        <v>164</v>
      </c>
    </row>
    <row r="103" spans="8:8" x14ac:dyDescent="0.3">
      <c r="H103" s="3" t="s">
        <v>165</v>
      </c>
    </row>
    <row r="104" spans="8:8" x14ac:dyDescent="0.3">
      <c r="H104" s="3" t="s">
        <v>166</v>
      </c>
    </row>
    <row r="105" spans="8:8" x14ac:dyDescent="0.3">
      <c r="H105" s="3" t="s">
        <v>167</v>
      </c>
    </row>
    <row r="106" spans="8:8" x14ac:dyDescent="0.3">
      <c r="H106" s="3" t="s">
        <v>168</v>
      </c>
    </row>
    <row r="107" spans="8:8" x14ac:dyDescent="0.3">
      <c r="H107" s="3" t="s">
        <v>169</v>
      </c>
    </row>
    <row r="108" spans="8:8" x14ac:dyDescent="0.3">
      <c r="H108" s="3" t="s">
        <v>170</v>
      </c>
    </row>
    <row r="109" spans="8:8" x14ac:dyDescent="0.3">
      <c r="H109" s="3" t="s">
        <v>171</v>
      </c>
    </row>
    <row r="110" spans="8:8" x14ac:dyDescent="0.3">
      <c r="H110" s="3" t="s">
        <v>172</v>
      </c>
    </row>
    <row r="111" spans="8:8" x14ac:dyDescent="0.3">
      <c r="H111" s="3" t="s">
        <v>173</v>
      </c>
    </row>
    <row r="112" spans="8:8" x14ac:dyDescent="0.3">
      <c r="H112" s="3" t="s">
        <v>174</v>
      </c>
    </row>
    <row r="113" spans="8:8" x14ac:dyDescent="0.3">
      <c r="H113" s="3" t="s">
        <v>175</v>
      </c>
    </row>
    <row r="114" spans="8:8" x14ac:dyDescent="0.3">
      <c r="H114" s="3" t="s">
        <v>176</v>
      </c>
    </row>
    <row r="115" spans="8:8" x14ac:dyDescent="0.3">
      <c r="H115" s="3" t="s">
        <v>177</v>
      </c>
    </row>
    <row r="116" spans="8:8" x14ac:dyDescent="0.3">
      <c r="H116" s="3" t="s">
        <v>178</v>
      </c>
    </row>
    <row r="117" spans="8:8" x14ac:dyDescent="0.3">
      <c r="H117" s="3" t="s">
        <v>179</v>
      </c>
    </row>
    <row r="118" spans="8:8" x14ac:dyDescent="0.3">
      <c r="H118" s="3" t="s">
        <v>180</v>
      </c>
    </row>
    <row r="119" spans="8:8" x14ac:dyDescent="0.3">
      <c r="H119" s="3" t="s">
        <v>181</v>
      </c>
    </row>
    <row r="120" spans="8:8" x14ac:dyDescent="0.3">
      <c r="H120" s="3" t="s">
        <v>182</v>
      </c>
    </row>
    <row r="121" spans="8:8" x14ac:dyDescent="0.3">
      <c r="H121" s="3" t="s">
        <v>183</v>
      </c>
    </row>
    <row r="122" spans="8:8" x14ac:dyDescent="0.3">
      <c r="H122" s="3" t="s">
        <v>184</v>
      </c>
    </row>
    <row r="123" spans="8:8" x14ac:dyDescent="0.3">
      <c r="H123" s="3" t="s">
        <v>185</v>
      </c>
    </row>
    <row r="124" spans="8:8" x14ac:dyDescent="0.3">
      <c r="H124" s="3" t="s">
        <v>186</v>
      </c>
    </row>
    <row r="125" spans="8:8" x14ac:dyDescent="0.3">
      <c r="H125" s="3" t="s">
        <v>187</v>
      </c>
    </row>
    <row r="126" spans="8:8" x14ac:dyDescent="0.3">
      <c r="H126" s="3" t="s">
        <v>188</v>
      </c>
    </row>
    <row r="127" spans="8:8" x14ac:dyDescent="0.3">
      <c r="H127" s="3" t="s">
        <v>189</v>
      </c>
    </row>
    <row r="128" spans="8:8" x14ac:dyDescent="0.3">
      <c r="H128" s="3" t="s">
        <v>190</v>
      </c>
    </row>
    <row r="129" spans="8:8" x14ac:dyDescent="0.3">
      <c r="H129" s="3" t="s">
        <v>191</v>
      </c>
    </row>
    <row r="130" spans="8:8" x14ac:dyDescent="0.3">
      <c r="H130" s="3" t="s">
        <v>192</v>
      </c>
    </row>
    <row r="131" spans="8:8" x14ac:dyDescent="0.3">
      <c r="H131" s="3" t="s">
        <v>193</v>
      </c>
    </row>
    <row r="132" spans="8:8" x14ac:dyDescent="0.3">
      <c r="H132" s="3" t="s">
        <v>194</v>
      </c>
    </row>
    <row r="133" spans="8:8" x14ac:dyDescent="0.3">
      <c r="H133" s="3" t="s">
        <v>195</v>
      </c>
    </row>
    <row r="134" spans="8:8" x14ac:dyDescent="0.3">
      <c r="H134" s="3" t="s">
        <v>196</v>
      </c>
    </row>
    <row r="135" spans="8:8" x14ac:dyDescent="0.3">
      <c r="H135" s="3" t="s">
        <v>197</v>
      </c>
    </row>
    <row r="136" spans="8:8" x14ac:dyDescent="0.3">
      <c r="H136" s="3" t="s">
        <v>198</v>
      </c>
    </row>
    <row r="137" spans="8:8" x14ac:dyDescent="0.3">
      <c r="H137" s="3" t="s">
        <v>199</v>
      </c>
    </row>
    <row r="138" spans="8:8" x14ac:dyDescent="0.3">
      <c r="H138" s="3" t="s">
        <v>200</v>
      </c>
    </row>
    <row r="139" spans="8:8" x14ac:dyDescent="0.3">
      <c r="H139" s="3" t="s">
        <v>201</v>
      </c>
    </row>
    <row r="140" spans="8:8" x14ac:dyDescent="0.3">
      <c r="H140" s="3" t="s">
        <v>202</v>
      </c>
    </row>
    <row r="141" spans="8:8" x14ac:dyDescent="0.3">
      <c r="H141" s="3" t="s">
        <v>203</v>
      </c>
    </row>
    <row r="142" spans="8:8" x14ac:dyDescent="0.3">
      <c r="H142" s="3" t="s">
        <v>204</v>
      </c>
    </row>
    <row r="143" spans="8:8" x14ac:dyDescent="0.3">
      <c r="H143" s="3" t="s">
        <v>205</v>
      </c>
    </row>
    <row r="144" spans="8:8" x14ac:dyDescent="0.3">
      <c r="H144" s="3" t="s">
        <v>206</v>
      </c>
    </row>
    <row r="145" spans="8:8" x14ac:dyDescent="0.3">
      <c r="H145" s="3" t="s">
        <v>207</v>
      </c>
    </row>
    <row r="146" spans="8:8" x14ac:dyDescent="0.3">
      <c r="H146" s="3" t="s">
        <v>208</v>
      </c>
    </row>
    <row r="147" spans="8:8" x14ac:dyDescent="0.3">
      <c r="H147" s="3" t="s">
        <v>209</v>
      </c>
    </row>
    <row r="148" spans="8:8" x14ac:dyDescent="0.3">
      <c r="H148" s="3" t="s">
        <v>210</v>
      </c>
    </row>
    <row r="149" spans="8:8" x14ac:dyDescent="0.3">
      <c r="H149" s="3" t="s">
        <v>211</v>
      </c>
    </row>
    <row r="150" spans="8:8" x14ac:dyDescent="0.3">
      <c r="H150" s="3" t="s">
        <v>212</v>
      </c>
    </row>
    <row r="151" spans="8:8" x14ac:dyDescent="0.3">
      <c r="H151" s="3" t="s">
        <v>213</v>
      </c>
    </row>
    <row r="152" spans="8:8" x14ac:dyDescent="0.3">
      <c r="H152" s="3" t="s">
        <v>214</v>
      </c>
    </row>
    <row r="153" spans="8:8" x14ac:dyDescent="0.3">
      <c r="H153" s="3" t="s">
        <v>215</v>
      </c>
    </row>
    <row r="154" spans="8:8" x14ac:dyDescent="0.3">
      <c r="H154" s="3" t="s">
        <v>216</v>
      </c>
    </row>
    <row r="155" spans="8:8" x14ac:dyDescent="0.3">
      <c r="H155" s="3" t="s">
        <v>217</v>
      </c>
    </row>
    <row r="156" spans="8:8" x14ac:dyDescent="0.3">
      <c r="H156" s="3" t="s">
        <v>218</v>
      </c>
    </row>
    <row r="157" spans="8:8" x14ac:dyDescent="0.3">
      <c r="H157" s="3" t="s">
        <v>219</v>
      </c>
    </row>
    <row r="158" spans="8:8" x14ac:dyDescent="0.3">
      <c r="H158" s="3" t="s">
        <v>220</v>
      </c>
    </row>
    <row r="159" spans="8:8" x14ac:dyDescent="0.3">
      <c r="H159" s="3" t="s">
        <v>221</v>
      </c>
    </row>
    <row r="160" spans="8:8" x14ac:dyDescent="0.3">
      <c r="H160" s="3" t="s">
        <v>222</v>
      </c>
    </row>
    <row r="161" spans="8:8" x14ac:dyDescent="0.3">
      <c r="H161" s="3" t="s">
        <v>223</v>
      </c>
    </row>
    <row r="162" spans="8:8" x14ac:dyDescent="0.3">
      <c r="H162" s="3" t="s">
        <v>224</v>
      </c>
    </row>
    <row r="163" spans="8:8" x14ac:dyDescent="0.3">
      <c r="H163" s="3" t="s">
        <v>225</v>
      </c>
    </row>
    <row r="164" spans="8:8" x14ac:dyDescent="0.3">
      <c r="H164" s="3" t="s">
        <v>226</v>
      </c>
    </row>
    <row r="165" spans="8:8" x14ac:dyDescent="0.3">
      <c r="H165" s="3" t="s">
        <v>227</v>
      </c>
    </row>
    <row r="166" spans="8:8" x14ac:dyDescent="0.3">
      <c r="H166" s="3" t="s">
        <v>228</v>
      </c>
    </row>
    <row r="167" spans="8:8" x14ac:dyDescent="0.3">
      <c r="H167" s="3" t="s">
        <v>229</v>
      </c>
    </row>
    <row r="168" spans="8:8" x14ac:dyDescent="0.3">
      <c r="H168" s="3" t="s">
        <v>230</v>
      </c>
    </row>
    <row r="169" spans="8:8" x14ac:dyDescent="0.3">
      <c r="H169" s="3" t="s">
        <v>231</v>
      </c>
    </row>
    <row r="170" spans="8:8" x14ac:dyDescent="0.3">
      <c r="H170" s="3" t="s">
        <v>232</v>
      </c>
    </row>
    <row r="171" spans="8:8" x14ac:dyDescent="0.3">
      <c r="H171" s="3" t="s">
        <v>233</v>
      </c>
    </row>
    <row r="172" spans="8:8" x14ac:dyDescent="0.3">
      <c r="H172" s="3" t="s">
        <v>234</v>
      </c>
    </row>
    <row r="173" spans="8:8" x14ac:dyDescent="0.3">
      <c r="H173" s="3" t="s">
        <v>235</v>
      </c>
    </row>
    <row r="174" spans="8:8" x14ac:dyDescent="0.3">
      <c r="H174" s="3" t="s">
        <v>236</v>
      </c>
    </row>
    <row r="175" spans="8:8" x14ac:dyDescent="0.3">
      <c r="H175" s="3" t="s">
        <v>237</v>
      </c>
    </row>
    <row r="176" spans="8:8" x14ac:dyDescent="0.3">
      <c r="H176" s="3" t="s">
        <v>238</v>
      </c>
    </row>
    <row r="177" spans="8:8" x14ac:dyDescent="0.3">
      <c r="H177" s="3" t="s">
        <v>239</v>
      </c>
    </row>
    <row r="178" spans="8:8" x14ac:dyDescent="0.3">
      <c r="H178" s="3" t="s">
        <v>240</v>
      </c>
    </row>
    <row r="179" spans="8:8" x14ac:dyDescent="0.3">
      <c r="H179" s="3" t="s">
        <v>241</v>
      </c>
    </row>
    <row r="180" spans="8:8" x14ac:dyDescent="0.3">
      <c r="H180" s="3" t="s">
        <v>242</v>
      </c>
    </row>
    <row r="181" spans="8:8" x14ac:dyDescent="0.3">
      <c r="H181" s="3" t="s">
        <v>243</v>
      </c>
    </row>
    <row r="182" spans="8:8" x14ac:dyDescent="0.3">
      <c r="H182" s="3" t="s">
        <v>244</v>
      </c>
    </row>
    <row r="183" spans="8:8" x14ac:dyDescent="0.3">
      <c r="H183" s="3" t="s">
        <v>245</v>
      </c>
    </row>
    <row r="184" spans="8:8" x14ac:dyDescent="0.3">
      <c r="H184" s="3" t="s">
        <v>246</v>
      </c>
    </row>
    <row r="185" spans="8:8" x14ac:dyDescent="0.3">
      <c r="H185" s="3" t="s">
        <v>247</v>
      </c>
    </row>
    <row r="186" spans="8:8" x14ac:dyDescent="0.3">
      <c r="H186" s="3" t="s">
        <v>248</v>
      </c>
    </row>
    <row r="187" spans="8:8" x14ac:dyDescent="0.3">
      <c r="H187" s="3" t="s">
        <v>249</v>
      </c>
    </row>
    <row r="188" spans="8:8" x14ac:dyDescent="0.3">
      <c r="H188" s="3" t="s">
        <v>250</v>
      </c>
    </row>
    <row r="189" spans="8:8" x14ac:dyDescent="0.3">
      <c r="H189" s="3" t="s">
        <v>251</v>
      </c>
    </row>
    <row r="190" spans="8:8" x14ac:dyDescent="0.3">
      <c r="H190" s="3" t="s">
        <v>252</v>
      </c>
    </row>
    <row r="191" spans="8:8" x14ac:dyDescent="0.3">
      <c r="H191" s="3" t="s">
        <v>253</v>
      </c>
    </row>
    <row r="192" spans="8:8" x14ac:dyDescent="0.3">
      <c r="H192" s="3" t="s">
        <v>254</v>
      </c>
    </row>
    <row r="193" spans="8:8" x14ac:dyDescent="0.3">
      <c r="H193" s="3" t="s">
        <v>255</v>
      </c>
    </row>
    <row r="194" spans="8:8" x14ac:dyDescent="0.3">
      <c r="H194" s="3" t="s">
        <v>256</v>
      </c>
    </row>
    <row r="195" spans="8:8" x14ac:dyDescent="0.3">
      <c r="H195" s="3" t="s">
        <v>257</v>
      </c>
    </row>
    <row r="196" spans="8:8" x14ac:dyDescent="0.3">
      <c r="H196" s="3" t="s">
        <v>258</v>
      </c>
    </row>
    <row r="197" spans="8:8" x14ac:dyDescent="0.3">
      <c r="H197" s="3" t="s">
        <v>259</v>
      </c>
    </row>
    <row r="198" spans="8:8" x14ac:dyDescent="0.3">
      <c r="H198" s="3" t="s">
        <v>260</v>
      </c>
    </row>
    <row r="199" spans="8:8" x14ac:dyDescent="0.3">
      <c r="H199" s="3" t="s">
        <v>261</v>
      </c>
    </row>
    <row r="200" spans="8:8" x14ac:dyDescent="0.3">
      <c r="H200" s="3" t="s">
        <v>262</v>
      </c>
    </row>
    <row r="201" spans="8:8" x14ac:dyDescent="0.3">
      <c r="H201" s="3" t="s">
        <v>263</v>
      </c>
    </row>
  </sheetData>
  <customSheetViews>
    <customSheetView guid="{8F0D285A-0224-4C31-92C2-6C61BAA6C63C}" hiddenRows="1" hiddenColumns="1">
      <pageMargins left="0" right="0" top="0" bottom="0" header="0" footer="0"/>
      <pageSetup orientation="landscape"/>
    </customSheetView>
  </customSheetViews>
  <mergeCells count="8">
    <mergeCell ref="B32:C32"/>
    <mergeCell ref="D23:D24"/>
    <mergeCell ref="B16:C16"/>
    <mergeCell ref="B27:C27"/>
    <mergeCell ref="B26:C26"/>
    <mergeCell ref="B19:C19"/>
    <mergeCell ref="B23:C24"/>
    <mergeCell ref="B25:C25"/>
  </mergeCells>
  <dataValidations disablePrompts="1" count="5">
    <dataValidation type="list" allowBlank="1" showInputMessage="1" showErrorMessage="1" sqref="D65558" xr:uid="{00000000-0002-0000-0000-000000000000}">
      <formula1>$P$15:$P$26</formula1>
    </dataValidation>
    <dataValidation type="list" allowBlank="1" showInputMessage="1" showErrorMessage="1" sqref="IV65556" xr:uid="{00000000-0002-0000-0000-000001000000}">
      <formula1>$K$15:$K$19</formula1>
    </dataValidation>
    <dataValidation type="list" allowBlank="1" showInputMessage="1" showErrorMessage="1" sqref="D65557" xr:uid="{00000000-0002-0000-0000-000002000000}">
      <formula1>$O$15:$O$26</formula1>
    </dataValidation>
    <dataValidation type="list" allowBlank="1" showInputMessage="1" showErrorMessage="1" sqref="IV65549 D65549" xr:uid="{00000000-0002-0000-0000-000003000000}">
      <formula1>$I$15:$I$17</formula1>
    </dataValidation>
    <dataValidation type="list" allowBlank="1" showInputMessage="1" showErrorMessage="1" sqref="IV65550:IV65554 D65550:D65554" xr:uid="{00000000-0002-0000-0000-000004000000}">
      <formula1>$H$15:$H$201</formula1>
    </dataValidation>
  </dataValidations>
  <hyperlinks>
    <hyperlink ref="D33" r:id="rId1" xr:uid="{00000000-0004-0000-0000-000000000000}"/>
    <hyperlink ref="D70" r:id="rId2" xr:uid="{00000000-0004-0000-0000-000001000000}"/>
    <hyperlink ref="D74" r:id="rId3" xr:uid="{00000000-0004-0000-0000-000002000000}"/>
    <hyperlink ref="D38" r:id="rId4" xr:uid="{00000000-0004-0000-0000-000003000000}"/>
    <hyperlink ref="D50" r:id="rId5" xr:uid="{00000000-0004-0000-0000-000004000000}"/>
    <hyperlink ref="D46" r:id="rId6" xr:uid="{00000000-0004-0000-0000-000005000000}"/>
    <hyperlink ref="D42" r:id="rId7" xr:uid="{00000000-0004-0000-0000-000006000000}"/>
    <hyperlink ref="D78" r:id="rId8" xr:uid="{00000000-0004-0000-0000-000007000000}"/>
    <hyperlink ref="D82" r:id="rId9" xr:uid="{00000000-0004-0000-0000-000008000000}"/>
    <hyperlink ref="D55" r:id="rId10" xr:uid="{00000000-0004-0000-0000-000009000000}"/>
    <hyperlink ref="D60" r:id="rId11" xr:uid="{00000000-0004-0000-0000-00000A000000}"/>
    <hyperlink ref="D65" r:id="rId12" xr:uid="{00000000-0004-0000-0000-00000B000000}"/>
  </hyperlinks>
  <pageMargins left="0.7" right="0.7" top="0.75" bottom="0.75" header="0.3" footer="0.3"/>
  <pageSetup orientation="landscape" r:id="rId13"/>
  <drawing r:id="rId14"/>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1:S323"/>
  <sheetViews>
    <sheetView showGridLines="0" topLeftCell="F98" zoomScale="80" zoomScaleNormal="80" zoomScalePageLayoutView="85" workbookViewId="0">
      <selection activeCell="E17" sqref="E17"/>
    </sheetView>
  </sheetViews>
  <sheetFormatPr defaultColWidth="8.90625" defaultRowHeight="14.5" outlineLevelRow="1" x14ac:dyDescent="0.35"/>
  <cols>
    <col min="1" max="1" width="3" customWidth="1"/>
    <col min="2" max="2" width="28.453125" customWidth="1"/>
    <col min="3" max="3" width="50.453125" customWidth="1"/>
    <col min="4" max="4" width="34.453125" customWidth="1"/>
    <col min="5" max="5" width="32" customWidth="1"/>
    <col min="6" max="6" width="26.54296875" customWidth="1"/>
    <col min="7" max="7" width="26.453125" bestFit="1" customWidth="1"/>
    <col min="8" max="8" width="30" customWidth="1"/>
    <col min="9" max="9" width="26.08984375" customWidth="1"/>
    <col min="10" max="10" width="25.90625" customWidth="1"/>
    <col min="11" max="11" width="31" bestFit="1" customWidth="1"/>
    <col min="12" max="12" width="30.453125" customWidth="1"/>
    <col min="13" max="13" width="27.08984375" bestFit="1" customWidth="1"/>
    <col min="14" max="14" width="25" customWidth="1"/>
    <col min="15" max="15" width="25.90625" bestFit="1" customWidth="1"/>
    <col min="16" max="16" width="30.453125" customWidth="1"/>
    <col min="17" max="17" width="27.08984375" bestFit="1" customWidth="1"/>
    <col min="18" max="18" width="24.453125" customWidth="1"/>
    <col min="19" max="19" width="23.08984375" bestFit="1" customWidth="1"/>
    <col min="20" max="20" width="27.54296875" customWidth="1"/>
  </cols>
  <sheetData>
    <row r="1" spans="2:19" ht="15" thickBot="1" x14ac:dyDescent="0.4"/>
    <row r="2" spans="2:19" ht="26" x14ac:dyDescent="0.35">
      <c r="B2" s="90"/>
      <c r="C2" s="730"/>
      <c r="D2" s="730"/>
      <c r="E2" s="730"/>
      <c r="F2" s="730"/>
      <c r="G2" s="730"/>
      <c r="H2" s="84"/>
      <c r="I2" s="84"/>
      <c r="J2" s="84"/>
      <c r="K2" s="84"/>
      <c r="L2" s="84"/>
      <c r="M2" s="84"/>
      <c r="N2" s="84"/>
      <c r="O2" s="84"/>
      <c r="P2" s="84"/>
      <c r="Q2" s="84"/>
      <c r="R2" s="84"/>
      <c r="S2" s="85"/>
    </row>
    <row r="3" spans="2:19" ht="26" x14ac:dyDescent="0.35">
      <c r="B3" s="91"/>
      <c r="C3" s="736" t="s">
        <v>916</v>
      </c>
      <c r="D3" s="737"/>
      <c r="E3" s="737"/>
      <c r="F3" s="737"/>
      <c r="G3" s="738"/>
      <c r="H3" s="87"/>
      <c r="I3" s="87"/>
      <c r="J3" s="87"/>
      <c r="K3" s="87"/>
      <c r="L3" s="87"/>
      <c r="M3" s="87"/>
      <c r="N3" s="87"/>
      <c r="O3" s="87"/>
      <c r="P3" s="87"/>
      <c r="Q3" s="87"/>
      <c r="R3" s="87"/>
      <c r="S3" s="89"/>
    </row>
    <row r="4" spans="2:19" ht="26" x14ac:dyDescent="0.35">
      <c r="B4" s="91"/>
      <c r="C4" s="92"/>
      <c r="D4" s="92"/>
      <c r="E4" s="92"/>
      <c r="F4" s="92"/>
      <c r="G4" s="92"/>
      <c r="H4" s="87"/>
      <c r="I4" s="87"/>
      <c r="J4" s="87"/>
      <c r="K4" s="87"/>
      <c r="L4" s="87"/>
      <c r="M4" s="87"/>
      <c r="N4" s="87"/>
      <c r="O4" s="87"/>
      <c r="P4" s="87"/>
      <c r="Q4" s="87"/>
      <c r="R4" s="87"/>
      <c r="S4" s="89"/>
    </row>
    <row r="5" spans="2:19" ht="15" thickBot="1" x14ac:dyDescent="0.4">
      <c r="B5" s="86"/>
      <c r="C5" s="87"/>
      <c r="D5" s="87"/>
      <c r="E5" s="87"/>
      <c r="F5" s="87"/>
      <c r="G5" s="87"/>
      <c r="H5" s="87"/>
      <c r="I5" s="87"/>
      <c r="J5" s="87"/>
      <c r="K5" s="87"/>
      <c r="L5" s="87"/>
      <c r="M5" s="87"/>
      <c r="N5" s="87"/>
      <c r="O5" s="87"/>
      <c r="P5" s="87"/>
      <c r="Q5" s="87"/>
      <c r="R5" s="87"/>
      <c r="S5" s="89"/>
    </row>
    <row r="6" spans="2:19" ht="34.5" customHeight="1" thickBot="1" x14ac:dyDescent="0.4">
      <c r="B6" s="731" t="s">
        <v>917</v>
      </c>
      <c r="C6" s="732"/>
      <c r="D6" s="732"/>
      <c r="E6" s="732"/>
      <c r="F6" s="732"/>
      <c r="G6" s="732"/>
      <c r="H6" s="237"/>
      <c r="I6" s="237"/>
      <c r="J6" s="237"/>
      <c r="K6" s="237"/>
      <c r="L6" s="237"/>
      <c r="M6" s="237"/>
      <c r="N6" s="237"/>
      <c r="O6" s="237"/>
      <c r="P6" s="237"/>
      <c r="Q6" s="237"/>
      <c r="R6" s="237"/>
      <c r="S6" s="238"/>
    </row>
    <row r="7" spans="2:19" ht="15.75" customHeight="1" x14ac:dyDescent="0.35">
      <c r="B7" s="731" t="s">
        <v>918</v>
      </c>
      <c r="C7" s="733"/>
      <c r="D7" s="733"/>
      <c r="E7" s="733"/>
      <c r="F7" s="733"/>
      <c r="G7" s="733"/>
      <c r="H7" s="237"/>
      <c r="I7" s="237"/>
      <c r="J7" s="237"/>
      <c r="K7" s="237"/>
      <c r="L7" s="237"/>
      <c r="M7" s="237"/>
      <c r="N7" s="237"/>
      <c r="O7" s="237"/>
      <c r="P7" s="237"/>
      <c r="Q7" s="237"/>
      <c r="R7" s="237"/>
      <c r="S7" s="238"/>
    </row>
    <row r="8" spans="2:19" ht="15.75" customHeight="1" thickBot="1" x14ac:dyDescent="0.4">
      <c r="B8" s="734" t="s">
        <v>919</v>
      </c>
      <c r="C8" s="735"/>
      <c r="D8" s="735"/>
      <c r="E8" s="735"/>
      <c r="F8" s="735"/>
      <c r="G8" s="735"/>
      <c r="H8" s="239"/>
      <c r="I8" s="239"/>
      <c r="J8" s="239"/>
      <c r="K8" s="239"/>
      <c r="L8" s="239"/>
      <c r="M8" s="239"/>
      <c r="N8" s="239"/>
      <c r="O8" s="239"/>
      <c r="P8" s="239"/>
      <c r="Q8" s="239"/>
      <c r="R8" s="239"/>
      <c r="S8" s="240"/>
    </row>
    <row r="10" spans="2:19" ht="21" x14ac:dyDescent="0.5">
      <c r="B10" s="816" t="s">
        <v>920</v>
      </c>
      <c r="C10" s="816"/>
    </row>
    <row r="11" spans="2:19" ht="15" thickBot="1" x14ac:dyDescent="0.4"/>
    <row r="12" spans="2:19" ht="15" customHeight="1" thickBot="1" x14ac:dyDescent="0.4">
      <c r="B12" s="242" t="s">
        <v>921</v>
      </c>
      <c r="C12" s="149"/>
    </row>
    <row r="13" spans="2:19" ht="15.75" customHeight="1" thickBot="1" x14ac:dyDescent="0.4">
      <c r="B13" s="242" t="s">
        <v>121</v>
      </c>
      <c r="C13" s="149" t="s">
        <v>922</v>
      </c>
    </row>
    <row r="14" spans="2:19" ht="15.75" customHeight="1" thickBot="1" x14ac:dyDescent="0.4">
      <c r="B14" s="242" t="s">
        <v>923</v>
      </c>
      <c r="C14" s="149" t="s">
        <v>924</v>
      </c>
    </row>
    <row r="15" spans="2:19" ht="15.75" customHeight="1" thickBot="1" x14ac:dyDescent="0.4">
      <c r="B15" s="242" t="s">
        <v>925</v>
      </c>
      <c r="C15" s="149" t="s">
        <v>926</v>
      </c>
    </row>
    <row r="16" spans="2:19" ht="15.75" customHeight="1" thickBot="1" x14ac:dyDescent="0.4">
      <c r="B16" s="242" t="s">
        <v>925</v>
      </c>
      <c r="C16" s="149" t="s">
        <v>927</v>
      </c>
    </row>
    <row r="17" spans="2:19" ht="15.75" customHeight="1" thickBot="1" x14ac:dyDescent="0.4">
      <c r="B17" s="242" t="s">
        <v>925</v>
      </c>
      <c r="C17" s="149" t="s">
        <v>195</v>
      </c>
    </row>
    <row r="18" spans="2:19" ht="15" thickBot="1" x14ac:dyDescent="0.4">
      <c r="B18" s="242" t="s">
        <v>928</v>
      </c>
      <c r="C18" s="149" t="s">
        <v>929</v>
      </c>
    </row>
    <row r="19" spans="2:19" ht="15" thickBot="1" x14ac:dyDescent="0.4">
      <c r="B19" s="242" t="s">
        <v>930</v>
      </c>
      <c r="C19" s="149" t="s">
        <v>931</v>
      </c>
    </row>
    <row r="20" spans="2:19" ht="15" thickBot="1" x14ac:dyDescent="0.4"/>
    <row r="21" spans="2:19" ht="15" thickBot="1" x14ac:dyDescent="0.4">
      <c r="D21" s="758" t="s">
        <v>932</v>
      </c>
      <c r="E21" s="759"/>
      <c r="F21" s="759"/>
      <c r="G21" s="760"/>
      <c r="H21" s="758" t="s">
        <v>933</v>
      </c>
      <c r="I21" s="759"/>
      <c r="J21" s="759"/>
      <c r="K21" s="760"/>
      <c r="L21" s="758" t="s">
        <v>934</v>
      </c>
      <c r="M21" s="759"/>
      <c r="N21" s="759"/>
      <c r="O21" s="760"/>
      <c r="P21" s="758" t="s">
        <v>935</v>
      </c>
      <c r="Q21" s="759"/>
      <c r="R21" s="759"/>
      <c r="S21" s="760"/>
    </row>
    <row r="22" spans="2:19" ht="45" customHeight="1" thickBot="1" x14ac:dyDescent="0.4">
      <c r="B22" s="751" t="s">
        <v>936</v>
      </c>
      <c r="C22" s="817" t="s">
        <v>937</v>
      </c>
      <c r="D22" s="150"/>
      <c r="E22" s="151" t="s">
        <v>938</v>
      </c>
      <c r="F22" s="152" t="s">
        <v>939</v>
      </c>
      <c r="G22" s="153" t="s">
        <v>940</v>
      </c>
      <c r="H22" s="150"/>
      <c r="I22" s="151" t="s">
        <v>938</v>
      </c>
      <c r="J22" s="152" t="s">
        <v>939</v>
      </c>
      <c r="K22" s="153" t="s">
        <v>940</v>
      </c>
      <c r="L22" s="150"/>
      <c r="M22" s="151" t="s">
        <v>938</v>
      </c>
      <c r="N22" s="152" t="s">
        <v>939</v>
      </c>
      <c r="O22" s="153" t="s">
        <v>940</v>
      </c>
      <c r="P22" s="150"/>
      <c r="Q22" s="151" t="s">
        <v>938</v>
      </c>
      <c r="R22" s="152" t="s">
        <v>939</v>
      </c>
      <c r="S22" s="153" t="s">
        <v>940</v>
      </c>
    </row>
    <row r="23" spans="2:19" ht="40.5" customHeight="1" x14ac:dyDescent="0.35">
      <c r="B23" s="784"/>
      <c r="C23" s="818"/>
      <c r="D23" s="154" t="s">
        <v>941</v>
      </c>
      <c r="E23" s="454">
        <v>2043100</v>
      </c>
      <c r="F23" s="455">
        <v>654000</v>
      </c>
      <c r="G23" s="456">
        <f>E23-F23</f>
        <v>1389100</v>
      </c>
      <c r="H23" s="156" t="s">
        <v>941</v>
      </c>
      <c r="I23" s="454">
        <v>2043100</v>
      </c>
      <c r="J23" s="455">
        <v>654000</v>
      </c>
      <c r="K23" s="456">
        <f>I23-J23</f>
        <v>1389100</v>
      </c>
      <c r="L23" s="154" t="s">
        <v>941</v>
      </c>
      <c r="M23" s="157"/>
      <c r="N23" s="158"/>
      <c r="O23" s="159"/>
      <c r="P23" s="154" t="s">
        <v>941</v>
      </c>
      <c r="Q23" s="157"/>
      <c r="R23" s="158"/>
      <c r="S23" s="159"/>
    </row>
    <row r="24" spans="2:19" ht="39.75" customHeight="1" x14ac:dyDescent="0.35">
      <c r="B24" s="784"/>
      <c r="C24" s="818"/>
      <c r="D24" s="160" t="s">
        <v>942</v>
      </c>
      <c r="E24" s="161">
        <v>0.4</v>
      </c>
      <c r="F24" s="161">
        <v>0.4</v>
      </c>
      <c r="G24" s="162">
        <v>0.4</v>
      </c>
      <c r="H24" s="163" t="s">
        <v>942</v>
      </c>
      <c r="I24" s="164">
        <v>0.4</v>
      </c>
      <c r="J24" s="164">
        <v>0.4</v>
      </c>
      <c r="K24" s="165">
        <v>0.4</v>
      </c>
      <c r="L24" s="160" t="s">
        <v>942</v>
      </c>
      <c r="M24" s="164"/>
      <c r="N24" s="164"/>
      <c r="O24" s="165"/>
      <c r="P24" s="160" t="s">
        <v>942</v>
      </c>
      <c r="Q24" s="164"/>
      <c r="R24" s="164"/>
      <c r="S24" s="165"/>
    </row>
    <row r="25" spans="2:19" ht="37.5" customHeight="1" x14ac:dyDescent="0.35">
      <c r="B25" s="752"/>
      <c r="C25" s="819"/>
      <c r="D25" s="160" t="s">
        <v>943</v>
      </c>
      <c r="E25" s="161">
        <v>0.25</v>
      </c>
      <c r="F25" s="161">
        <v>0.25</v>
      </c>
      <c r="G25" s="162">
        <v>0.25</v>
      </c>
      <c r="H25" s="163" t="s">
        <v>943</v>
      </c>
      <c r="I25" s="164">
        <v>0.25</v>
      </c>
      <c r="J25" s="164">
        <v>0.25</v>
      </c>
      <c r="K25" s="165">
        <v>0.25</v>
      </c>
      <c r="L25" s="160" t="s">
        <v>943</v>
      </c>
      <c r="M25" s="164"/>
      <c r="N25" s="164"/>
      <c r="O25" s="165"/>
      <c r="P25" s="160" t="s">
        <v>943</v>
      </c>
      <c r="Q25" s="164"/>
      <c r="R25" s="164"/>
      <c r="S25" s="165"/>
    </row>
    <row r="26" spans="2:19" ht="15" thickBot="1" x14ac:dyDescent="0.4">
      <c r="B26" s="166"/>
      <c r="C26" s="166"/>
      <c r="Q26" s="167"/>
      <c r="R26" s="167"/>
      <c r="S26" s="167"/>
    </row>
    <row r="27" spans="2:19" ht="30" customHeight="1" thickBot="1" x14ac:dyDescent="0.4">
      <c r="B27" s="166"/>
      <c r="C27" s="166"/>
      <c r="D27" s="758" t="s">
        <v>932</v>
      </c>
      <c r="E27" s="759"/>
      <c r="F27" s="759"/>
      <c r="G27" s="760"/>
      <c r="H27" s="758" t="s">
        <v>933</v>
      </c>
      <c r="I27" s="759"/>
      <c r="J27" s="759"/>
      <c r="K27" s="760"/>
      <c r="L27" s="758" t="s">
        <v>934</v>
      </c>
      <c r="M27" s="759"/>
      <c r="N27" s="759"/>
      <c r="O27" s="760"/>
      <c r="P27" s="758" t="s">
        <v>935</v>
      </c>
      <c r="Q27" s="759"/>
      <c r="R27" s="759"/>
      <c r="S27" s="760"/>
    </row>
    <row r="28" spans="2:19" ht="47.25" customHeight="1" x14ac:dyDescent="0.35">
      <c r="B28" s="751" t="s">
        <v>944</v>
      </c>
      <c r="C28" s="751" t="s">
        <v>945</v>
      </c>
      <c r="D28" s="796" t="s">
        <v>946</v>
      </c>
      <c r="E28" s="797"/>
      <c r="F28" s="168" t="s">
        <v>947</v>
      </c>
      <c r="G28" s="169" t="s">
        <v>948</v>
      </c>
      <c r="H28" s="796" t="s">
        <v>946</v>
      </c>
      <c r="I28" s="797"/>
      <c r="J28" s="168" t="s">
        <v>947</v>
      </c>
      <c r="K28" s="169" t="s">
        <v>948</v>
      </c>
      <c r="L28" s="796" t="s">
        <v>946</v>
      </c>
      <c r="M28" s="797"/>
      <c r="N28" s="168" t="s">
        <v>947</v>
      </c>
      <c r="O28" s="169" t="s">
        <v>948</v>
      </c>
      <c r="P28" s="796" t="s">
        <v>946</v>
      </c>
      <c r="Q28" s="797"/>
      <c r="R28" s="168" t="s">
        <v>947</v>
      </c>
      <c r="S28" s="169" t="s">
        <v>948</v>
      </c>
    </row>
    <row r="29" spans="2:19" ht="51" customHeight="1" x14ac:dyDescent="0.35">
      <c r="B29" s="784"/>
      <c r="C29" s="784"/>
      <c r="D29" s="170" t="s">
        <v>941</v>
      </c>
      <c r="E29" s="171"/>
      <c r="F29" s="804"/>
      <c r="G29" s="806"/>
      <c r="H29" s="170" t="s">
        <v>941</v>
      </c>
      <c r="I29" s="172"/>
      <c r="J29" s="800"/>
      <c r="K29" s="802"/>
      <c r="L29" s="170" t="s">
        <v>941</v>
      </c>
      <c r="M29" s="172"/>
      <c r="N29" s="800"/>
      <c r="O29" s="802"/>
      <c r="P29" s="170" t="s">
        <v>941</v>
      </c>
      <c r="Q29" s="172"/>
      <c r="R29" s="800"/>
      <c r="S29" s="802"/>
    </row>
    <row r="30" spans="2:19" ht="51" customHeight="1" x14ac:dyDescent="0.35">
      <c r="B30" s="752"/>
      <c r="C30" s="752"/>
      <c r="D30" s="173" t="s">
        <v>949</v>
      </c>
      <c r="E30" s="174"/>
      <c r="F30" s="805"/>
      <c r="G30" s="807"/>
      <c r="H30" s="173" t="s">
        <v>949</v>
      </c>
      <c r="I30" s="175"/>
      <c r="J30" s="801"/>
      <c r="K30" s="803"/>
      <c r="L30" s="173" t="s">
        <v>949</v>
      </c>
      <c r="M30" s="175"/>
      <c r="N30" s="801"/>
      <c r="O30" s="803"/>
      <c r="P30" s="173" t="s">
        <v>949</v>
      </c>
      <c r="Q30" s="175"/>
      <c r="R30" s="801"/>
      <c r="S30" s="803"/>
    </row>
    <row r="31" spans="2:19" ht="33.75" customHeight="1" x14ac:dyDescent="0.35">
      <c r="B31" s="739" t="s">
        <v>950</v>
      </c>
      <c r="C31" s="753" t="s">
        <v>951</v>
      </c>
      <c r="D31" s="176" t="s">
        <v>952</v>
      </c>
      <c r="E31" s="177" t="s">
        <v>930</v>
      </c>
      <c r="F31" s="177" t="s">
        <v>953</v>
      </c>
      <c r="G31" s="178" t="s">
        <v>954</v>
      </c>
      <c r="H31" s="176" t="s">
        <v>952</v>
      </c>
      <c r="I31" s="177" t="s">
        <v>930</v>
      </c>
      <c r="J31" s="177" t="s">
        <v>953</v>
      </c>
      <c r="K31" s="178" t="s">
        <v>954</v>
      </c>
      <c r="L31" s="176" t="s">
        <v>952</v>
      </c>
      <c r="M31" s="177" t="s">
        <v>930</v>
      </c>
      <c r="N31" s="177" t="s">
        <v>953</v>
      </c>
      <c r="O31" s="178" t="s">
        <v>954</v>
      </c>
      <c r="P31" s="176" t="s">
        <v>952</v>
      </c>
      <c r="Q31" s="177" t="s">
        <v>930</v>
      </c>
      <c r="R31" s="177" t="s">
        <v>953</v>
      </c>
      <c r="S31" s="178" t="s">
        <v>954</v>
      </c>
    </row>
    <row r="32" spans="2:19" ht="30" customHeight="1" x14ac:dyDescent="0.35">
      <c r="B32" s="750"/>
      <c r="C32" s="754"/>
      <c r="D32" s="179">
        <v>0</v>
      </c>
      <c r="E32" s="180" t="s">
        <v>931</v>
      </c>
      <c r="F32" s="180" t="s">
        <v>955</v>
      </c>
      <c r="G32" s="181" t="s">
        <v>956</v>
      </c>
      <c r="H32" s="182"/>
      <c r="I32" s="183"/>
      <c r="J32" s="182"/>
      <c r="K32" s="184"/>
      <c r="L32" s="182"/>
      <c r="M32" s="183"/>
      <c r="N32" s="182"/>
      <c r="O32" s="184"/>
      <c r="P32" s="182"/>
      <c r="Q32" s="183"/>
      <c r="R32" s="182"/>
      <c r="S32" s="184"/>
    </row>
    <row r="33" spans="2:19" ht="36.75" hidden="1" customHeight="1" outlineLevel="1" x14ac:dyDescent="0.35">
      <c r="B33" s="750"/>
      <c r="C33" s="754"/>
      <c r="D33" s="176" t="s">
        <v>952</v>
      </c>
      <c r="E33" s="177" t="s">
        <v>930</v>
      </c>
      <c r="F33" s="177" t="s">
        <v>953</v>
      </c>
      <c r="G33" s="178" t="s">
        <v>954</v>
      </c>
      <c r="H33" s="176" t="s">
        <v>952</v>
      </c>
      <c r="I33" s="177" t="s">
        <v>930</v>
      </c>
      <c r="J33" s="177" t="s">
        <v>953</v>
      </c>
      <c r="K33" s="178" t="s">
        <v>954</v>
      </c>
      <c r="L33" s="176" t="s">
        <v>952</v>
      </c>
      <c r="M33" s="177" t="s">
        <v>930</v>
      </c>
      <c r="N33" s="177" t="s">
        <v>953</v>
      </c>
      <c r="O33" s="178" t="s">
        <v>954</v>
      </c>
      <c r="P33" s="176" t="s">
        <v>952</v>
      </c>
      <c r="Q33" s="177" t="s">
        <v>930</v>
      </c>
      <c r="R33" s="177" t="s">
        <v>953</v>
      </c>
      <c r="S33" s="178" t="s">
        <v>954</v>
      </c>
    </row>
    <row r="34" spans="2:19" ht="30" hidden="1" customHeight="1" outlineLevel="1" x14ac:dyDescent="0.35">
      <c r="B34" s="750"/>
      <c r="C34" s="754"/>
      <c r="D34" s="179"/>
      <c r="E34" s="180"/>
      <c r="F34" s="180"/>
      <c r="G34" s="181"/>
      <c r="H34" s="182"/>
      <c r="I34" s="183"/>
      <c r="J34" s="182"/>
      <c r="K34" s="184"/>
      <c r="L34" s="182"/>
      <c r="M34" s="183"/>
      <c r="N34" s="182"/>
      <c r="O34" s="184"/>
      <c r="P34" s="182"/>
      <c r="Q34" s="183"/>
      <c r="R34" s="182"/>
      <c r="S34" s="184"/>
    </row>
    <row r="35" spans="2:19" ht="36" hidden="1" customHeight="1" outlineLevel="1" x14ac:dyDescent="0.35">
      <c r="B35" s="750"/>
      <c r="C35" s="754"/>
      <c r="D35" s="176" t="s">
        <v>952</v>
      </c>
      <c r="E35" s="177" t="s">
        <v>930</v>
      </c>
      <c r="F35" s="177" t="s">
        <v>953</v>
      </c>
      <c r="G35" s="178" t="s">
        <v>954</v>
      </c>
      <c r="H35" s="176" t="s">
        <v>952</v>
      </c>
      <c r="I35" s="177" t="s">
        <v>930</v>
      </c>
      <c r="J35" s="177" t="s">
        <v>953</v>
      </c>
      <c r="K35" s="178" t="s">
        <v>954</v>
      </c>
      <c r="L35" s="176" t="s">
        <v>952</v>
      </c>
      <c r="M35" s="177" t="s">
        <v>930</v>
      </c>
      <c r="N35" s="177" t="s">
        <v>953</v>
      </c>
      <c r="O35" s="178" t="s">
        <v>954</v>
      </c>
      <c r="P35" s="176" t="s">
        <v>952</v>
      </c>
      <c r="Q35" s="177" t="s">
        <v>930</v>
      </c>
      <c r="R35" s="177" t="s">
        <v>953</v>
      </c>
      <c r="S35" s="178" t="s">
        <v>954</v>
      </c>
    </row>
    <row r="36" spans="2:19" ht="30" hidden="1" customHeight="1" outlineLevel="1" x14ac:dyDescent="0.35">
      <c r="B36" s="750"/>
      <c r="C36" s="754"/>
      <c r="D36" s="179"/>
      <c r="E36" s="180"/>
      <c r="F36" s="180"/>
      <c r="G36" s="181"/>
      <c r="H36" s="182"/>
      <c r="I36" s="183"/>
      <c r="J36" s="182"/>
      <c r="K36" s="184"/>
      <c r="L36" s="182"/>
      <c r="M36" s="183"/>
      <c r="N36" s="182"/>
      <c r="O36" s="184"/>
      <c r="P36" s="182"/>
      <c r="Q36" s="183"/>
      <c r="R36" s="182"/>
      <c r="S36" s="184"/>
    </row>
    <row r="37" spans="2:19" ht="39" hidden="1" customHeight="1" outlineLevel="1" x14ac:dyDescent="0.35">
      <c r="B37" s="750"/>
      <c r="C37" s="754"/>
      <c r="D37" s="176" t="s">
        <v>952</v>
      </c>
      <c r="E37" s="177" t="s">
        <v>930</v>
      </c>
      <c r="F37" s="177" t="s">
        <v>953</v>
      </c>
      <c r="G37" s="178" t="s">
        <v>954</v>
      </c>
      <c r="H37" s="176" t="s">
        <v>952</v>
      </c>
      <c r="I37" s="177" t="s">
        <v>930</v>
      </c>
      <c r="J37" s="177" t="s">
        <v>953</v>
      </c>
      <c r="K37" s="178" t="s">
        <v>954</v>
      </c>
      <c r="L37" s="176" t="s">
        <v>952</v>
      </c>
      <c r="M37" s="177" t="s">
        <v>930</v>
      </c>
      <c r="N37" s="177" t="s">
        <v>953</v>
      </c>
      <c r="O37" s="178" t="s">
        <v>954</v>
      </c>
      <c r="P37" s="176" t="s">
        <v>952</v>
      </c>
      <c r="Q37" s="177" t="s">
        <v>930</v>
      </c>
      <c r="R37" s="177" t="s">
        <v>953</v>
      </c>
      <c r="S37" s="178" t="s">
        <v>954</v>
      </c>
    </row>
    <row r="38" spans="2:19" ht="30" hidden="1" customHeight="1" outlineLevel="1" x14ac:dyDescent="0.35">
      <c r="B38" s="750"/>
      <c r="C38" s="754"/>
      <c r="D38" s="179"/>
      <c r="E38" s="180"/>
      <c r="F38" s="180"/>
      <c r="G38" s="181"/>
      <c r="H38" s="182"/>
      <c r="I38" s="183"/>
      <c r="J38" s="182"/>
      <c r="K38" s="184"/>
      <c r="L38" s="182"/>
      <c r="M38" s="183"/>
      <c r="N38" s="182"/>
      <c r="O38" s="184"/>
      <c r="P38" s="182"/>
      <c r="Q38" s="183"/>
      <c r="R38" s="182"/>
      <c r="S38" s="184"/>
    </row>
    <row r="39" spans="2:19" ht="36.75" hidden="1" customHeight="1" outlineLevel="1" x14ac:dyDescent="0.35">
      <c r="B39" s="750"/>
      <c r="C39" s="754"/>
      <c r="D39" s="176" t="s">
        <v>952</v>
      </c>
      <c r="E39" s="177" t="s">
        <v>930</v>
      </c>
      <c r="F39" s="177" t="s">
        <v>953</v>
      </c>
      <c r="G39" s="178" t="s">
        <v>954</v>
      </c>
      <c r="H39" s="176" t="s">
        <v>952</v>
      </c>
      <c r="I39" s="177" t="s">
        <v>930</v>
      </c>
      <c r="J39" s="177" t="s">
        <v>953</v>
      </c>
      <c r="K39" s="178" t="s">
        <v>954</v>
      </c>
      <c r="L39" s="176" t="s">
        <v>952</v>
      </c>
      <c r="M39" s="177" t="s">
        <v>930</v>
      </c>
      <c r="N39" s="177" t="s">
        <v>953</v>
      </c>
      <c r="O39" s="178" t="s">
        <v>954</v>
      </c>
      <c r="P39" s="176" t="s">
        <v>952</v>
      </c>
      <c r="Q39" s="177" t="s">
        <v>930</v>
      </c>
      <c r="R39" s="177" t="s">
        <v>953</v>
      </c>
      <c r="S39" s="178" t="s">
        <v>954</v>
      </c>
    </row>
    <row r="40" spans="2:19" ht="30" hidden="1" customHeight="1" outlineLevel="1" x14ac:dyDescent="0.35">
      <c r="B40" s="740"/>
      <c r="C40" s="755"/>
      <c r="D40" s="179"/>
      <c r="E40" s="180"/>
      <c r="F40" s="180"/>
      <c r="G40" s="181"/>
      <c r="H40" s="182"/>
      <c r="I40" s="183"/>
      <c r="J40" s="182"/>
      <c r="K40" s="184"/>
      <c r="L40" s="182"/>
      <c r="M40" s="183"/>
      <c r="N40" s="182"/>
      <c r="O40" s="184"/>
      <c r="P40" s="182"/>
      <c r="Q40" s="183"/>
      <c r="R40" s="182"/>
      <c r="S40" s="184"/>
    </row>
    <row r="41" spans="2:19" ht="30" customHeight="1" collapsed="1" x14ac:dyDescent="0.35">
      <c r="B41" s="739" t="s">
        <v>957</v>
      </c>
      <c r="C41" s="739" t="s">
        <v>958</v>
      </c>
      <c r="D41" s="177" t="s">
        <v>959</v>
      </c>
      <c r="E41" s="177" t="s">
        <v>960</v>
      </c>
      <c r="F41" s="152" t="s">
        <v>961</v>
      </c>
      <c r="G41" s="185" t="s">
        <v>962</v>
      </c>
      <c r="H41" s="177" t="s">
        <v>959</v>
      </c>
      <c r="I41" s="177" t="s">
        <v>960</v>
      </c>
      <c r="J41" s="152" t="s">
        <v>961</v>
      </c>
      <c r="K41" s="186" t="s">
        <v>962</v>
      </c>
      <c r="L41" s="177" t="s">
        <v>959</v>
      </c>
      <c r="M41" s="177" t="s">
        <v>960</v>
      </c>
      <c r="N41" s="152" t="s">
        <v>961</v>
      </c>
      <c r="O41" s="186"/>
      <c r="P41" s="177" t="s">
        <v>959</v>
      </c>
      <c r="Q41" s="177" t="s">
        <v>960</v>
      </c>
      <c r="R41" s="152" t="s">
        <v>961</v>
      </c>
      <c r="S41" s="186"/>
    </row>
    <row r="42" spans="2:19" ht="30" customHeight="1" x14ac:dyDescent="0.35">
      <c r="B42" s="750"/>
      <c r="C42" s="750"/>
      <c r="D42" s="814">
        <v>0</v>
      </c>
      <c r="E42" s="814" t="s">
        <v>963</v>
      </c>
      <c r="F42" s="152" t="s">
        <v>964</v>
      </c>
      <c r="G42" s="187" t="s">
        <v>955</v>
      </c>
      <c r="H42" s="812">
        <v>1</v>
      </c>
      <c r="I42" s="812" t="s">
        <v>963</v>
      </c>
      <c r="J42" s="152" t="s">
        <v>964</v>
      </c>
      <c r="K42" s="188" t="s">
        <v>955</v>
      </c>
      <c r="L42" s="812"/>
      <c r="M42" s="812"/>
      <c r="N42" s="152" t="s">
        <v>964</v>
      </c>
      <c r="O42" s="188"/>
      <c r="P42" s="812"/>
      <c r="Q42" s="812"/>
      <c r="R42" s="152" t="s">
        <v>964</v>
      </c>
      <c r="S42" s="188"/>
    </row>
    <row r="43" spans="2:19" ht="30" customHeight="1" x14ac:dyDescent="0.35">
      <c r="B43" s="750"/>
      <c r="C43" s="750"/>
      <c r="D43" s="815"/>
      <c r="E43" s="815"/>
      <c r="F43" s="152" t="s">
        <v>965</v>
      </c>
      <c r="G43" s="181">
        <v>0</v>
      </c>
      <c r="H43" s="813"/>
      <c r="I43" s="813"/>
      <c r="J43" s="152" t="s">
        <v>965</v>
      </c>
      <c r="K43" s="184">
        <v>19</v>
      </c>
      <c r="L43" s="813"/>
      <c r="M43" s="813"/>
      <c r="N43" s="152" t="s">
        <v>965</v>
      </c>
      <c r="O43" s="184"/>
      <c r="P43" s="813"/>
      <c r="Q43" s="813"/>
      <c r="R43" s="152" t="s">
        <v>965</v>
      </c>
      <c r="S43" s="184"/>
    </row>
    <row r="44" spans="2:19" ht="30" customHeight="1" outlineLevel="1" x14ac:dyDescent="0.35">
      <c r="B44" s="750"/>
      <c r="C44" s="750"/>
      <c r="D44" s="177" t="s">
        <v>959</v>
      </c>
      <c r="E44" s="177" t="s">
        <v>960</v>
      </c>
      <c r="F44" s="152" t="s">
        <v>961</v>
      </c>
      <c r="G44" s="185" t="s">
        <v>966</v>
      </c>
      <c r="H44" s="177" t="s">
        <v>959</v>
      </c>
      <c r="I44" s="177" t="s">
        <v>960</v>
      </c>
      <c r="J44" s="152" t="s">
        <v>961</v>
      </c>
      <c r="K44" s="186" t="s">
        <v>966</v>
      </c>
      <c r="L44" s="177" t="s">
        <v>959</v>
      </c>
      <c r="M44" s="177" t="s">
        <v>960</v>
      </c>
      <c r="N44" s="152" t="s">
        <v>961</v>
      </c>
      <c r="O44" s="186"/>
      <c r="P44" s="177" t="s">
        <v>959</v>
      </c>
      <c r="Q44" s="177" t="s">
        <v>960</v>
      </c>
      <c r="R44" s="152" t="s">
        <v>961</v>
      </c>
      <c r="S44" s="186"/>
    </row>
    <row r="45" spans="2:19" ht="30" customHeight="1" outlineLevel="1" x14ac:dyDescent="0.35">
      <c r="B45" s="750"/>
      <c r="C45" s="750"/>
      <c r="D45" s="814">
        <v>0</v>
      </c>
      <c r="E45" s="814" t="s">
        <v>963</v>
      </c>
      <c r="F45" s="152" t="s">
        <v>964</v>
      </c>
      <c r="G45" s="187" t="s">
        <v>955</v>
      </c>
      <c r="H45" s="812">
        <v>1</v>
      </c>
      <c r="I45" s="812" t="s">
        <v>963</v>
      </c>
      <c r="J45" s="152" t="s">
        <v>964</v>
      </c>
      <c r="K45" s="188" t="s">
        <v>955</v>
      </c>
      <c r="L45" s="812"/>
      <c r="M45" s="812"/>
      <c r="N45" s="152" t="s">
        <v>964</v>
      </c>
      <c r="O45" s="188"/>
      <c r="P45" s="812"/>
      <c r="Q45" s="812"/>
      <c r="R45" s="152" t="s">
        <v>964</v>
      </c>
      <c r="S45" s="188"/>
    </row>
    <row r="46" spans="2:19" ht="30" customHeight="1" outlineLevel="1" x14ac:dyDescent="0.35">
      <c r="B46" s="750"/>
      <c r="C46" s="750"/>
      <c r="D46" s="815"/>
      <c r="E46" s="815"/>
      <c r="F46" s="152" t="s">
        <v>965</v>
      </c>
      <c r="G46" s="181">
        <v>0</v>
      </c>
      <c r="H46" s="813"/>
      <c r="I46" s="813"/>
      <c r="J46" s="152" t="s">
        <v>965</v>
      </c>
      <c r="K46" s="184">
        <v>19</v>
      </c>
      <c r="L46" s="813"/>
      <c r="M46" s="813"/>
      <c r="N46" s="152" t="s">
        <v>965</v>
      </c>
      <c r="O46" s="184"/>
      <c r="P46" s="813"/>
      <c r="Q46" s="813"/>
      <c r="R46" s="152" t="s">
        <v>965</v>
      </c>
      <c r="S46" s="184"/>
    </row>
    <row r="47" spans="2:19" ht="30" customHeight="1" outlineLevel="1" x14ac:dyDescent="0.35">
      <c r="B47" s="750"/>
      <c r="C47" s="750"/>
      <c r="D47" s="177" t="s">
        <v>959</v>
      </c>
      <c r="E47" s="177" t="s">
        <v>960</v>
      </c>
      <c r="F47" s="152" t="s">
        <v>961</v>
      </c>
      <c r="G47" s="185"/>
      <c r="H47" s="177" t="s">
        <v>959</v>
      </c>
      <c r="I47" s="177" t="s">
        <v>960</v>
      </c>
      <c r="J47" s="152" t="s">
        <v>961</v>
      </c>
      <c r="K47" s="186"/>
      <c r="L47" s="177" t="s">
        <v>959</v>
      </c>
      <c r="M47" s="177" t="s">
        <v>960</v>
      </c>
      <c r="N47" s="152" t="s">
        <v>961</v>
      </c>
      <c r="O47" s="186"/>
      <c r="P47" s="177" t="s">
        <v>959</v>
      </c>
      <c r="Q47" s="177" t="s">
        <v>960</v>
      </c>
      <c r="R47" s="152" t="s">
        <v>961</v>
      </c>
      <c r="S47" s="186"/>
    </row>
    <row r="48" spans="2:19" ht="30" customHeight="1" outlineLevel="1" x14ac:dyDescent="0.35">
      <c r="B48" s="750"/>
      <c r="C48" s="750"/>
      <c r="D48" s="814"/>
      <c r="E48" s="814"/>
      <c r="F48" s="152" t="s">
        <v>964</v>
      </c>
      <c r="G48" s="187"/>
      <c r="H48" s="812"/>
      <c r="I48" s="812"/>
      <c r="J48" s="152" t="s">
        <v>964</v>
      </c>
      <c r="K48" s="188"/>
      <c r="L48" s="812"/>
      <c r="M48" s="812"/>
      <c r="N48" s="152" t="s">
        <v>964</v>
      </c>
      <c r="O48" s="188"/>
      <c r="P48" s="812"/>
      <c r="Q48" s="812"/>
      <c r="R48" s="152" t="s">
        <v>964</v>
      </c>
      <c r="S48" s="188"/>
    </row>
    <row r="49" spans="2:19" ht="30" customHeight="1" outlineLevel="1" x14ac:dyDescent="0.35">
      <c r="B49" s="750"/>
      <c r="C49" s="750"/>
      <c r="D49" s="815"/>
      <c r="E49" s="815"/>
      <c r="F49" s="152" t="s">
        <v>965</v>
      </c>
      <c r="G49" s="181"/>
      <c r="H49" s="813"/>
      <c r="I49" s="813"/>
      <c r="J49" s="152" t="s">
        <v>965</v>
      </c>
      <c r="K49" s="184"/>
      <c r="L49" s="813"/>
      <c r="M49" s="813"/>
      <c r="N49" s="152" t="s">
        <v>965</v>
      </c>
      <c r="O49" s="184"/>
      <c r="P49" s="813"/>
      <c r="Q49" s="813"/>
      <c r="R49" s="152" t="s">
        <v>965</v>
      </c>
      <c r="S49" s="184"/>
    </row>
    <row r="50" spans="2:19" ht="30" customHeight="1" outlineLevel="1" x14ac:dyDescent="0.35">
      <c r="B50" s="750"/>
      <c r="C50" s="750"/>
      <c r="D50" s="177" t="s">
        <v>959</v>
      </c>
      <c r="E50" s="177" t="s">
        <v>960</v>
      </c>
      <c r="F50" s="152" t="s">
        <v>961</v>
      </c>
      <c r="G50" s="185"/>
      <c r="H50" s="177" t="s">
        <v>959</v>
      </c>
      <c r="I50" s="177" t="s">
        <v>960</v>
      </c>
      <c r="J50" s="152" t="s">
        <v>961</v>
      </c>
      <c r="K50" s="186"/>
      <c r="L50" s="177" t="s">
        <v>959</v>
      </c>
      <c r="M50" s="177" t="s">
        <v>960</v>
      </c>
      <c r="N50" s="152" t="s">
        <v>961</v>
      </c>
      <c r="O50" s="186"/>
      <c r="P50" s="177" t="s">
        <v>959</v>
      </c>
      <c r="Q50" s="177" t="s">
        <v>960</v>
      </c>
      <c r="R50" s="152" t="s">
        <v>961</v>
      </c>
      <c r="S50" s="186"/>
    </row>
    <row r="51" spans="2:19" ht="30" customHeight="1" outlineLevel="1" x14ac:dyDescent="0.35">
      <c r="B51" s="750"/>
      <c r="C51" s="750"/>
      <c r="D51" s="814"/>
      <c r="E51" s="814"/>
      <c r="F51" s="152" t="s">
        <v>964</v>
      </c>
      <c r="G51" s="187"/>
      <c r="H51" s="812"/>
      <c r="I51" s="812"/>
      <c r="J51" s="152" t="s">
        <v>964</v>
      </c>
      <c r="K51" s="188"/>
      <c r="L51" s="812"/>
      <c r="M51" s="812"/>
      <c r="N51" s="152" t="s">
        <v>964</v>
      </c>
      <c r="O51" s="188"/>
      <c r="P51" s="812"/>
      <c r="Q51" s="812"/>
      <c r="R51" s="152" t="s">
        <v>964</v>
      </c>
      <c r="S51" s="188"/>
    </row>
    <row r="52" spans="2:19" ht="30" customHeight="1" outlineLevel="1" x14ac:dyDescent="0.35">
      <c r="B52" s="740"/>
      <c r="C52" s="740"/>
      <c r="D52" s="815"/>
      <c r="E52" s="815"/>
      <c r="F52" s="152" t="s">
        <v>965</v>
      </c>
      <c r="G52" s="181"/>
      <c r="H52" s="813"/>
      <c r="I52" s="813"/>
      <c r="J52" s="152" t="s">
        <v>965</v>
      </c>
      <c r="K52" s="184"/>
      <c r="L52" s="813"/>
      <c r="M52" s="813"/>
      <c r="N52" s="152" t="s">
        <v>965</v>
      </c>
      <c r="O52" s="184"/>
      <c r="P52" s="813"/>
      <c r="Q52" s="813"/>
      <c r="R52" s="152" t="s">
        <v>965</v>
      </c>
      <c r="S52" s="184"/>
    </row>
    <row r="53" spans="2:19" ht="30" customHeight="1" thickBot="1" x14ac:dyDescent="0.4">
      <c r="C53" s="189"/>
    </row>
    <row r="54" spans="2:19" ht="30" customHeight="1" thickBot="1" x14ac:dyDescent="0.4">
      <c r="D54" s="758" t="s">
        <v>932</v>
      </c>
      <c r="E54" s="759"/>
      <c r="F54" s="759"/>
      <c r="G54" s="760"/>
      <c r="H54" s="758" t="s">
        <v>933</v>
      </c>
      <c r="I54" s="759"/>
      <c r="J54" s="759"/>
      <c r="K54" s="760"/>
      <c r="L54" s="758" t="s">
        <v>934</v>
      </c>
      <c r="M54" s="759"/>
      <c r="N54" s="759"/>
      <c r="O54" s="760"/>
      <c r="P54" s="758" t="s">
        <v>935</v>
      </c>
      <c r="Q54" s="759"/>
      <c r="R54" s="759"/>
      <c r="S54" s="760"/>
    </row>
    <row r="55" spans="2:19" ht="30" customHeight="1" x14ac:dyDescent="0.35">
      <c r="B55" s="751" t="s">
        <v>967</v>
      </c>
      <c r="C55" s="751" t="s">
        <v>968</v>
      </c>
      <c r="D55" s="713" t="s">
        <v>969</v>
      </c>
      <c r="E55" s="773"/>
      <c r="F55" s="190" t="s">
        <v>930</v>
      </c>
      <c r="G55" s="191" t="s">
        <v>970</v>
      </c>
      <c r="H55" s="713" t="s">
        <v>969</v>
      </c>
      <c r="I55" s="773"/>
      <c r="J55" s="190" t="s">
        <v>930</v>
      </c>
      <c r="K55" s="191" t="s">
        <v>970</v>
      </c>
      <c r="L55" s="713" t="s">
        <v>969</v>
      </c>
      <c r="M55" s="773"/>
      <c r="N55" s="190" t="s">
        <v>930</v>
      </c>
      <c r="O55" s="191" t="s">
        <v>970</v>
      </c>
      <c r="P55" s="713" t="s">
        <v>969</v>
      </c>
      <c r="Q55" s="773"/>
      <c r="R55" s="190" t="s">
        <v>930</v>
      </c>
      <c r="S55" s="191" t="s">
        <v>970</v>
      </c>
    </row>
    <row r="56" spans="2:19" ht="45" customHeight="1" x14ac:dyDescent="0.35">
      <c r="B56" s="784"/>
      <c r="C56" s="784"/>
      <c r="D56" s="170" t="s">
        <v>941</v>
      </c>
      <c r="E56" s="171"/>
      <c r="F56" s="804"/>
      <c r="G56" s="806"/>
      <c r="H56" s="170" t="s">
        <v>941</v>
      </c>
      <c r="I56" s="172"/>
      <c r="J56" s="800"/>
      <c r="K56" s="802"/>
      <c r="L56" s="170" t="s">
        <v>941</v>
      </c>
      <c r="M56" s="172"/>
      <c r="N56" s="800"/>
      <c r="O56" s="802"/>
      <c r="P56" s="170" t="s">
        <v>941</v>
      </c>
      <c r="Q56" s="172"/>
      <c r="R56" s="800"/>
      <c r="S56" s="802"/>
    </row>
    <row r="57" spans="2:19" ht="45" customHeight="1" x14ac:dyDescent="0.35">
      <c r="B57" s="752"/>
      <c r="C57" s="752"/>
      <c r="D57" s="173" t="s">
        <v>949</v>
      </c>
      <c r="E57" s="174"/>
      <c r="F57" s="805"/>
      <c r="G57" s="807"/>
      <c r="H57" s="173" t="s">
        <v>949</v>
      </c>
      <c r="I57" s="175"/>
      <c r="J57" s="801"/>
      <c r="K57" s="803"/>
      <c r="L57" s="173" t="s">
        <v>949</v>
      </c>
      <c r="M57" s="175"/>
      <c r="N57" s="801"/>
      <c r="O57" s="803"/>
      <c r="P57" s="173" t="s">
        <v>949</v>
      </c>
      <c r="Q57" s="175"/>
      <c r="R57" s="801"/>
      <c r="S57" s="803"/>
    </row>
    <row r="58" spans="2:19" ht="30" customHeight="1" x14ac:dyDescent="0.35">
      <c r="B58" s="739" t="s">
        <v>971</v>
      </c>
      <c r="C58" s="739" t="s">
        <v>972</v>
      </c>
      <c r="D58" s="177" t="s">
        <v>973</v>
      </c>
      <c r="E58" s="192" t="s">
        <v>974</v>
      </c>
      <c r="F58" s="717" t="s">
        <v>975</v>
      </c>
      <c r="G58" s="783"/>
      <c r="H58" s="177" t="s">
        <v>973</v>
      </c>
      <c r="I58" s="192" t="s">
        <v>974</v>
      </c>
      <c r="J58" s="717" t="s">
        <v>975</v>
      </c>
      <c r="K58" s="783"/>
      <c r="L58" s="177" t="s">
        <v>973</v>
      </c>
      <c r="M58" s="192" t="s">
        <v>974</v>
      </c>
      <c r="N58" s="717" t="s">
        <v>975</v>
      </c>
      <c r="O58" s="783"/>
      <c r="P58" s="177" t="s">
        <v>973</v>
      </c>
      <c r="Q58" s="192" t="s">
        <v>974</v>
      </c>
      <c r="R58" s="717" t="s">
        <v>975</v>
      </c>
      <c r="S58" s="783"/>
    </row>
    <row r="59" spans="2:19" ht="30" customHeight="1" x14ac:dyDescent="0.35">
      <c r="B59" s="750"/>
      <c r="C59" s="740"/>
      <c r="D59" s="155">
        <v>0</v>
      </c>
      <c r="E59" s="193">
        <v>0</v>
      </c>
      <c r="F59" s="808" t="s">
        <v>976</v>
      </c>
      <c r="G59" s="809"/>
      <c r="H59" s="157"/>
      <c r="I59" s="194">
        <v>0.3</v>
      </c>
      <c r="J59" s="810" t="s">
        <v>976</v>
      </c>
      <c r="K59" s="811"/>
      <c r="L59" s="157"/>
      <c r="M59" s="194"/>
      <c r="N59" s="810"/>
      <c r="O59" s="811"/>
      <c r="P59" s="157"/>
      <c r="Q59" s="194"/>
      <c r="R59" s="810"/>
      <c r="S59" s="811"/>
    </row>
    <row r="60" spans="2:19" ht="30" customHeight="1" x14ac:dyDescent="0.35">
      <c r="B60" s="750"/>
      <c r="C60" s="739" t="s">
        <v>977</v>
      </c>
      <c r="D60" s="195" t="s">
        <v>975</v>
      </c>
      <c r="E60" s="196" t="s">
        <v>953</v>
      </c>
      <c r="F60" s="177" t="s">
        <v>930</v>
      </c>
      <c r="G60" s="197" t="s">
        <v>970</v>
      </c>
      <c r="H60" s="195" t="s">
        <v>975</v>
      </c>
      <c r="I60" s="196" t="s">
        <v>953</v>
      </c>
      <c r="J60" s="177" t="s">
        <v>930</v>
      </c>
      <c r="K60" s="197" t="s">
        <v>970</v>
      </c>
      <c r="L60" s="195" t="s">
        <v>975</v>
      </c>
      <c r="M60" s="196" t="s">
        <v>953</v>
      </c>
      <c r="N60" s="177" t="s">
        <v>930</v>
      </c>
      <c r="O60" s="197" t="s">
        <v>970</v>
      </c>
      <c r="P60" s="195" t="s">
        <v>975</v>
      </c>
      <c r="Q60" s="196" t="s">
        <v>953</v>
      </c>
      <c r="R60" s="177" t="s">
        <v>930</v>
      </c>
      <c r="S60" s="197" t="s">
        <v>970</v>
      </c>
    </row>
    <row r="61" spans="2:19" ht="30" customHeight="1" x14ac:dyDescent="0.35">
      <c r="B61" s="740"/>
      <c r="C61" s="799"/>
      <c r="D61" s="198" t="s">
        <v>976</v>
      </c>
      <c r="E61" s="199" t="s">
        <v>978</v>
      </c>
      <c r="F61" s="180" t="s">
        <v>931</v>
      </c>
      <c r="G61" s="200" t="s">
        <v>979</v>
      </c>
      <c r="H61" s="201" t="s">
        <v>976</v>
      </c>
      <c r="I61" s="202" t="s">
        <v>955</v>
      </c>
      <c r="J61" s="182" t="s">
        <v>931</v>
      </c>
      <c r="K61" s="203" t="s">
        <v>980</v>
      </c>
      <c r="L61" s="201"/>
      <c r="M61" s="202"/>
      <c r="N61" s="182"/>
      <c r="O61" s="203"/>
      <c r="P61" s="201"/>
      <c r="Q61" s="202"/>
      <c r="R61" s="182"/>
      <c r="S61" s="203"/>
    </row>
    <row r="62" spans="2:19" ht="30" customHeight="1" thickBot="1" x14ac:dyDescent="0.4">
      <c r="B62" s="166"/>
      <c r="C62" s="204"/>
    </row>
    <row r="63" spans="2:19" ht="30" customHeight="1" thickBot="1" x14ac:dyDescent="0.4">
      <c r="B63" s="166"/>
      <c r="C63" s="166"/>
      <c r="D63" s="758" t="s">
        <v>932</v>
      </c>
      <c r="E63" s="759"/>
      <c r="F63" s="759"/>
      <c r="G63" s="759"/>
      <c r="H63" s="758" t="s">
        <v>933</v>
      </c>
      <c r="I63" s="759"/>
      <c r="J63" s="759"/>
      <c r="K63" s="760"/>
      <c r="L63" s="759" t="s">
        <v>934</v>
      </c>
      <c r="M63" s="759"/>
      <c r="N63" s="759"/>
      <c r="O63" s="759"/>
      <c r="P63" s="758" t="s">
        <v>935</v>
      </c>
      <c r="Q63" s="759"/>
      <c r="R63" s="759"/>
      <c r="S63" s="760"/>
    </row>
    <row r="64" spans="2:19" ht="30" customHeight="1" x14ac:dyDescent="0.35">
      <c r="B64" s="751" t="s">
        <v>981</v>
      </c>
      <c r="C64" s="751" t="s">
        <v>982</v>
      </c>
      <c r="D64" s="796" t="s">
        <v>983</v>
      </c>
      <c r="E64" s="797"/>
      <c r="F64" s="713" t="s">
        <v>930</v>
      </c>
      <c r="G64" s="743"/>
      <c r="H64" s="798" t="s">
        <v>983</v>
      </c>
      <c r="I64" s="797"/>
      <c r="J64" s="713" t="s">
        <v>930</v>
      </c>
      <c r="K64" s="714"/>
      <c r="L64" s="798" t="s">
        <v>983</v>
      </c>
      <c r="M64" s="797"/>
      <c r="N64" s="713" t="s">
        <v>930</v>
      </c>
      <c r="O64" s="714"/>
      <c r="P64" s="798" t="s">
        <v>983</v>
      </c>
      <c r="Q64" s="797"/>
      <c r="R64" s="713" t="s">
        <v>930</v>
      </c>
      <c r="S64" s="714"/>
    </row>
    <row r="65" spans="2:19" ht="36.75" customHeight="1" x14ac:dyDescent="0.35">
      <c r="B65" s="752"/>
      <c r="C65" s="752"/>
      <c r="D65" s="793"/>
      <c r="E65" s="794"/>
      <c r="F65" s="764"/>
      <c r="G65" s="795"/>
      <c r="H65" s="789"/>
      <c r="I65" s="790"/>
      <c r="J65" s="781"/>
      <c r="K65" s="782"/>
      <c r="L65" s="789"/>
      <c r="M65" s="790"/>
      <c r="N65" s="781"/>
      <c r="O65" s="782"/>
      <c r="P65" s="789"/>
      <c r="Q65" s="790"/>
      <c r="R65" s="781"/>
      <c r="S65" s="782"/>
    </row>
    <row r="66" spans="2:19" ht="45" customHeight="1" x14ac:dyDescent="0.35">
      <c r="B66" s="739" t="s">
        <v>984</v>
      </c>
      <c r="C66" s="739" t="s">
        <v>985</v>
      </c>
      <c r="D66" s="177" t="s">
        <v>986</v>
      </c>
      <c r="E66" s="177" t="s">
        <v>987</v>
      </c>
      <c r="F66" s="717" t="s">
        <v>988</v>
      </c>
      <c r="G66" s="783"/>
      <c r="H66" s="205" t="s">
        <v>986</v>
      </c>
      <c r="I66" s="177" t="s">
        <v>987</v>
      </c>
      <c r="J66" s="791" t="s">
        <v>988</v>
      </c>
      <c r="K66" s="783"/>
      <c r="L66" s="205" t="s">
        <v>986</v>
      </c>
      <c r="M66" s="177" t="s">
        <v>987</v>
      </c>
      <c r="N66" s="791" t="s">
        <v>988</v>
      </c>
      <c r="O66" s="783"/>
      <c r="P66" s="205" t="s">
        <v>986</v>
      </c>
      <c r="Q66" s="177" t="s">
        <v>987</v>
      </c>
      <c r="R66" s="791" t="s">
        <v>988</v>
      </c>
      <c r="S66" s="783"/>
    </row>
    <row r="67" spans="2:19" ht="27" customHeight="1" x14ac:dyDescent="0.35">
      <c r="B67" s="740"/>
      <c r="C67" s="740"/>
      <c r="D67" s="155">
        <v>0</v>
      </c>
      <c r="E67" s="193">
        <v>0</v>
      </c>
      <c r="F67" s="792" t="s">
        <v>989</v>
      </c>
      <c r="G67" s="792"/>
      <c r="H67" s="453">
        <v>0.8</v>
      </c>
      <c r="I67" s="194">
        <v>0.4</v>
      </c>
      <c r="J67" s="787" t="s">
        <v>990</v>
      </c>
      <c r="K67" s="788"/>
      <c r="L67" s="157"/>
      <c r="M67" s="194"/>
      <c r="N67" s="787"/>
      <c r="O67" s="788"/>
      <c r="P67" s="157"/>
      <c r="Q67" s="194"/>
      <c r="R67" s="787"/>
      <c r="S67" s="788"/>
    </row>
    <row r="68" spans="2:19" ht="33.75" customHeight="1" thickBot="1" x14ac:dyDescent="0.4">
      <c r="B68" s="166"/>
      <c r="C68" s="166"/>
    </row>
    <row r="69" spans="2:19" ht="37.5" customHeight="1" thickBot="1" x14ac:dyDescent="0.4">
      <c r="B69" s="166"/>
      <c r="C69" s="166"/>
      <c r="D69" s="758" t="s">
        <v>932</v>
      </c>
      <c r="E69" s="759"/>
      <c r="F69" s="759"/>
      <c r="G69" s="760"/>
      <c r="H69" s="759" t="s">
        <v>933</v>
      </c>
      <c r="I69" s="759"/>
      <c r="J69" s="759"/>
      <c r="K69" s="760"/>
      <c r="L69" s="759" t="s">
        <v>934</v>
      </c>
      <c r="M69" s="759"/>
      <c r="N69" s="759"/>
      <c r="O69" s="759"/>
      <c r="P69" s="759" t="s">
        <v>933</v>
      </c>
      <c r="Q69" s="759"/>
      <c r="R69" s="759"/>
      <c r="S69" s="760"/>
    </row>
    <row r="70" spans="2:19" ht="37.5" customHeight="1" x14ac:dyDescent="0.35">
      <c r="B70" s="751" t="s">
        <v>991</v>
      </c>
      <c r="C70" s="751" t="s">
        <v>992</v>
      </c>
      <c r="D70" s="206" t="s">
        <v>993</v>
      </c>
      <c r="E70" s="190" t="s">
        <v>994</v>
      </c>
      <c r="F70" s="713" t="s">
        <v>995</v>
      </c>
      <c r="G70" s="714"/>
      <c r="H70" s="206" t="s">
        <v>993</v>
      </c>
      <c r="I70" s="190" t="s">
        <v>994</v>
      </c>
      <c r="J70" s="713" t="s">
        <v>995</v>
      </c>
      <c r="K70" s="714"/>
      <c r="L70" s="206" t="s">
        <v>993</v>
      </c>
      <c r="M70" s="190" t="s">
        <v>994</v>
      </c>
      <c r="N70" s="713" t="s">
        <v>995</v>
      </c>
      <c r="O70" s="714"/>
      <c r="P70" s="206" t="s">
        <v>993</v>
      </c>
      <c r="Q70" s="190" t="s">
        <v>994</v>
      </c>
      <c r="R70" s="713" t="s">
        <v>995</v>
      </c>
      <c r="S70" s="714"/>
    </row>
    <row r="71" spans="2:19" ht="44.25" customHeight="1" x14ac:dyDescent="0.35">
      <c r="B71" s="784"/>
      <c r="C71" s="752"/>
      <c r="D71" s="207"/>
      <c r="E71" s="208"/>
      <c r="F71" s="785"/>
      <c r="G71" s="786"/>
      <c r="H71" s="209"/>
      <c r="I71" s="210"/>
      <c r="J71" s="715"/>
      <c r="K71" s="716"/>
      <c r="L71" s="209"/>
      <c r="M71" s="210"/>
      <c r="N71" s="715"/>
      <c r="O71" s="716"/>
      <c r="P71" s="209"/>
      <c r="Q71" s="210"/>
      <c r="R71" s="715"/>
      <c r="S71" s="716"/>
    </row>
    <row r="72" spans="2:19" ht="36.75" customHeight="1" x14ac:dyDescent="0.35">
      <c r="B72" s="784"/>
      <c r="C72" s="751" t="s">
        <v>996</v>
      </c>
      <c r="D72" s="177" t="s">
        <v>930</v>
      </c>
      <c r="E72" s="176" t="s">
        <v>997</v>
      </c>
      <c r="F72" s="717" t="s">
        <v>998</v>
      </c>
      <c r="G72" s="783"/>
      <c r="H72" s="177" t="s">
        <v>930</v>
      </c>
      <c r="I72" s="176" t="s">
        <v>997</v>
      </c>
      <c r="J72" s="717" t="s">
        <v>998</v>
      </c>
      <c r="K72" s="783"/>
      <c r="L72" s="177" t="s">
        <v>930</v>
      </c>
      <c r="M72" s="176" t="s">
        <v>997</v>
      </c>
      <c r="N72" s="717" t="s">
        <v>998</v>
      </c>
      <c r="O72" s="783"/>
      <c r="P72" s="177" t="s">
        <v>930</v>
      </c>
      <c r="Q72" s="176" t="s">
        <v>997</v>
      </c>
      <c r="R72" s="717" t="s">
        <v>998</v>
      </c>
      <c r="S72" s="783"/>
    </row>
    <row r="73" spans="2:19" ht="30" customHeight="1" x14ac:dyDescent="0.35">
      <c r="B73" s="784"/>
      <c r="C73" s="784"/>
      <c r="D73" s="180" t="s">
        <v>999</v>
      </c>
      <c r="E73" s="208" t="s">
        <v>1000</v>
      </c>
      <c r="F73" s="764" t="s">
        <v>1001</v>
      </c>
      <c r="G73" s="765"/>
      <c r="H73" s="182" t="s">
        <v>999</v>
      </c>
      <c r="I73" s="210" t="s">
        <v>1000</v>
      </c>
      <c r="J73" s="781" t="s">
        <v>1002</v>
      </c>
      <c r="K73" s="782"/>
      <c r="L73" s="182"/>
      <c r="M73" s="210"/>
      <c r="N73" s="781"/>
      <c r="O73" s="782"/>
      <c r="P73" s="182"/>
      <c r="Q73" s="210"/>
      <c r="R73" s="781"/>
      <c r="S73" s="782"/>
    </row>
    <row r="74" spans="2:19" ht="30" customHeight="1" outlineLevel="1" x14ac:dyDescent="0.35">
      <c r="B74" s="784"/>
      <c r="C74" s="784"/>
      <c r="D74" s="180" t="s">
        <v>931</v>
      </c>
      <c r="E74" s="208" t="s">
        <v>1000</v>
      </c>
      <c r="F74" s="764" t="s">
        <v>1001</v>
      </c>
      <c r="G74" s="765"/>
      <c r="H74" s="182" t="s">
        <v>931</v>
      </c>
      <c r="I74" s="210" t="s">
        <v>1000</v>
      </c>
      <c r="J74" s="781" t="s">
        <v>1002</v>
      </c>
      <c r="K74" s="782"/>
      <c r="L74" s="182"/>
      <c r="M74" s="210"/>
      <c r="N74" s="781"/>
      <c r="O74" s="782"/>
      <c r="P74" s="182"/>
      <c r="Q74" s="210"/>
      <c r="R74" s="781"/>
      <c r="S74" s="782"/>
    </row>
    <row r="75" spans="2:19" ht="30" customHeight="1" outlineLevel="1" x14ac:dyDescent="0.35">
      <c r="B75" s="784"/>
      <c r="C75" s="784"/>
      <c r="D75" s="180" t="s">
        <v>1003</v>
      </c>
      <c r="E75" s="208" t="s">
        <v>1000</v>
      </c>
      <c r="F75" s="764" t="s">
        <v>1001</v>
      </c>
      <c r="G75" s="765"/>
      <c r="H75" s="182" t="s">
        <v>1003</v>
      </c>
      <c r="I75" s="210" t="s">
        <v>1000</v>
      </c>
      <c r="J75" s="781" t="s">
        <v>1002</v>
      </c>
      <c r="K75" s="782"/>
      <c r="L75" s="182"/>
      <c r="M75" s="210"/>
      <c r="N75" s="781"/>
      <c r="O75" s="782"/>
      <c r="P75" s="182"/>
      <c r="Q75" s="210"/>
      <c r="R75" s="781"/>
      <c r="S75" s="782"/>
    </row>
    <row r="76" spans="2:19" ht="30" customHeight="1" outlineLevel="1" x14ac:dyDescent="0.35">
      <c r="B76" s="784"/>
      <c r="C76" s="784"/>
      <c r="D76" s="180"/>
      <c r="E76" s="208"/>
      <c r="F76" s="764"/>
      <c r="G76" s="765"/>
      <c r="H76" s="182"/>
      <c r="I76" s="210"/>
      <c r="J76" s="781"/>
      <c r="K76" s="782"/>
      <c r="L76" s="182"/>
      <c r="M76" s="210"/>
      <c r="N76" s="781"/>
      <c r="O76" s="782"/>
      <c r="P76" s="182"/>
      <c r="Q76" s="210"/>
      <c r="R76" s="781"/>
      <c r="S76" s="782"/>
    </row>
    <row r="77" spans="2:19" ht="30" customHeight="1" outlineLevel="1" x14ac:dyDescent="0.35">
      <c r="B77" s="784"/>
      <c r="C77" s="784"/>
      <c r="D77" s="180"/>
      <c r="E77" s="208"/>
      <c r="F77" s="764"/>
      <c r="G77" s="765"/>
      <c r="H77" s="182"/>
      <c r="I77" s="210"/>
      <c r="J77" s="781"/>
      <c r="K77" s="782"/>
      <c r="L77" s="182"/>
      <c r="M77" s="210"/>
      <c r="N77" s="781"/>
      <c r="O77" s="782"/>
      <c r="P77" s="182"/>
      <c r="Q77" s="210"/>
      <c r="R77" s="781"/>
      <c r="S77" s="782"/>
    </row>
    <row r="78" spans="2:19" ht="30" customHeight="1" outlineLevel="1" x14ac:dyDescent="0.35">
      <c r="B78" s="752"/>
      <c r="C78" s="752"/>
      <c r="D78" s="180"/>
      <c r="E78" s="208"/>
      <c r="F78" s="764"/>
      <c r="G78" s="765"/>
      <c r="H78" s="182"/>
      <c r="I78" s="210"/>
      <c r="J78" s="781"/>
      <c r="K78" s="782"/>
      <c r="L78" s="182"/>
      <c r="M78" s="210"/>
      <c r="N78" s="781"/>
      <c r="O78" s="782"/>
      <c r="P78" s="182"/>
      <c r="Q78" s="210"/>
      <c r="R78" s="781"/>
      <c r="S78" s="782"/>
    </row>
    <row r="79" spans="2:19" ht="35.25" customHeight="1" x14ac:dyDescent="0.35">
      <c r="B79" s="739" t="s">
        <v>1004</v>
      </c>
      <c r="C79" s="780" t="s">
        <v>1005</v>
      </c>
      <c r="D79" s="192" t="s">
        <v>1006</v>
      </c>
      <c r="E79" s="717" t="s">
        <v>975</v>
      </c>
      <c r="F79" s="718"/>
      <c r="G79" s="178" t="s">
        <v>930</v>
      </c>
      <c r="H79" s="192" t="s">
        <v>1006</v>
      </c>
      <c r="I79" s="717" t="s">
        <v>975</v>
      </c>
      <c r="J79" s="718"/>
      <c r="K79" s="178" t="s">
        <v>930</v>
      </c>
      <c r="L79" s="192" t="s">
        <v>1006</v>
      </c>
      <c r="M79" s="717" t="s">
        <v>975</v>
      </c>
      <c r="N79" s="718"/>
      <c r="O79" s="178" t="s">
        <v>930</v>
      </c>
      <c r="P79" s="192" t="s">
        <v>1006</v>
      </c>
      <c r="Q79" s="717" t="s">
        <v>975</v>
      </c>
      <c r="R79" s="718"/>
      <c r="S79" s="178" t="s">
        <v>930</v>
      </c>
    </row>
    <row r="80" spans="2:19" ht="35.25" customHeight="1" x14ac:dyDescent="0.35">
      <c r="B80" s="750"/>
      <c r="C80" s="780"/>
      <c r="D80" s="211">
        <v>0</v>
      </c>
      <c r="E80" s="775" t="s">
        <v>1007</v>
      </c>
      <c r="F80" s="776"/>
      <c r="G80" s="212" t="s">
        <v>999</v>
      </c>
      <c r="H80" s="213">
        <v>6</v>
      </c>
      <c r="I80" s="777" t="s">
        <v>1007</v>
      </c>
      <c r="J80" s="778"/>
      <c r="K80" s="214" t="s">
        <v>999</v>
      </c>
      <c r="L80" s="213"/>
      <c r="M80" s="777"/>
      <c r="N80" s="778"/>
      <c r="O80" s="214"/>
      <c r="P80" s="213"/>
      <c r="Q80" s="777"/>
      <c r="R80" s="778"/>
      <c r="S80" s="214"/>
    </row>
    <row r="81" spans="2:19" ht="35.25" customHeight="1" outlineLevel="1" x14ac:dyDescent="0.35">
      <c r="B81" s="750"/>
      <c r="C81" s="780"/>
      <c r="D81" s="211">
        <v>0</v>
      </c>
      <c r="E81" s="775" t="s">
        <v>978</v>
      </c>
      <c r="F81" s="776"/>
      <c r="G81" s="212" t="s">
        <v>931</v>
      </c>
      <c r="H81" s="213">
        <v>3</v>
      </c>
      <c r="I81" s="777" t="s">
        <v>978</v>
      </c>
      <c r="J81" s="778"/>
      <c r="K81" s="214" t="s">
        <v>931</v>
      </c>
      <c r="L81" s="213"/>
      <c r="M81" s="777"/>
      <c r="N81" s="778"/>
      <c r="O81" s="214"/>
      <c r="P81" s="213"/>
      <c r="Q81" s="777"/>
      <c r="R81" s="778"/>
      <c r="S81" s="214"/>
    </row>
    <row r="82" spans="2:19" ht="35.25" customHeight="1" outlineLevel="1" x14ac:dyDescent="0.35">
      <c r="B82" s="750"/>
      <c r="C82" s="780"/>
      <c r="D82" s="211">
        <v>0</v>
      </c>
      <c r="E82" s="775" t="s">
        <v>1007</v>
      </c>
      <c r="F82" s="776"/>
      <c r="G82" s="212" t="s">
        <v>1003</v>
      </c>
      <c r="H82" s="213">
        <v>2</v>
      </c>
      <c r="I82" s="777" t="s">
        <v>1007</v>
      </c>
      <c r="J82" s="778"/>
      <c r="K82" s="214" t="s">
        <v>1003</v>
      </c>
      <c r="L82" s="213"/>
      <c r="M82" s="777"/>
      <c r="N82" s="778"/>
      <c r="O82" s="214"/>
      <c r="P82" s="213"/>
      <c r="Q82" s="777"/>
      <c r="R82" s="778"/>
      <c r="S82" s="214"/>
    </row>
    <row r="83" spans="2:19" ht="35.25" customHeight="1" outlineLevel="1" x14ac:dyDescent="0.35">
      <c r="B83" s="750"/>
      <c r="C83" s="780"/>
      <c r="D83" s="211"/>
      <c r="E83" s="775"/>
      <c r="F83" s="776"/>
      <c r="G83" s="212"/>
      <c r="H83" s="213"/>
      <c r="I83" s="777"/>
      <c r="J83" s="778"/>
      <c r="K83" s="214"/>
      <c r="L83" s="213"/>
      <c r="M83" s="777"/>
      <c r="N83" s="778"/>
      <c r="O83" s="214"/>
      <c r="P83" s="213"/>
      <c r="Q83" s="777"/>
      <c r="R83" s="778"/>
      <c r="S83" s="214"/>
    </row>
    <row r="84" spans="2:19" ht="35.25" customHeight="1" outlineLevel="1" x14ac:dyDescent="0.35">
      <c r="B84" s="750"/>
      <c r="C84" s="780"/>
      <c r="D84" s="211"/>
      <c r="E84" s="775"/>
      <c r="F84" s="776"/>
      <c r="G84" s="212"/>
      <c r="H84" s="213"/>
      <c r="I84" s="777"/>
      <c r="J84" s="778"/>
      <c r="K84" s="214"/>
      <c r="L84" s="213"/>
      <c r="M84" s="777"/>
      <c r="N84" s="778"/>
      <c r="O84" s="214"/>
      <c r="P84" s="213"/>
      <c r="Q84" s="777"/>
      <c r="R84" s="778"/>
      <c r="S84" s="214"/>
    </row>
    <row r="85" spans="2:19" ht="33" customHeight="1" outlineLevel="1" x14ac:dyDescent="0.35">
      <c r="B85" s="740"/>
      <c r="C85" s="780"/>
      <c r="D85" s="211"/>
      <c r="E85" s="775"/>
      <c r="F85" s="776"/>
      <c r="G85" s="212"/>
      <c r="H85" s="213"/>
      <c r="I85" s="777"/>
      <c r="J85" s="778"/>
      <c r="K85" s="214"/>
      <c r="L85" s="213"/>
      <c r="M85" s="777"/>
      <c r="N85" s="778"/>
      <c r="O85" s="214"/>
      <c r="P85" s="213"/>
      <c r="Q85" s="777"/>
      <c r="R85" s="778"/>
      <c r="S85" s="214"/>
    </row>
    <row r="86" spans="2:19" ht="31.5" customHeight="1" thickBot="1" x14ac:dyDescent="0.4">
      <c r="B86" s="166"/>
      <c r="C86" s="215"/>
    </row>
    <row r="87" spans="2:19" ht="30.75" customHeight="1" thickBot="1" x14ac:dyDescent="0.4">
      <c r="B87" s="166"/>
      <c r="C87" s="166"/>
      <c r="D87" s="758" t="s">
        <v>932</v>
      </c>
      <c r="E87" s="759"/>
      <c r="F87" s="759"/>
      <c r="G87" s="760"/>
      <c r="H87" s="721" t="s">
        <v>932</v>
      </c>
      <c r="I87" s="722"/>
      <c r="J87" s="722"/>
      <c r="K87" s="723"/>
      <c r="L87" s="759" t="s">
        <v>934</v>
      </c>
      <c r="M87" s="759"/>
      <c r="N87" s="759"/>
      <c r="O87" s="759"/>
      <c r="P87" s="759" t="s">
        <v>933</v>
      </c>
      <c r="Q87" s="759"/>
      <c r="R87" s="759"/>
      <c r="S87" s="760"/>
    </row>
    <row r="88" spans="2:19" ht="30.75" customHeight="1" x14ac:dyDescent="0.35">
      <c r="B88" s="751" t="s">
        <v>1008</v>
      </c>
      <c r="C88" s="751" t="s">
        <v>1009</v>
      </c>
      <c r="D88" s="713" t="s">
        <v>1010</v>
      </c>
      <c r="E88" s="773"/>
      <c r="F88" s="190" t="s">
        <v>930</v>
      </c>
      <c r="G88" s="216" t="s">
        <v>975</v>
      </c>
      <c r="H88" s="774" t="s">
        <v>1010</v>
      </c>
      <c r="I88" s="773"/>
      <c r="J88" s="190" t="s">
        <v>930</v>
      </c>
      <c r="K88" s="216" t="s">
        <v>975</v>
      </c>
      <c r="L88" s="774" t="s">
        <v>1010</v>
      </c>
      <c r="M88" s="773"/>
      <c r="N88" s="190" t="s">
        <v>930</v>
      </c>
      <c r="O88" s="216" t="s">
        <v>975</v>
      </c>
      <c r="P88" s="774" t="s">
        <v>1010</v>
      </c>
      <c r="Q88" s="773"/>
      <c r="R88" s="190" t="s">
        <v>930</v>
      </c>
      <c r="S88" s="216" t="s">
        <v>975</v>
      </c>
    </row>
    <row r="89" spans="2:19" ht="29.25" customHeight="1" x14ac:dyDescent="0.35">
      <c r="B89" s="752"/>
      <c r="C89" s="752"/>
      <c r="D89" s="764" t="s">
        <v>1011</v>
      </c>
      <c r="E89" s="779"/>
      <c r="F89" s="207" t="s">
        <v>931</v>
      </c>
      <c r="G89" s="217" t="s">
        <v>1061</v>
      </c>
      <c r="H89" s="218" t="s">
        <v>1023</v>
      </c>
      <c r="I89" s="219"/>
      <c r="J89" s="209" t="s">
        <v>931</v>
      </c>
      <c r="K89" s="220" t="s">
        <v>1061</v>
      </c>
      <c r="L89" s="218"/>
      <c r="M89" s="219"/>
      <c r="N89" s="209"/>
      <c r="O89" s="220"/>
      <c r="P89" s="218"/>
      <c r="Q89" s="219"/>
      <c r="R89" s="209"/>
      <c r="S89" s="220"/>
    </row>
    <row r="90" spans="2:19" ht="45" customHeight="1" x14ac:dyDescent="0.35">
      <c r="B90" s="772" t="s">
        <v>1012</v>
      </c>
      <c r="C90" s="739" t="s">
        <v>1013</v>
      </c>
      <c r="D90" s="177" t="s">
        <v>1014</v>
      </c>
      <c r="E90" s="177" t="s">
        <v>1015</v>
      </c>
      <c r="F90" s="192" t="s">
        <v>1016</v>
      </c>
      <c r="G90" s="178" t="s">
        <v>1017</v>
      </c>
      <c r="H90" s="177" t="s">
        <v>1014</v>
      </c>
      <c r="I90" s="177" t="s">
        <v>1015</v>
      </c>
      <c r="J90" s="192" t="s">
        <v>1016</v>
      </c>
      <c r="K90" s="178" t="s">
        <v>1017</v>
      </c>
      <c r="L90" s="177" t="s">
        <v>1014</v>
      </c>
      <c r="M90" s="177" t="s">
        <v>1015</v>
      </c>
      <c r="N90" s="192" t="s">
        <v>1016</v>
      </c>
      <c r="O90" s="178" t="s">
        <v>1017</v>
      </c>
      <c r="P90" s="177" t="s">
        <v>1014</v>
      </c>
      <c r="Q90" s="177" t="s">
        <v>1015</v>
      </c>
      <c r="R90" s="192" t="s">
        <v>1016</v>
      </c>
      <c r="S90" s="178" t="s">
        <v>1017</v>
      </c>
    </row>
    <row r="91" spans="2:19" ht="29.25" customHeight="1" x14ac:dyDescent="0.35">
      <c r="B91" s="772"/>
      <c r="C91" s="750"/>
      <c r="D91" s="766" t="s">
        <v>1018</v>
      </c>
      <c r="E91" s="768"/>
      <c r="F91" s="766" t="s">
        <v>1019</v>
      </c>
      <c r="G91" s="770" t="s">
        <v>1020</v>
      </c>
      <c r="H91" s="724" t="s">
        <v>1018</v>
      </c>
      <c r="I91" s="724"/>
      <c r="J91" s="724" t="s">
        <v>1019</v>
      </c>
      <c r="K91" s="726" t="s">
        <v>1020</v>
      </c>
      <c r="L91" s="724"/>
      <c r="M91" s="724"/>
      <c r="N91" s="724"/>
      <c r="O91" s="726"/>
      <c r="P91" s="724"/>
      <c r="Q91" s="724"/>
      <c r="R91" s="724"/>
      <c r="S91" s="726"/>
    </row>
    <row r="92" spans="2:19" ht="29.25" customHeight="1" x14ac:dyDescent="0.35">
      <c r="B92" s="772"/>
      <c r="C92" s="750"/>
      <c r="D92" s="767"/>
      <c r="E92" s="769"/>
      <c r="F92" s="767"/>
      <c r="G92" s="771"/>
      <c r="H92" s="725"/>
      <c r="I92" s="725"/>
      <c r="J92" s="725"/>
      <c r="K92" s="727"/>
      <c r="L92" s="725"/>
      <c r="M92" s="725"/>
      <c r="N92" s="725"/>
      <c r="O92" s="727"/>
      <c r="P92" s="725"/>
      <c r="Q92" s="725"/>
      <c r="R92" s="725"/>
      <c r="S92" s="727"/>
    </row>
    <row r="93" spans="2:19" ht="24" outlineLevel="1" x14ac:dyDescent="0.35">
      <c r="B93" s="772"/>
      <c r="C93" s="750"/>
      <c r="D93" s="177" t="s">
        <v>1014</v>
      </c>
      <c r="E93" s="177" t="s">
        <v>1015</v>
      </c>
      <c r="F93" s="192" t="s">
        <v>1016</v>
      </c>
      <c r="G93" s="178" t="s">
        <v>1017</v>
      </c>
      <c r="H93" s="177" t="s">
        <v>1014</v>
      </c>
      <c r="I93" s="177" t="s">
        <v>1015</v>
      </c>
      <c r="J93" s="192" t="s">
        <v>1016</v>
      </c>
      <c r="K93" s="178" t="s">
        <v>1017</v>
      </c>
      <c r="L93" s="177" t="s">
        <v>1014</v>
      </c>
      <c r="M93" s="177" t="s">
        <v>1015</v>
      </c>
      <c r="N93" s="192" t="s">
        <v>1016</v>
      </c>
      <c r="O93" s="178" t="s">
        <v>1017</v>
      </c>
      <c r="P93" s="177" t="s">
        <v>1014</v>
      </c>
      <c r="Q93" s="177" t="s">
        <v>1015</v>
      </c>
      <c r="R93" s="192" t="s">
        <v>1016</v>
      </c>
      <c r="S93" s="178" t="s">
        <v>1017</v>
      </c>
    </row>
    <row r="94" spans="2:19" ht="29.25" customHeight="1" outlineLevel="1" x14ac:dyDescent="0.35">
      <c r="B94" s="772"/>
      <c r="C94" s="750"/>
      <c r="D94" s="766" t="s">
        <v>1021</v>
      </c>
      <c r="E94" s="768"/>
      <c r="F94" s="766" t="s">
        <v>1022</v>
      </c>
      <c r="G94" s="770" t="s">
        <v>1011</v>
      </c>
      <c r="H94" s="724" t="s">
        <v>1021</v>
      </c>
      <c r="I94" s="724"/>
      <c r="J94" s="724" t="s">
        <v>1022</v>
      </c>
      <c r="K94" s="726" t="s">
        <v>1023</v>
      </c>
      <c r="L94" s="724"/>
      <c r="M94" s="724"/>
      <c r="N94" s="724"/>
      <c r="O94" s="726"/>
      <c r="P94" s="724"/>
      <c r="Q94" s="724"/>
      <c r="R94" s="724"/>
      <c r="S94" s="726"/>
    </row>
    <row r="95" spans="2:19" ht="29.25" customHeight="1" outlineLevel="1" x14ac:dyDescent="0.35">
      <c r="B95" s="772"/>
      <c r="C95" s="750"/>
      <c r="D95" s="767"/>
      <c r="E95" s="769"/>
      <c r="F95" s="767"/>
      <c r="G95" s="771"/>
      <c r="H95" s="725"/>
      <c r="I95" s="725"/>
      <c r="J95" s="725"/>
      <c r="K95" s="727"/>
      <c r="L95" s="725"/>
      <c r="M95" s="725"/>
      <c r="N95" s="725"/>
      <c r="O95" s="727"/>
      <c r="P95" s="725"/>
      <c r="Q95" s="725"/>
      <c r="R95" s="725"/>
      <c r="S95" s="727"/>
    </row>
    <row r="96" spans="2:19" ht="24" outlineLevel="1" x14ac:dyDescent="0.35">
      <c r="B96" s="772"/>
      <c r="C96" s="750"/>
      <c r="D96" s="177" t="s">
        <v>1014</v>
      </c>
      <c r="E96" s="177" t="s">
        <v>1015</v>
      </c>
      <c r="F96" s="192" t="s">
        <v>1016</v>
      </c>
      <c r="G96" s="178" t="s">
        <v>1017</v>
      </c>
      <c r="H96" s="177" t="s">
        <v>1014</v>
      </c>
      <c r="I96" s="177" t="s">
        <v>1015</v>
      </c>
      <c r="J96" s="192" t="s">
        <v>1016</v>
      </c>
      <c r="K96" s="178" t="s">
        <v>1017</v>
      </c>
      <c r="L96" s="177" t="s">
        <v>1014</v>
      </c>
      <c r="M96" s="177" t="s">
        <v>1015</v>
      </c>
      <c r="N96" s="192" t="s">
        <v>1016</v>
      </c>
      <c r="O96" s="178" t="s">
        <v>1017</v>
      </c>
      <c r="P96" s="177" t="s">
        <v>1014</v>
      </c>
      <c r="Q96" s="177" t="s">
        <v>1015</v>
      </c>
      <c r="R96" s="192" t="s">
        <v>1016</v>
      </c>
      <c r="S96" s="178" t="s">
        <v>1017</v>
      </c>
    </row>
    <row r="97" spans="2:19" ht="29.25" customHeight="1" outlineLevel="1" x14ac:dyDescent="0.35">
      <c r="B97" s="772"/>
      <c r="C97" s="750"/>
      <c r="D97" s="766" t="s">
        <v>1024</v>
      </c>
      <c r="E97" s="768"/>
      <c r="F97" s="766" t="s">
        <v>1022</v>
      </c>
      <c r="G97" s="770" t="s">
        <v>1011</v>
      </c>
      <c r="H97" s="724" t="s">
        <v>1024</v>
      </c>
      <c r="I97" s="724"/>
      <c r="J97" s="724" t="s">
        <v>1022</v>
      </c>
      <c r="K97" s="726" t="s">
        <v>1023</v>
      </c>
      <c r="L97" s="724"/>
      <c r="M97" s="724"/>
      <c r="N97" s="724"/>
      <c r="O97" s="726"/>
      <c r="P97" s="724"/>
      <c r="Q97" s="724"/>
      <c r="R97" s="724"/>
      <c r="S97" s="726"/>
    </row>
    <row r="98" spans="2:19" ht="29.25" customHeight="1" outlineLevel="1" x14ac:dyDescent="0.35">
      <c r="B98" s="772"/>
      <c r="C98" s="750"/>
      <c r="D98" s="767"/>
      <c r="E98" s="769"/>
      <c r="F98" s="767"/>
      <c r="G98" s="771"/>
      <c r="H98" s="725"/>
      <c r="I98" s="725"/>
      <c r="J98" s="725"/>
      <c r="K98" s="727"/>
      <c r="L98" s="725"/>
      <c r="M98" s="725"/>
      <c r="N98" s="725"/>
      <c r="O98" s="727"/>
      <c r="P98" s="725"/>
      <c r="Q98" s="725"/>
      <c r="R98" s="725"/>
      <c r="S98" s="727"/>
    </row>
    <row r="99" spans="2:19" ht="24" outlineLevel="1" x14ac:dyDescent="0.35">
      <c r="B99" s="772"/>
      <c r="C99" s="750"/>
      <c r="D99" s="177" t="s">
        <v>1014</v>
      </c>
      <c r="E99" s="177" t="s">
        <v>1015</v>
      </c>
      <c r="F99" s="192" t="s">
        <v>1016</v>
      </c>
      <c r="G99" s="178" t="s">
        <v>1017</v>
      </c>
      <c r="H99" s="177" t="s">
        <v>1014</v>
      </c>
      <c r="I99" s="177" t="s">
        <v>1015</v>
      </c>
      <c r="J99" s="192" t="s">
        <v>1016</v>
      </c>
      <c r="K99" s="178" t="s">
        <v>1017</v>
      </c>
      <c r="L99" s="177" t="s">
        <v>1014</v>
      </c>
      <c r="M99" s="177" t="s">
        <v>1015</v>
      </c>
      <c r="N99" s="192" t="s">
        <v>1016</v>
      </c>
      <c r="O99" s="178" t="s">
        <v>1017</v>
      </c>
      <c r="P99" s="177" t="s">
        <v>1014</v>
      </c>
      <c r="Q99" s="177" t="s">
        <v>1015</v>
      </c>
      <c r="R99" s="192" t="s">
        <v>1016</v>
      </c>
      <c r="S99" s="178" t="s">
        <v>1017</v>
      </c>
    </row>
    <row r="100" spans="2:19" ht="29.25" customHeight="1" outlineLevel="1" x14ac:dyDescent="0.35">
      <c r="B100" s="772"/>
      <c r="C100" s="750"/>
      <c r="D100" s="766" t="s">
        <v>1025</v>
      </c>
      <c r="E100" s="768"/>
      <c r="F100" s="766" t="s">
        <v>1022</v>
      </c>
      <c r="G100" s="770" t="s">
        <v>1026</v>
      </c>
      <c r="H100" s="724" t="s">
        <v>1025</v>
      </c>
      <c r="I100" s="724"/>
      <c r="J100" s="724" t="s">
        <v>1022</v>
      </c>
      <c r="K100" s="726" t="s">
        <v>1023</v>
      </c>
      <c r="L100" s="724"/>
      <c r="M100" s="724"/>
      <c r="N100" s="724"/>
      <c r="O100" s="726"/>
      <c r="P100" s="724"/>
      <c r="Q100" s="724"/>
      <c r="R100" s="724"/>
      <c r="S100" s="726"/>
    </row>
    <row r="101" spans="2:19" ht="29.25" customHeight="1" outlineLevel="1" x14ac:dyDescent="0.35">
      <c r="B101" s="772"/>
      <c r="C101" s="740"/>
      <c r="D101" s="767"/>
      <c r="E101" s="769"/>
      <c r="F101" s="767"/>
      <c r="G101" s="771"/>
      <c r="H101" s="725"/>
      <c r="I101" s="725"/>
      <c r="J101" s="725"/>
      <c r="K101" s="727"/>
      <c r="L101" s="725"/>
      <c r="M101" s="725"/>
      <c r="N101" s="725"/>
      <c r="O101" s="727"/>
      <c r="P101" s="725"/>
      <c r="Q101" s="725"/>
      <c r="R101" s="725"/>
      <c r="S101" s="727"/>
    </row>
    <row r="102" spans="2:19" ht="15" thickBot="1" x14ac:dyDescent="0.4">
      <c r="B102" s="166"/>
      <c r="C102" s="166"/>
    </row>
    <row r="103" spans="2:19" ht="15" thickBot="1" x14ac:dyDescent="0.4">
      <c r="B103" s="166"/>
      <c r="C103" s="166"/>
      <c r="D103" s="758" t="s">
        <v>932</v>
      </c>
      <c r="E103" s="759"/>
      <c r="F103" s="759"/>
      <c r="G103" s="760"/>
      <c r="H103" s="721" t="s">
        <v>1027</v>
      </c>
      <c r="I103" s="722"/>
      <c r="J103" s="722"/>
      <c r="K103" s="723"/>
      <c r="L103" s="721" t="s">
        <v>934</v>
      </c>
      <c r="M103" s="722"/>
      <c r="N103" s="722"/>
      <c r="O103" s="723"/>
      <c r="P103" s="721" t="s">
        <v>935</v>
      </c>
      <c r="Q103" s="722"/>
      <c r="R103" s="722"/>
      <c r="S103" s="723"/>
    </row>
    <row r="104" spans="2:19" ht="33.75" customHeight="1" x14ac:dyDescent="0.35">
      <c r="B104" s="761" t="s">
        <v>1028</v>
      </c>
      <c r="C104" s="751" t="s">
        <v>1029</v>
      </c>
      <c r="D104" s="221" t="s">
        <v>1030</v>
      </c>
      <c r="E104" s="222" t="s">
        <v>1031</v>
      </c>
      <c r="F104" s="713" t="s">
        <v>1032</v>
      </c>
      <c r="G104" s="714"/>
      <c r="H104" s="221" t="s">
        <v>1030</v>
      </c>
      <c r="I104" s="222" t="s">
        <v>1031</v>
      </c>
      <c r="J104" s="713" t="s">
        <v>1032</v>
      </c>
      <c r="K104" s="714"/>
      <c r="L104" s="221" t="s">
        <v>1030</v>
      </c>
      <c r="M104" s="222" t="s">
        <v>1031</v>
      </c>
      <c r="N104" s="713" t="s">
        <v>1032</v>
      </c>
      <c r="O104" s="714"/>
      <c r="P104" s="221" t="s">
        <v>1030</v>
      </c>
      <c r="Q104" s="222" t="s">
        <v>1031</v>
      </c>
      <c r="R104" s="713" t="s">
        <v>1032</v>
      </c>
      <c r="S104" s="714"/>
    </row>
    <row r="105" spans="2:19" ht="30" customHeight="1" x14ac:dyDescent="0.35">
      <c r="B105" s="762"/>
      <c r="C105" s="752"/>
      <c r="D105" s="223">
        <v>0</v>
      </c>
      <c r="E105" s="224">
        <v>0</v>
      </c>
      <c r="F105" s="764" t="s">
        <v>1033</v>
      </c>
      <c r="G105" s="765"/>
      <c r="H105" s="225"/>
      <c r="I105" s="226"/>
      <c r="J105" s="728"/>
      <c r="K105" s="729"/>
      <c r="L105" s="225"/>
      <c r="M105" s="226"/>
      <c r="N105" s="728"/>
      <c r="O105" s="729"/>
      <c r="P105" s="225"/>
      <c r="Q105" s="226"/>
      <c r="R105" s="728"/>
      <c r="S105" s="729"/>
    </row>
    <row r="106" spans="2:19" ht="32.25" customHeight="1" x14ac:dyDescent="0.35">
      <c r="B106" s="762"/>
      <c r="C106" s="761" t="s">
        <v>1034</v>
      </c>
      <c r="D106" s="227" t="s">
        <v>1030</v>
      </c>
      <c r="E106" s="177" t="s">
        <v>1031</v>
      </c>
      <c r="F106" s="177" t="s">
        <v>1035</v>
      </c>
      <c r="G106" s="197" t="s">
        <v>1036</v>
      </c>
      <c r="H106" s="227" t="s">
        <v>1030</v>
      </c>
      <c r="I106" s="177" t="s">
        <v>1031</v>
      </c>
      <c r="J106" s="177" t="s">
        <v>1035</v>
      </c>
      <c r="K106" s="197" t="s">
        <v>1036</v>
      </c>
      <c r="L106" s="227" t="s">
        <v>1030</v>
      </c>
      <c r="M106" s="177" t="s">
        <v>1031</v>
      </c>
      <c r="N106" s="177" t="s">
        <v>1035</v>
      </c>
      <c r="O106" s="197" t="s">
        <v>1036</v>
      </c>
      <c r="P106" s="227" t="s">
        <v>1030</v>
      </c>
      <c r="Q106" s="177" t="s">
        <v>1031</v>
      </c>
      <c r="R106" s="177" t="s">
        <v>1035</v>
      </c>
      <c r="S106" s="197" t="s">
        <v>1036</v>
      </c>
    </row>
    <row r="107" spans="2:19" ht="27.75" customHeight="1" x14ac:dyDescent="0.35">
      <c r="B107" s="762"/>
      <c r="C107" s="762"/>
      <c r="D107" s="223">
        <v>0</v>
      </c>
      <c r="E107" s="193">
        <v>0</v>
      </c>
      <c r="F107" s="208" t="s">
        <v>1037</v>
      </c>
      <c r="G107" s="217" t="s">
        <v>1038</v>
      </c>
      <c r="H107" s="225"/>
      <c r="I107" s="194"/>
      <c r="J107" s="210"/>
      <c r="K107" s="220"/>
      <c r="L107" s="225"/>
      <c r="M107" s="194"/>
      <c r="N107" s="210"/>
      <c r="O107" s="220"/>
      <c r="P107" s="225"/>
      <c r="Q107" s="194"/>
      <c r="R107" s="210"/>
      <c r="S107" s="220"/>
    </row>
    <row r="108" spans="2:19" ht="27.75" customHeight="1" outlineLevel="1" x14ac:dyDescent="0.35">
      <c r="B108" s="762"/>
      <c r="C108" s="762"/>
      <c r="D108" s="227" t="s">
        <v>1030</v>
      </c>
      <c r="E108" s="177" t="s">
        <v>1031</v>
      </c>
      <c r="F108" s="177" t="s">
        <v>1035</v>
      </c>
      <c r="G108" s="197" t="s">
        <v>1036</v>
      </c>
      <c r="H108" s="227" t="s">
        <v>1030</v>
      </c>
      <c r="I108" s="177" t="s">
        <v>1031</v>
      </c>
      <c r="J108" s="177" t="s">
        <v>1035</v>
      </c>
      <c r="K108" s="197" t="s">
        <v>1036</v>
      </c>
      <c r="L108" s="227" t="s">
        <v>1030</v>
      </c>
      <c r="M108" s="177" t="s">
        <v>1031</v>
      </c>
      <c r="N108" s="177" t="s">
        <v>1035</v>
      </c>
      <c r="O108" s="197" t="s">
        <v>1036</v>
      </c>
      <c r="P108" s="227" t="s">
        <v>1030</v>
      </c>
      <c r="Q108" s="177" t="s">
        <v>1031</v>
      </c>
      <c r="R108" s="177" t="s">
        <v>1035</v>
      </c>
      <c r="S108" s="197" t="s">
        <v>1036</v>
      </c>
    </row>
    <row r="109" spans="2:19" ht="27.75" customHeight="1" outlineLevel="1" x14ac:dyDescent="0.35">
      <c r="B109" s="762"/>
      <c r="C109" s="762"/>
      <c r="D109" s="223"/>
      <c r="E109" s="193"/>
      <c r="F109" s="208"/>
      <c r="G109" s="217"/>
      <c r="H109" s="225"/>
      <c r="I109" s="194"/>
      <c r="J109" s="210"/>
      <c r="K109" s="220"/>
      <c r="L109" s="225"/>
      <c r="M109" s="194"/>
      <c r="N109" s="210"/>
      <c r="O109" s="220"/>
      <c r="P109" s="225"/>
      <c r="Q109" s="194"/>
      <c r="R109" s="210"/>
      <c r="S109" s="220"/>
    </row>
    <row r="110" spans="2:19" ht="27.75" customHeight="1" outlineLevel="1" x14ac:dyDescent="0.35">
      <c r="B110" s="762"/>
      <c r="C110" s="762"/>
      <c r="D110" s="227" t="s">
        <v>1030</v>
      </c>
      <c r="E110" s="177" t="s">
        <v>1031</v>
      </c>
      <c r="F110" s="177" t="s">
        <v>1035</v>
      </c>
      <c r="G110" s="197" t="s">
        <v>1036</v>
      </c>
      <c r="H110" s="227" t="s">
        <v>1030</v>
      </c>
      <c r="I110" s="177" t="s">
        <v>1031</v>
      </c>
      <c r="J110" s="177" t="s">
        <v>1035</v>
      </c>
      <c r="K110" s="197" t="s">
        <v>1036</v>
      </c>
      <c r="L110" s="227" t="s">
        <v>1030</v>
      </c>
      <c r="M110" s="177" t="s">
        <v>1031</v>
      </c>
      <c r="N110" s="177" t="s">
        <v>1035</v>
      </c>
      <c r="O110" s="197" t="s">
        <v>1036</v>
      </c>
      <c r="P110" s="227" t="s">
        <v>1030</v>
      </c>
      <c r="Q110" s="177" t="s">
        <v>1031</v>
      </c>
      <c r="R110" s="177" t="s">
        <v>1035</v>
      </c>
      <c r="S110" s="197" t="s">
        <v>1036</v>
      </c>
    </row>
    <row r="111" spans="2:19" ht="27.75" customHeight="1" outlineLevel="1" x14ac:dyDescent="0.35">
      <c r="B111" s="762"/>
      <c r="C111" s="762"/>
      <c r="D111" s="223"/>
      <c r="E111" s="193"/>
      <c r="F111" s="208"/>
      <c r="G111" s="217"/>
      <c r="H111" s="225"/>
      <c r="I111" s="194"/>
      <c r="J111" s="210"/>
      <c r="K111" s="220"/>
      <c r="L111" s="225"/>
      <c r="M111" s="194"/>
      <c r="N111" s="210"/>
      <c r="O111" s="220"/>
      <c r="P111" s="225"/>
      <c r="Q111" s="194"/>
      <c r="R111" s="210"/>
      <c r="S111" s="220"/>
    </row>
    <row r="112" spans="2:19" ht="27.75" customHeight="1" outlineLevel="1" x14ac:dyDescent="0.35">
      <c r="B112" s="762"/>
      <c r="C112" s="762"/>
      <c r="D112" s="227" t="s">
        <v>1030</v>
      </c>
      <c r="E112" s="177" t="s">
        <v>1031</v>
      </c>
      <c r="F112" s="177" t="s">
        <v>1035</v>
      </c>
      <c r="G112" s="197" t="s">
        <v>1036</v>
      </c>
      <c r="H112" s="227" t="s">
        <v>1030</v>
      </c>
      <c r="I112" s="177" t="s">
        <v>1031</v>
      </c>
      <c r="J112" s="177" t="s">
        <v>1035</v>
      </c>
      <c r="K112" s="197" t="s">
        <v>1036</v>
      </c>
      <c r="L112" s="227" t="s">
        <v>1030</v>
      </c>
      <c r="M112" s="177" t="s">
        <v>1031</v>
      </c>
      <c r="N112" s="177" t="s">
        <v>1035</v>
      </c>
      <c r="O112" s="197" t="s">
        <v>1036</v>
      </c>
      <c r="P112" s="227" t="s">
        <v>1030</v>
      </c>
      <c r="Q112" s="177" t="s">
        <v>1031</v>
      </c>
      <c r="R112" s="177" t="s">
        <v>1035</v>
      </c>
      <c r="S112" s="197" t="s">
        <v>1036</v>
      </c>
    </row>
    <row r="113" spans="2:19" ht="27.75" customHeight="1" outlineLevel="1" x14ac:dyDescent="0.35">
      <c r="B113" s="763"/>
      <c r="C113" s="763"/>
      <c r="D113" s="223"/>
      <c r="E113" s="193"/>
      <c r="F113" s="208"/>
      <c r="G113" s="217"/>
      <c r="H113" s="225"/>
      <c r="I113" s="194"/>
      <c r="J113" s="210"/>
      <c r="K113" s="220"/>
      <c r="L113" s="225"/>
      <c r="M113" s="194"/>
      <c r="N113" s="210"/>
      <c r="O113" s="220"/>
      <c r="P113" s="225"/>
      <c r="Q113" s="194"/>
      <c r="R113" s="210"/>
      <c r="S113" s="220"/>
    </row>
    <row r="114" spans="2:19" ht="26.25" customHeight="1" x14ac:dyDescent="0.35">
      <c r="B114" s="753" t="s">
        <v>1039</v>
      </c>
      <c r="C114" s="756" t="s">
        <v>1040</v>
      </c>
      <c r="D114" s="228" t="s">
        <v>1041</v>
      </c>
      <c r="E114" s="228" t="s">
        <v>1042</v>
      </c>
      <c r="F114" s="228" t="s">
        <v>930</v>
      </c>
      <c r="G114" s="229" t="s">
        <v>1043</v>
      </c>
      <c r="H114" s="230" t="s">
        <v>1041</v>
      </c>
      <c r="I114" s="228" t="s">
        <v>1042</v>
      </c>
      <c r="J114" s="228" t="s">
        <v>930</v>
      </c>
      <c r="K114" s="229" t="s">
        <v>1043</v>
      </c>
      <c r="L114" s="228" t="s">
        <v>1041</v>
      </c>
      <c r="M114" s="228" t="s">
        <v>1042</v>
      </c>
      <c r="N114" s="228" t="s">
        <v>930</v>
      </c>
      <c r="O114" s="229" t="s">
        <v>1043</v>
      </c>
      <c r="P114" s="228" t="s">
        <v>1041</v>
      </c>
      <c r="Q114" s="228" t="s">
        <v>1042</v>
      </c>
      <c r="R114" s="228" t="s">
        <v>930</v>
      </c>
      <c r="S114" s="229" t="s">
        <v>1043</v>
      </c>
    </row>
    <row r="115" spans="2:19" ht="32.25" customHeight="1" x14ac:dyDescent="0.35">
      <c r="B115" s="754"/>
      <c r="C115" s="757"/>
      <c r="D115" s="155"/>
      <c r="E115" s="155"/>
      <c r="F115" s="155"/>
      <c r="G115" s="155"/>
      <c r="H115" s="213"/>
      <c r="I115" s="157"/>
      <c r="J115" s="157"/>
      <c r="K115" s="214"/>
      <c r="L115" s="157"/>
      <c r="M115" s="157"/>
      <c r="N115" s="157"/>
      <c r="O115" s="214"/>
      <c r="P115" s="157"/>
      <c r="Q115" s="157"/>
      <c r="R115" s="157"/>
      <c r="S115" s="214"/>
    </row>
    <row r="116" spans="2:19" ht="32.25" customHeight="1" x14ac:dyDescent="0.35">
      <c r="B116" s="754"/>
      <c r="C116" s="753" t="s">
        <v>1044</v>
      </c>
      <c r="D116" s="177" t="s">
        <v>1045</v>
      </c>
      <c r="E116" s="717" t="s">
        <v>1046</v>
      </c>
      <c r="F116" s="718"/>
      <c r="G116" s="178" t="s">
        <v>1047</v>
      </c>
      <c r="H116" s="177" t="s">
        <v>1045</v>
      </c>
      <c r="I116" s="717" t="s">
        <v>1046</v>
      </c>
      <c r="J116" s="718"/>
      <c r="K116" s="178" t="s">
        <v>1047</v>
      </c>
      <c r="L116" s="177" t="s">
        <v>1045</v>
      </c>
      <c r="M116" s="717" t="s">
        <v>1046</v>
      </c>
      <c r="N116" s="718"/>
      <c r="O116" s="178" t="s">
        <v>1047</v>
      </c>
      <c r="P116" s="177" t="s">
        <v>1045</v>
      </c>
      <c r="Q116" s="177" t="s">
        <v>1046</v>
      </c>
      <c r="R116" s="717" t="s">
        <v>1046</v>
      </c>
      <c r="S116" s="718"/>
    </row>
    <row r="117" spans="2:19" ht="23.25" customHeight="1" x14ac:dyDescent="0.35">
      <c r="B117" s="754"/>
      <c r="C117" s="754"/>
      <c r="D117" s="231"/>
      <c r="E117" s="741" t="s">
        <v>1038</v>
      </c>
      <c r="F117" s="742"/>
      <c r="G117" s="181"/>
      <c r="H117" s="232"/>
      <c r="I117" s="719"/>
      <c r="J117" s="720"/>
      <c r="K117" s="203"/>
      <c r="L117" s="232"/>
      <c r="M117" s="719"/>
      <c r="N117" s="720"/>
      <c r="O117" s="184"/>
      <c r="P117" s="232"/>
      <c r="Q117" s="182"/>
      <c r="R117" s="719"/>
      <c r="S117" s="720"/>
    </row>
    <row r="118" spans="2:19" ht="23.25" customHeight="1" outlineLevel="1" x14ac:dyDescent="0.35">
      <c r="B118" s="754"/>
      <c r="C118" s="754"/>
      <c r="D118" s="177" t="s">
        <v>1045</v>
      </c>
      <c r="E118" s="717" t="s">
        <v>1046</v>
      </c>
      <c r="F118" s="718"/>
      <c r="G118" s="178" t="s">
        <v>1047</v>
      </c>
      <c r="H118" s="177" t="s">
        <v>1045</v>
      </c>
      <c r="I118" s="717" t="s">
        <v>1046</v>
      </c>
      <c r="J118" s="718"/>
      <c r="K118" s="178" t="s">
        <v>1047</v>
      </c>
      <c r="L118" s="177" t="s">
        <v>1045</v>
      </c>
      <c r="M118" s="717" t="s">
        <v>1046</v>
      </c>
      <c r="N118" s="718"/>
      <c r="O118" s="178" t="s">
        <v>1047</v>
      </c>
      <c r="P118" s="177" t="s">
        <v>1045</v>
      </c>
      <c r="Q118" s="177" t="s">
        <v>1046</v>
      </c>
      <c r="R118" s="717" t="s">
        <v>1046</v>
      </c>
      <c r="S118" s="718"/>
    </row>
    <row r="119" spans="2:19" ht="23.25" customHeight="1" outlineLevel="1" x14ac:dyDescent="0.35">
      <c r="B119" s="754"/>
      <c r="C119" s="754"/>
      <c r="D119" s="231"/>
      <c r="E119" s="741"/>
      <c r="F119" s="742"/>
      <c r="G119" s="181"/>
      <c r="H119" s="232"/>
      <c r="I119" s="719"/>
      <c r="J119" s="720"/>
      <c r="K119" s="184"/>
      <c r="L119" s="232"/>
      <c r="M119" s="719"/>
      <c r="N119" s="720"/>
      <c r="O119" s="184"/>
      <c r="P119" s="232"/>
      <c r="Q119" s="182"/>
      <c r="R119" s="719"/>
      <c r="S119" s="720"/>
    </row>
    <row r="120" spans="2:19" ht="23.25" customHeight="1" outlineLevel="1" x14ac:dyDescent="0.35">
      <c r="B120" s="754"/>
      <c r="C120" s="754"/>
      <c r="D120" s="177" t="s">
        <v>1045</v>
      </c>
      <c r="E120" s="717" t="s">
        <v>1046</v>
      </c>
      <c r="F120" s="718"/>
      <c r="G120" s="178" t="s">
        <v>1047</v>
      </c>
      <c r="H120" s="177" t="s">
        <v>1045</v>
      </c>
      <c r="I120" s="717" t="s">
        <v>1046</v>
      </c>
      <c r="J120" s="718"/>
      <c r="K120" s="178" t="s">
        <v>1047</v>
      </c>
      <c r="L120" s="177" t="s">
        <v>1045</v>
      </c>
      <c r="M120" s="717" t="s">
        <v>1046</v>
      </c>
      <c r="N120" s="718"/>
      <c r="O120" s="178" t="s">
        <v>1047</v>
      </c>
      <c r="P120" s="177" t="s">
        <v>1045</v>
      </c>
      <c r="Q120" s="177" t="s">
        <v>1046</v>
      </c>
      <c r="R120" s="717" t="s">
        <v>1046</v>
      </c>
      <c r="S120" s="718"/>
    </row>
    <row r="121" spans="2:19" ht="23.25" customHeight="1" outlineLevel="1" x14ac:dyDescent="0.35">
      <c r="B121" s="754"/>
      <c r="C121" s="754"/>
      <c r="D121" s="231"/>
      <c r="E121" s="741"/>
      <c r="F121" s="742"/>
      <c r="G121" s="181"/>
      <c r="H121" s="232"/>
      <c r="I121" s="719"/>
      <c r="J121" s="720"/>
      <c r="K121" s="184"/>
      <c r="L121" s="232"/>
      <c r="M121" s="719"/>
      <c r="N121" s="720"/>
      <c r="O121" s="184"/>
      <c r="P121" s="232"/>
      <c r="Q121" s="182"/>
      <c r="R121" s="719"/>
      <c r="S121" s="720"/>
    </row>
    <row r="122" spans="2:19" ht="23.25" customHeight="1" outlineLevel="1" x14ac:dyDescent="0.35">
      <c r="B122" s="754"/>
      <c r="C122" s="754"/>
      <c r="D122" s="177" t="s">
        <v>1045</v>
      </c>
      <c r="E122" s="717" t="s">
        <v>1046</v>
      </c>
      <c r="F122" s="718"/>
      <c r="G122" s="178" t="s">
        <v>1047</v>
      </c>
      <c r="H122" s="177" t="s">
        <v>1045</v>
      </c>
      <c r="I122" s="717" t="s">
        <v>1046</v>
      </c>
      <c r="J122" s="718"/>
      <c r="K122" s="178" t="s">
        <v>1047</v>
      </c>
      <c r="L122" s="177" t="s">
        <v>1045</v>
      </c>
      <c r="M122" s="717" t="s">
        <v>1046</v>
      </c>
      <c r="N122" s="718"/>
      <c r="O122" s="178" t="s">
        <v>1047</v>
      </c>
      <c r="P122" s="177" t="s">
        <v>1045</v>
      </c>
      <c r="Q122" s="177" t="s">
        <v>1046</v>
      </c>
      <c r="R122" s="717" t="s">
        <v>1046</v>
      </c>
      <c r="S122" s="718"/>
    </row>
    <row r="123" spans="2:19" ht="23.25" customHeight="1" outlineLevel="1" x14ac:dyDescent="0.35">
      <c r="B123" s="755"/>
      <c r="C123" s="755"/>
      <c r="D123" s="231"/>
      <c r="E123" s="741"/>
      <c r="F123" s="742"/>
      <c r="G123" s="181"/>
      <c r="H123" s="232"/>
      <c r="I123" s="719"/>
      <c r="J123" s="720"/>
      <c r="K123" s="184"/>
      <c r="L123" s="232"/>
      <c r="M123" s="719"/>
      <c r="N123" s="720"/>
      <c r="O123" s="184"/>
      <c r="P123" s="232"/>
      <c r="Q123" s="182"/>
      <c r="R123" s="719"/>
      <c r="S123" s="720"/>
    </row>
    <row r="124" spans="2:19" ht="15" thickBot="1" x14ac:dyDescent="0.4">
      <c r="B124" s="166"/>
      <c r="C124" s="166"/>
    </row>
    <row r="125" spans="2:19" ht="15" thickBot="1" x14ac:dyDescent="0.4">
      <c r="B125" s="166"/>
      <c r="C125" s="166"/>
      <c r="D125" s="758" t="s">
        <v>932</v>
      </c>
      <c r="E125" s="759"/>
      <c r="F125" s="759"/>
      <c r="G125" s="760"/>
      <c r="H125" s="758" t="s">
        <v>933</v>
      </c>
      <c r="I125" s="759"/>
      <c r="J125" s="759"/>
      <c r="K125" s="760"/>
      <c r="L125" s="759" t="s">
        <v>934</v>
      </c>
      <c r="M125" s="759"/>
      <c r="N125" s="759"/>
      <c r="O125" s="759"/>
      <c r="P125" s="758" t="s">
        <v>935</v>
      </c>
      <c r="Q125" s="759"/>
      <c r="R125" s="759"/>
      <c r="S125" s="760"/>
    </row>
    <row r="126" spans="2:19" x14ac:dyDescent="0.35">
      <c r="B126" s="751" t="s">
        <v>1048</v>
      </c>
      <c r="C126" s="751" t="s">
        <v>1049</v>
      </c>
      <c r="D126" s="713" t="s">
        <v>1050</v>
      </c>
      <c r="E126" s="743"/>
      <c r="F126" s="743"/>
      <c r="G126" s="714"/>
      <c r="H126" s="713" t="s">
        <v>1050</v>
      </c>
      <c r="I126" s="743"/>
      <c r="J126" s="743"/>
      <c r="K126" s="714"/>
      <c r="L126" s="713" t="s">
        <v>1050</v>
      </c>
      <c r="M126" s="743"/>
      <c r="N126" s="743"/>
      <c r="O126" s="714"/>
      <c r="P126" s="713" t="s">
        <v>1050</v>
      </c>
      <c r="Q126" s="743"/>
      <c r="R126" s="743"/>
      <c r="S126" s="714"/>
    </row>
    <row r="127" spans="2:19" ht="45" customHeight="1" x14ac:dyDescent="0.35">
      <c r="B127" s="752"/>
      <c r="C127" s="752"/>
      <c r="D127" s="744"/>
      <c r="E127" s="745"/>
      <c r="F127" s="745"/>
      <c r="G127" s="746"/>
      <c r="H127" s="747"/>
      <c r="I127" s="748"/>
      <c r="J127" s="748"/>
      <c r="K127" s="749"/>
      <c r="L127" s="747"/>
      <c r="M127" s="748"/>
      <c r="N127" s="748"/>
      <c r="O127" s="749"/>
      <c r="P127" s="747"/>
      <c r="Q127" s="748"/>
      <c r="R127" s="748"/>
      <c r="S127" s="749"/>
    </row>
    <row r="128" spans="2:19" ht="32.25" customHeight="1" x14ac:dyDescent="0.35">
      <c r="B128" s="739" t="s">
        <v>1051</v>
      </c>
      <c r="C128" s="739" t="s">
        <v>1052</v>
      </c>
      <c r="D128" s="228" t="s">
        <v>1053</v>
      </c>
      <c r="E128" s="196" t="s">
        <v>930</v>
      </c>
      <c r="F128" s="177" t="s">
        <v>953</v>
      </c>
      <c r="G128" s="178" t="s">
        <v>975</v>
      </c>
      <c r="H128" s="228" t="s">
        <v>1053</v>
      </c>
      <c r="I128" s="196" t="s">
        <v>930</v>
      </c>
      <c r="J128" s="177" t="s">
        <v>953</v>
      </c>
      <c r="K128" s="178" t="s">
        <v>975</v>
      </c>
      <c r="L128" s="228" t="s">
        <v>1053</v>
      </c>
      <c r="M128" s="196" t="s">
        <v>930</v>
      </c>
      <c r="N128" s="177" t="s">
        <v>953</v>
      </c>
      <c r="O128" s="178" t="s">
        <v>975</v>
      </c>
      <c r="P128" s="228" t="s">
        <v>1053</v>
      </c>
      <c r="Q128" s="196" t="s">
        <v>930</v>
      </c>
      <c r="R128" s="177" t="s">
        <v>953</v>
      </c>
      <c r="S128" s="178" t="s">
        <v>975</v>
      </c>
    </row>
    <row r="129" spans="2:19" ht="23.25" customHeight="1" x14ac:dyDescent="0.35">
      <c r="B129" s="750"/>
      <c r="C129" s="740"/>
      <c r="D129" s="155">
        <v>0</v>
      </c>
      <c r="E129" s="233" t="s">
        <v>931</v>
      </c>
      <c r="F129" s="180" t="s">
        <v>955</v>
      </c>
      <c r="G129" s="212" t="s">
        <v>1054</v>
      </c>
      <c r="H129" s="157">
        <v>1</v>
      </c>
      <c r="I129" s="243" t="s">
        <v>931</v>
      </c>
      <c r="J129" s="157" t="s">
        <v>955</v>
      </c>
      <c r="K129" s="241"/>
      <c r="L129" s="157"/>
      <c r="M129" s="243"/>
      <c r="N129" s="157"/>
      <c r="O129" s="241"/>
      <c r="P129" s="157"/>
      <c r="Q129" s="243"/>
      <c r="R129" s="157"/>
      <c r="S129" s="241"/>
    </row>
    <row r="130" spans="2:19" ht="29.25" customHeight="1" x14ac:dyDescent="0.35">
      <c r="B130" s="750"/>
      <c r="C130" s="739" t="s">
        <v>1055</v>
      </c>
      <c r="D130" s="177" t="s">
        <v>1056</v>
      </c>
      <c r="E130" s="717" t="s">
        <v>1057</v>
      </c>
      <c r="F130" s="718"/>
      <c r="G130" s="178" t="s">
        <v>1058</v>
      </c>
      <c r="H130" s="177" t="s">
        <v>1056</v>
      </c>
      <c r="I130" s="717" t="s">
        <v>1057</v>
      </c>
      <c r="J130" s="718"/>
      <c r="K130" s="178" t="s">
        <v>1058</v>
      </c>
      <c r="L130" s="177" t="s">
        <v>1056</v>
      </c>
      <c r="M130" s="717" t="s">
        <v>1057</v>
      </c>
      <c r="N130" s="718"/>
      <c r="O130" s="178" t="s">
        <v>1058</v>
      </c>
      <c r="P130" s="177" t="s">
        <v>1056</v>
      </c>
      <c r="Q130" s="717" t="s">
        <v>1057</v>
      </c>
      <c r="R130" s="718"/>
      <c r="S130" s="178" t="s">
        <v>1058</v>
      </c>
    </row>
    <row r="131" spans="2:19" ht="39" customHeight="1" x14ac:dyDescent="0.35">
      <c r="B131" s="740"/>
      <c r="C131" s="740"/>
      <c r="D131" s="231"/>
      <c r="E131" s="741"/>
      <c r="F131" s="742"/>
      <c r="G131" s="181"/>
      <c r="H131" s="232"/>
      <c r="I131" s="719"/>
      <c r="J131" s="720"/>
      <c r="K131" s="184"/>
      <c r="L131" s="232"/>
      <c r="M131" s="719"/>
      <c r="N131" s="720"/>
      <c r="O131" s="184"/>
      <c r="P131" s="232"/>
      <c r="Q131" s="719"/>
      <c r="R131" s="720"/>
      <c r="S131" s="184"/>
    </row>
    <row r="135" spans="2:19" hidden="1" x14ac:dyDescent="0.35"/>
    <row r="136" spans="2:19" hidden="1" x14ac:dyDescent="0.35"/>
    <row r="137" spans="2:19" hidden="1" x14ac:dyDescent="0.35">
      <c r="D137" t="s">
        <v>1059</v>
      </c>
    </row>
    <row r="138" spans="2:19" hidden="1" x14ac:dyDescent="0.35">
      <c r="D138" t="s">
        <v>966</v>
      </c>
      <c r="E138" t="s">
        <v>1060</v>
      </c>
      <c r="F138" t="s">
        <v>1061</v>
      </c>
      <c r="H138" t="s">
        <v>1062</v>
      </c>
      <c r="I138" t="s">
        <v>1063</v>
      </c>
    </row>
    <row r="139" spans="2:19" hidden="1" x14ac:dyDescent="0.35">
      <c r="D139" t="s">
        <v>1064</v>
      </c>
      <c r="E139" t="s">
        <v>1065</v>
      </c>
      <c r="F139" t="s">
        <v>1066</v>
      </c>
      <c r="H139" t="s">
        <v>1067</v>
      </c>
      <c r="I139" t="s">
        <v>1068</v>
      </c>
    </row>
    <row r="140" spans="2:19" hidden="1" x14ac:dyDescent="0.35">
      <c r="D140" t="s">
        <v>962</v>
      </c>
      <c r="E140" t="s">
        <v>1069</v>
      </c>
      <c r="F140" t="s">
        <v>1070</v>
      </c>
      <c r="H140" t="s">
        <v>1071</v>
      </c>
      <c r="I140" t="s">
        <v>1072</v>
      </c>
    </row>
    <row r="141" spans="2:19" hidden="1" x14ac:dyDescent="0.35">
      <c r="D141" t="s">
        <v>1073</v>
      </c>
      <c r="F141" t="s">
        <v>1074</v>
      </c>
      <c r="G141" t="s">
        <v>1075</v>
      </c>
      <c r="H141" t="s">
        <v>1076</v>
      </c>
      <c r="I141" t="s">
        <v>1077</v>
      </c>
      <c r="K141" t="s">
        <v>1078</v>
      </c>
    </row>
    <row r="142" spans="2:19" hidden="1" x14ac:dyDescent="0.35">
      <c r="D142" t="s">
        <v>1079</v>
      </c>
      <c r="F142" t="s">
        <v>1080</v>
      </c>
      <c r="G142" t="s">
        <v>1081</v>
      </c>
      <c r="H142" t="s">
        <v>1082</v>
      </c>
      <c r="I142" t="s">
        <v>1083</v>
      </c>
      <c r="K142" t="s">
        <v>1038</v>
      </c>
      <c r="L142" t="s">
        <v>1084</v>
      </c>
    </row>
    <row r="143" spans="2:19" hidden="1" x14ac:dyDescent="0.35">
      <c r="D143" t="s">
        <v>1085</v>
      </c>
      <c r="E143" s="234" t="s">
        <v>1086</v>
      </c>
      <c r="G143" t="s">
        <v>1087</v>
      </c>
      <c r="H143" t="s">
        <v>1088</v>
      </c>
      <c r="K143" t="s">
        <v>999</v>
      </c>
      <c r="L143" t="s">
        <v>1089</v>
      </c>
    </row>
    <row r="144" spans="2:19" hidden="1" x14ac:dyDescent="0.35">
      <c r="D144" t="s">
        <v>1090</v>
      </c>
      <c r="E144" s="235" t="s">
        <v>1091</v>
      </c>
      <c r="K144" t="s">
        <v>1092</v>
      </c>
      <c r="L144" t="s">
        <v>1093</v>
      </c>
    </row>
    <row r="145" spans="2:12" hidden="1" x14ac:dyDescent="0.35">
      <c r="E145" s="236" t="s">
        <v>1094</v>
      </c>
      <c r="H145" t="s">
        <v>1095</v>
      </c>
      <c r="K145" t="s">
        <v>1096</v>
      </c>
      <c r="L145" t="s">
        <v>1097</v>
      </c>
    </row>
    <row r="146" spans="2:12" hidden="1" x14ac:dyDescent="0.35">
      <c r="H146" t="s">
        <v>1098</v>
      </c>
      <c r="K146" t="s">
        <v>1099</v>
      </c>
      <c r="L146" t="s">
        <v>1100</v>
      </c>
    </row>
    <row r="147" spans="2:12" hidden="1" x14ac:dyDescent="0.35">
      <c r="H147" t="s">
        <v>1101</v>
      </c>
      <c r="K147" t="s">
        <v>1102</v>
      </c>
      <c r="L147" t="s">
        <v>1103</v>
      </c>
    </row>
    <row r="148" spans="2:12" hidden="1" x14ac:dyDescent="0.35">
      <c r="B148" t="s">
        <v>1104</v>
      </c>
      <c r="C148" t="s">
        <v>1105</v>
      </c>
      <c r="D148" t="s">
        <v>1104</v>
      </c>
      <c r="G148" t="s">
        <v>1007</v>
      </c>
      <c r="H148" t="s">
        <v>1106</v>
      </c>
      <c r="J148" t="s">
        <v>678</v>
      </c>
      <c r="K148" t="s">
        <v>1107</v>
      </c>
      <c r="L148" t="s">
        <v>1108</v>
      </c>
    </row>
    <row r="149" spans="2:12" hidden="1" x14ac:dyDescent="0.35">
      <c r="B149">
        <v>1</v>
      </c>
      <c r="C149" t="s">
        <v>1109</v>
      </c>
      <c r="D149" t="s">
        <v>1110</v>
      </c>
      <c r="E149" t="s">
        <v>975</v>
      </c>
      <c r="F149" t="s">
        <v>18</v>
      </c>
      <c r="G149" t="s">
        <v>1111</v>
      </c>
      <c r="H149" t="s">
        <v>1112</v>
      </c>
      <c r="J149" t="s">
        <v>999</v>
      </c>
      <c r="K149" t="s">
        <v>1113</v>
      </c>
    </row>
    <row r="150" spans="2:12" hidden="1" x14ac:dyDescent="0.35">
      <c r="B150">
        <v>2</v>
      </c>
      <c r="C150" t="s">
        <v>1114</v>
      </c>
      <c r="D150" t="s">
        <v>976</v>
      </c>
      <c r="E150" t="s">
        <v>953</v>
      </c>
      <c r="F150" t="s">
        <v>27</v>
      </c>
      <c r="G150" t="s">
        <v>1115</v>
      </c>
      <c r="J150" t="s">
        <v>1116</v>
      </c>
      <c r="K150" t="s">
        <v>1117</v>
      </c>
    </row>
    <row r="151" spans="2:12" hidden="1" x14ac:dyDescent="0.35">
      <c r="B151">
        <v>3</v>
      </c>
      <c r="C151" t="s">
        <v>1118</v>
      </c>
      <c r="D151" t="s">
        <v>1119</v>
      </c>
      <c r="E151" t="s">
        <v>930</v>
      </c>
      <c r="G151" t="s">
        <v>978</v>
      </c>
      <c r="J151" t="s">
        <v>931</v>
      </c>
      <c r="K151" t="s">
        <v>1120</v>
      </c>
    </row>
    <row r="152" spans="2:12" hidden="1" x14ac:dyDescent="0.35">
      <c r="B152">
        <v>4</v>
      </c>
      <c r="C152" t="s">
        <v>1112</v>
      </c>
      <c r="H152" t="s">
        <v>1121</v>
      </c>
      <c r="I152" t="s">
        <v>1122</v>
      </c>
      <c r="J152" t="s">
        <v>1123</v>
      </c>
      <c r="K152" t="s">
        <v>1124</v>
      </c>
    </row>
    <row r="153" spans="2:12" hidden="1" x14ac:dyDescent="0.35">
      <c r="D153" t="s">
        <v>978</v>
      </c>
      <c r="H153" t="s">
        <v>1125</v>
      </c>
      <c r="I153" t="s">
        <v>1126</v>
      </c>
      <c r="J153" t="s">
        <v>1127</v>
      </c>
      <c r="K153" t="s">
        <v>1128</v>
      </c>
    </row>
    <row r="154" spans="2:12" hidden="1" x14ac:dyDescent="0.35">
      <c r="D154" t="s">
        <v>955</v>
      </c>
      <c r="H154" t="s">
        <v>1129</v>
      </c>
      <c r="I154" t="s">
        <v>1130</v>
      </c>
      <c r="J154" t="s">
        <v>1131</v>
      </c>
      <c r="K154" t="s">
        <v>1132</v>
      </c>
    </row>
    <row r="155" spans="2:12" hidden="1" x14ac:dyDescent="0.35">
      <c r="D155" t="s">
        <v>1133</v>
      </c>
      <c r="H155" t="s">
        <v>1033</v>
      </c>
      <c r="J155" t="s">
        <v>1003</v>
      </c>
      <c r="K155" t="s">
        <v>1134</v>
      </c>
    </row>
    <row r="156" spans="2:12" hidden="1" x14ac:dyDescent="0.35">
      <c r="H156" t="s">
        <v>1135</v>
      </c>
      <c r="J156" t="s">
        <v>1136</v>
      </c>
    </row>
    <row r="157" spans="2:12" ht="58" hidden="1" x14ac:dyDescent="0.35">
      <c r="D157" s="189" t="s">
        <v>1137</v>
      </c>
      <c r="E157" t="s">
        <v>1138</v>
      </c>
      <c r="F157" t="s">
        <v>980</v>
      </c>
      <c r="G157" t="s">
        <v>1139</v>
      </c>
      <c r="H157" t="s">
        <v>1140</v>
      </c>
      <c r="I157" t="s">
        <v>1141</v>
      </c>
      <c r="J157" t="s">
        <v>1142</v>
      </c>
      <c r="K157" t="s">
        <v>1020</v>
      </c>
    </row>
    <row r="158" spans="2:12" ht="72.5" hidden="1" x14ac:dyDescent="0.35">
      <c r="B158" t="s">
        <v>1143</v>
      </c>
      <c r="C158" t="s">
        <v>1144</v>
      </c>
      <c r="D158" s="189" t="s">
        <v>1145</v>
      </c>
      <c r="E158" t="s">
        <v>1146</v>
      </c>
      <c r="F158" t="s">
        <v>1147</v>
      </c>
      <c r="G158" t="s">
        <v>990</v>
      </c>
      <c r="H158" t="s">
        <v>1148</v>
      </c>
      <c r="I158" t="s">
        <v>1002</v>
      </c>
      <c r="J158" t="s">
        <v>1149</v>
      </c>
      <c r="K158" t="s">
        <v>1023</v>
      </c>
    </row>
    <row r="159" spans="2:12" ht="43.5" hidden="1" x14ac:dyDescent="0.35">
      <c r="B159" t="s">
        <v>1150</v>
      </c>
      <c r="C159" t="s">
        <v>924</v>
      </c>
      <c r="D159" s="189" t="s">
        <v>1151</v>
      </c>
      <c r="E159" t="s">
        <v>1152</v>
      </c>
      <c r="F159" t="s">
        <v>1153</v>
      </c>
      <c r="G159" t="s">
        <v>1154</v>
      </c>
      <c r="H159" t="s">
        <v>1155</v>
      </c>
      <c r="I159" t="s">
        <v>1156</v>
      </c>
      <c r="J159" t="s">
        <v>1157</v>
      </c>
      <c r="K159" t="s">
        <v>1026</v>
      </c>
    </row>
    <row r="160" spans="2:12" hidden="1" x14ac:dyDescent="0.35">
      <c r="B160" t="s">
        <v>929</v>
      </c>
      <c r="C160" t="s">
        <v>1158</v>
      </c>
      <c r="F160" t="s">
        <v>979</v>
      </c>
      <c r="G160" t="s">
        <v>1159</v>
      </c>
      <c r="H160" t="s">
        <v>1160</v>
      </c>
      <c r="I160" t="s">
        <v>1161</v>
      </c>
      <c r="J160" t="s">
        <v>1162</v>
      </c>
      <c r="K160" t="s">
        <v>1011</v>
      </c>
    </row>
    <row r="161" spans="2:11" hidden="1" x14ac:dyDescent="0.35">
      <c r="B161" t="s">
        <v>1163</v>
      </c>
      <c r="G161" t="s">
        <v>989</v>
      </c>
      <c r="H161" t="s">
        <v>1164</v>
      </c>
      <c r="I161" t="s">
        <v>1001</v>
      </c>
      <c r="J161" t="s">
        <v>1165</v>
      </c>
      <c r="K161" t="s">
        <v>1166</v>
      </c>
    </row>
    <row r="162" spans="2:11" hidden="1" x14ac:dyDescent="0.35">
      <c r="C162" t="s">
        <v>1019</v>
      </c>
      <c r="J162" t="s">
        <v>1167</v>
      </c>
    </row>
    <row r="163" spans="2:11" hidden="1" x14ac:dyDescent="0.35">
      <c r="C163" t="s">
        <v>1022</v>
      </c>
      <c r="I163" t="s">
        <v>1168</v>
      </c>
      <c r="J163" t="s">
        <v>1169</v>
      </c>
    </row>
    <row r="164" spans="2:11" hidden="1" x14ac:dyDescent="0.35">
      <c r="B164" s="244" t="s">
        <v>1170</v>
      </c>
      <c r="C164" t="s">
        <v>1171</v>
      </c>
      <c r="I164" t="s">
        <v>1172</v>
      </c>
      <c r="J164" t="s">
        <v>1173</v>
      </c>
    </row>
    <row r="165" spans="2:11" hidden="1" x14ac:dyDescent="0.35">
      <c r="B165" s="244" t="s">
        <v>42</v>
      </c>
      <c r="C165" t="s">
        <v>1174</v>
      </c>
      <c r="D165" t="s">
        <v>1175</v>
      </c>
      <c r="E165" t="s">
        <v>1176</v>
      </c>
      <c r="I165" t="s">
        <v>1177</v>
      </c>
      <c r="J165" t="s">
        <v>678</v>
      </c>
    </row>
    <row r="166" spans="2:11" hidden="1" x14ac:dyDescent="0.35">
      <c r="B166" s="244" t="s">
        <v>25</v>
      </c>
      <c r="D166" t="s">
        <v>963</v>
      </c>
      <c r="E166" t="s">
        <v>1178</v>
      </c>
      <c r="H166" t="s">
        <v>1067</v>
      </c>
      <c r="I166" t="s">
        <v>1179</v>
      </c>
    </row>
    <row r="167" spans="2:11" hidden="1" x14ac:dyDescent="0.35">
      <c r="B167" s="244" t="s">
        <v>49</v>
      </c>
      <c r="D167" t="s">
        <v>1180</v>
      </c>
      <c r="E167" t="s">
        <v>956</v>
      </c>
      <c r="H167" t="s">
        <v>1076</v>
      </c>
      <c r="I167" t="s">
        <v>1181</v>
      </c>
      <c r="J167" t="s">
        <v>1182</v>
      </c>
    </row>
    <row r="168" spans="2:11" hidden="1" x14ac:dyDescent="0.35">
      <c r="B168" s="244" t="s">
        <v>1183</v>
      </c>
      <c r="C168" t="s">
        <v>1024</v>
      </c>
      <c r="D168" t="s">
        <v>1184</v>
      </c>
      <c r="H168" t="s">
        <v>1082</v>
      </c>
      <c r="I168" t="s">
        <v>1185</v>
      </c>
      <c r="J168" t="s">
        <v>1186</v>
      </c>
    </row>
    <row r="169" spans="2:11" hidden="1" x14ac:dyDescent="0.35">
      <c r="B169" s="244" t="s">
        <v>1187</v>
      </c>
      <c r="C169" t="s">
        <v>1188</v>
      </c>
      <c r="H169" t="s">
        <v>1088</v>
      </c>
      <c r="I169" t="s">
        <v>1189</v>
      </c>
    </row>
    <row r="170" spans="2:11" hidden="1" x14ac:dyDescent="0.35">
      <c r="B170" s="244" t="s">
        <v>1190</v>
      </c>
      <c r="C170" t="s">
        <v>1191</v>
      </c>
      <c r="E170" t="s">
        <v>1192</v>
      </c>
      <c r="H170" t="s">
        <v>1193</v>
      </c>
      <c r="I170" t="s">
        <v>1194</v>
      </c>
    </row>
    <row r="171" spans="2:11" hidden="1" x14ac:dyDescent="0.35">
      <c r="B171" s="244" t="s">
        <v>1195</v>
      </c>
      <c r="C171" t="s">
        <v>1021</v>
      </c>
      <c r="E171" t="s">
        <v>1037</v>
      </c>
      <c r="H171" t="s">
        <v>1054</v>
      </c>
      <c r="I171" t="s">
        <v>1196</v>
      </c>
    </row>
    <row r="172" spans="2:11" hidden="1" x14ac:dyDescent="0.35">
      <c r="B172" s="244" t="s">
        <v>926</v>
      </c>
      <c r="C172" t="s">
        <v>1025</v>
      </c>
      <c r="E172" t="s">
        <v>1197</v>
      </c>
      <c r="H172" t="s">
        <v>1198</v>
      </c>
      <c r="I172" t="s">
        <v>1199</v>
      </c>
    </row>
    <row r="173" spans="2:11" hidden="1" x14ac:dyDescent="0.35">
      <c r="B173" s="244" t="s">
        <v>927</v>
      </c>
      <c r="C173" t="s">
        <v>1200</v>
      </c>
      <c r="E173" t="s">
        <v>1201</v>
      </c>
      <c r="H173" t="s">
        <v>1202</v>
      </c>
      <c r="I173" t="s">
        <v>1203</v>
      </c>
    </row>
    <row r="174" spans="2:11" hidden="1" x14ac:dyDescent="0.35">
      <c r="B174" s="244" t="s">
        <v>1204</v>
      </c>
      <c r="C174" t="s">
        <v>1018</v>
      </c>
      <c r="E174" t="s">
        <v>1205</v>
      </c>
      <c r="H174" t="s">
        <v>1206</v>
      </c>
      <c r="I174" t="s">
        <v>1207</v>
      </c>
    </row>
    <row r="175" spans="2:11" hidden="1" x14ac:dyDescent="0.35">
      <c r="B175" s="244" t="s">
        <v>1208</v>
      </c>
      <c r="C175" t="s">
        <v>678</v>
      </c>
      <c r="E175" t="s">
        <v>1209</v>
      </c>
      <c r="H175" t="s">
        <v>1210</v>
      </c>
      <c r="I175" t="s">
        <v>1211</v>
      </c>
    </row>
    <row r="176" spans="2:11" hidden="1" x14ac:dyDescent="0.35">
      <c r="B176" s="244" t="s">
        <v>1212</v>
      </c>
      <c r="E176" t="s">
        <v>1213</v>
      </c>
      <c r="H176" t="s">
        <v>1214</v>
      </c>
      <c r="I176" t="s">
        <v>1215</v>
      </c>
    </row>
    <row r="177" spans="2:9" hidden="1" x14ac:dyDescent="0.35">
      <c r="B177" s="244" t="s">
        <v>1216</v>
      </c>
      <c r="E177" t="s">
        <v>1217</v>
      </c>
      <c r="H177" t="s">
        <v>1218</v>
      </c>
      <c r="I177" t="s">
        <v>1219</v>
      </c>
    </row>
    <row r="178" spans="2:9" hidden="1" x14ac:dyDescent="0.35">
      <c r="B178" s="244" t="s">
        <v>1220</v>
      </c>
      <c r="E178" t="s">
        <v>1221</v>
      </c>
      <c r="H178" t="s">
        <v>1222</v>
      </c>
      <c r="I178" t="s">
        <v>1223</v>
      </c>
    </row>
    <row r="179" spans="2:9" hidden="1" x14ac:dyDescent="0.35">
      <c r="B179" s="244" t="s">
        <v>1224</v>
      </c>
      <c r="H179" t="s">
        <v>1225</v>
      </c>
      <c r="I179" t="s">
        <v>1226</v>
      </c>
    </row>
    <row r="180" spans="2:9" hidden="1" x14ac:dyDescent="0.35">
      <c r="B180" s="244" t="s">
        <v>1227</v>
      </c>
      <c r="H180" t="s">
        <v>1228</v>
      </c>
    </row>
    <row r="181" spans="2:9" hidden="1" x14ac:dyDescent="0.35">
      <c r="B181" s="244" t="s">
        <v>1229</v>
      </c>
      <c r="H181" t="s">
        <v>1230</v>
      </c>
    </row>
    <row r="182" spans="2:9" hidden="1" x14ac:dyDescent="0.35">
      <c r="B182" s="244" t="s">
        <v>1231</v>
      </c>
      <c r="H182" t="s">
        <v>1232</v>
      </c>
    </row>
    <row r="183" spans="2:9" hidden="1" x14ac:dyDescent="0.35">
      <c r="B183" s="244" t="s">
        <v>1233</v>
      </c>
      <c r="H183" t="s">
        <v>1234</v>
      </c>
    </row>
    <row r="184" spans="2:9" hidden="1" x14ac:dyDescent="0.35">
      <c r="B184" s="244" t="s">
        <v>1235</v>
      </c>
      <c r="D184" t="s">
        <v>1236</v>
      </c>
      <c r="H184" t="s">
        <v>1237</v>
      </c>
    </row>
    <row r="185" spans="2:9" hidden="1" x14ac:dyDescent="0.35">
      <c r="B185" s="244" t="s">
        <v>1238</v>
      </c>
      <c r="D185" t="s">
        <v>1239</v>
      </c>
      <c r="H185" t="s">
        <v>1240</v>
      </c>
    </row>
    <row r="186" spans="2:9" hidden="1" x14ac:dyDescent="0.35">
      <c r="B186" s="244" t="s">
        <v>1241</v>
      </c>
      <c r="D186" t="s">
        <v>1242</v>
      </c>
      <c r="H186" t="s">
        <v>1243</v>
      </c>
    </row>
    <row r="187" spans="2:9" hidden="1" x14ac:dyDescent="0.35">
      <c r="B187" s="244" t="s">
        <v>1244</v>
      </c>
      <c r="D187" t="s">
        <v>1239</v>
      </c>
      <c r="H187" t="s">
        <v>1245</v>
      </c>
    </row>
    <row r="188" spans="2:9" hidden="1" x14ac:dyDescent="0.35">
      <c r="B188" s="244" t="s">
        <v>1246</v>
      </c>
      <c r="D188" t="s">
        <v>1247</v>
      </c>
    </row>
    <row r="189" spans="2:9" hidden="1" x14ac:dyDescent="0.35">
      <c r="B189" s="244" t="s">
        <v>1248</v>
      </c>
      <c r="D189" t="s">
        <v>1239</v>
      </c>
    </row>
    <row r="190" spans="2:9" hidden="1" x14ac:dyDescent="0.35">
      <c r="B190" s="244" t="s">
        <v>1249</v>
      </c>
    </row>
    <row r="191" spans="2:9" hidden="1" x14ac:dyDescent="0.35">
      <c r="B191" s="244" t="s">
        <v>1250</v>
      </c>
    </row>
    <row r="192" spans="2:9" hidden="1" x14ac:dyDescent="0.35">
      <c r="B192" s="244" t="s">
        <v>1251</v>
      </c>
    </row>
    <row r="193" spans="2:2" hidden="1" x14ac:dyDescent="0.35">
      <c r="B193" s="244" t="s">
        <v>1252</v>
      </c>
    </row>
    <row r="194" spans="2:2" hidden="1" x14ac:dyDescent="0.35">
      <c r="B194" s="244" t="s">
        <v>1253</v>
      </c>
    </row>
    <row r="195" spans="2:2" hidden="1" x14ac:dyDescent="0.35">
      <c r="B195" s="244" t="s">
        <v>1254</v>
      </c>
    </row>
    <row r="196" spans="2:2" hidden="1" x14ac:dyDescent="0.35">
      <c r="B196" s="244" t="s">
        <v>1255</v>
      </c>
    </row>
    <row r="197" spans="2:2" hidden="1" x14ac:dyDescent="0.35">
      <c r="B197" s="244" t="s">
        <v>1256</v>
      </c>
    </row>
    <row r="198" spans="2:2" hidden="1" x14ac:dyDescent="0.35">
      <c r="B198" s="244" t="s">
        <v>1257</v>
      </c>
    </row>
    <row r="199" spans="2:2" hidden="1" x14ac:dyDescent="0.35">
      <c r="B199" s="244" t="s">
        <v>77</v>
      </c>
    </row>
    <row r="200" spans="2:2" hidden="1" x14ac:dyDescent="0.35">
      <c r="B200" s="244" t="s">
        <v>84</v>
      </c>
    </row>
    <row r="201" spans="2:2" hidden="1" x14ac:dyDescent="0.35">
      <c r="B201" s="244" t="s">
        <v>86</v>
      </c>
    </row>
    <row r="202" spans="2:2" hidden="1" x14ac:dyDescent="0.35">
      <c r="B202" s="244" t="s">
        <v>89</v>
      </c>
    </row>
    <row r="203" spans="2:2" hidden="1" x14ac:dyDescent="0.35">
      <c r="B203" s="244" t="s">
        <v>34</v>
      </c>
    </row>
    <row r="204" spans="2:2" hidden="1" x14ac:dyDescent="0.35">
      <c r="B204" s="244" t="s">
        <v>92</v>
      </c>
    </row>
    <row r="205" spans="2:2" hidden="1" x14ac:dyDescent="0.35">
      <c r="B205" s="244" t="s">
        <v>95</v>
      </c>
    </row>
    <row r="206" spans="2:2" hidden="1" x14ac:dyDescent="0.35">
      <c r="B206" s="244" t="s">
        <v>110</v>
      </c>
    </row>
    <row r="207" spans="2:2" hidden="1" x14ac:dyDescent="0.35">
      <c r="B207" s="244" t="s">
        <v>120</v>
      </c>
    </row>
    <row r="208" spans="2:2" hidden="1" x14ac:dyDescent="0.35">
      <c r="B208" s="244" t="s">
        <v>122</v>
      </c>
    </row>
    <row r="209" spans="2:2" hidden="1" x14ac:dyDescent="0.35">
      <c r="B209" s="244" t="s">
        <v>124</v>
      </c>
    </row>
    <row r="210" spans="2:2" hidden="1" x14ac:dyDescent="0.35">
      <c r="B210" s="244" t="s">
        <v>1258</v>
      </c>
    </row>
    <row r="211" spans="2:2" hidden="1" x14ac:dyDescent="0.35">
      <c r="B211" s="244" t="s">
        <v>1259</v>
      </c>
    </row>
    <row r="212" spans="2:2" hidden="1" x14ac:dyDescent="0.35">
      <c r="B212" s="244" t="s">
        <v>131</v>
      </c>
    </row>
    <row r="213" spans="2:2" hidden="1" x14ac:dyDescent="0.35">
      <c r="B213" s="244" t="s">
        <v>134</v>
      </c>
    </row>
    <row r="214" spans="2:2" hidden="1" x14ac:dyDescent="0.35">
      <c r="B214" s="244" t="s">
        <v>139</v>
      </c>
    </row>
    <row r="215" spans="2:2" hidden="1" x14ac:dyDescent="0.35">
      <c r="B215" s="244" t="s">
        <v>1260</v>
      </c>
    </row>
    <row r="216" spans="2:2" hidden="1" x14ac:dyDescent="0.35">
      <c r="B216" s="244" t="s">
        <v>1261</v>
      </c>
    </row>
    <row r="217" spans="2:2" hidden="1" x14ac:dyDescent="0.35">
      <c r="B217" s="244" t="s">
        <v>1262</v>
      </c>
    </row>
    <row r="218" spans="2:2" hidden="1" x14ac:dyDescent="0.35">
      <c r="B218" s="244" t="s">
        <v>137</v>
      </c>
    </row>
    <row r="219" spans="2:2" hidden="1" x14ac:dyDescent="0.35">
      <c r="B219" s="244" t="s">
        <v>138</v>
      </c>
    </row>
    <row r="220" spans="2:2" hidden="1" x14ac:dyDescent="0.35">
      <c r="B220" s="244" t="s">
        <v>142</v>
      </c>
    </row>
    <row r="221" spans="2:2" hidden="1" x14ac:dyDescent="0.35">
      <c r="B221" s="244" t="s">
        <v>145</v>
      </c>
    </row>
    <row r="222" spans="2:2" hidden="1" x14ac:dyDescent="0.35">
      <c r="B222" s="244" t="s">
        <v>1263</v>
      </c>
    </row>
    <row r="223" spans="2:2" hidden="1" x14ac:dyDescent="0.35">
      <c r="B223" s="244" t="s">
        <v>144</v>
      </c>
    </row>
    <row r="224" spans="2:2" hidden="1" x14ac:dyDescent="0.35">
      <c r="B224" s="244" t="s">
        <v>146</v>
      </c>
    </row>
    <row r="225" spans="2:2" hidden="1" x14ac:dyDescent="0.35">
      <c r="B225" s="244" t="s">
        <v>149</v>
      </c>
    </row>
    <row r="226" spans="2:2" hidden="1" x14ac:dyDescent="0.35">
      <c r="B226" s="244" t="s">
        <v>148</v>
      </c>
    </row>
    <row r="227" spans="2:2" hidden="1" x14ac:dyDescent="0.35">
      <c r="B227" s="244" t="s">
        <v>1264</v>
      </c>
    </row>
    <row r="228" spans="2:2" hidden="1" x14ac:dyDescent="0.35">
      <c r="B228" s="244" t="s">
        <v>155</v>
      </c>
    </row>
    <row r="229" spans="2:2" hidden="1" x14ac:dyDescent="0.35">
      <c r="B229" s="244" t="s">
        <v>157</v>
      </c>
    </row>
    <row r="230" spans="2:2" hidden="1" x14ac:dyDescent="0.35">
      <c r="B230" s="244" t="s">
        <v>158</v>
      </c>
    </row>
    <row r="231" spans="2:2" hidden="1" x14ac:dyDescent="0.35">
      <c r="B231" s="244" t="s">
        <v>159</v>
      </c>
    </row>
    <row r="232" spans="2:2" hidden="1" x14ac:dyDescent="0.35">
      <c r="B232" s="244" t="s">
        <v>1265</v>
      </c>
    </row>
    <row r="233" spans="2:2" hidden="1" x14ac:dyDescent="0.35">
      <c r="B233" s="244" t="s">
        <v>1266</v>
      </c>
    </row>
    <row r="234" spans="2:2" hidden="1" x14ac:dyDescent="0.35">
      <c r="B234" s="244" t="s">
        <v>160</v>
      </c>
    </row>
    <row r="235" spans="2:2" hidden="1" x14ac:dyDescent="0.35">
      <c r="B235" s="244" t="s">
        <v>214</v>
      </c>
    </row>
    <row r="236" spans="2:2" hidden="1" x14ac:dyDescent="0.35">
      <c r="B236" s="244" t="s">
        <v>1267</v>
      </c>
    </row>
    <row r="237" spans="2:2" ht="29" hidden="1" x14ac:dyDescent="0.35">
      <c r="B237" s="244" t="s">
        <v>1268</v>
      </c>
    </row>
    <row r="238" spans="2:2" hidden="1" x14ac:dyDescent="0.35">
      <c r="B238" s="244" t="s">
        <v>165</v>
      </c>
    </row>
    <row r="239" spans="2:2" hidden="1" x14ac:dyDescent="0.35">
      <c r="B239" s="244" t="s">
        <v>167</v>
      </c>
    </row>
    <row r="240" spans="2:2" hidden="1" x14ac:dyDescent="0.35">
      <c r="B240" s="244" t="s">
        <v>1269</v>
      </c>
    </row>
    <row r="241" spans="2:2" hidden="1" x14ac:dyDescent="0.35">
      <c r="B241" s="244" t="s">
        <v>215</v>
      </c>
    </row>
    <row r="242" spans="2:2" hidden="1" x14ac:dyDescent="0.35">
      <c r="B242" s="244" t="s">
        <v>232</v>
      </c>
    </row>
    <row r="243" spans="2:2" hidden="1" x14ac:dyDescent="0.35">
      <c r="B243" s="244" t="s">
        <v>166</v>
      </c>
    </row>
    <row r="244" spans="2:2" hidden="1" x14ac:dyDescent="0.35">
      <c r="B244" s="244" t="s">
        <v>170</v>
      </c>
    </row>
    <row r="245" spans="2:2" hidden="1" x14ac:dyDescent="0.35">
      <c r="B245" s="244" t="s">
        <v>164</v>
      </c>
    </row>
    <row r="246" spans="2:2" hidden="1" x14ac:dyDescent="0.35">
      <c r="B246" s="244" t="s">
        <v>186</v>
      </c>
    </row>
    <row r="247" spans="2:2" hidden="1" x14ac:dyDescent="0.35">
      <c r="B247" s="244" t="s">
        <v>1270</v>
      </c>
    </row>
    <row r="248" spans="2:2" hidden="1" x14ac:dyDescent="0.35">
      <c r="B248" s="244" t="s">
        <v>172</v>
      </c>
    </row>
    <row r="249" spans="2:2" hidden="1" x14ac:dyDescent="0.35">
      <c r="B249" s="244" t="s">
        <v>175</v>
      </c>
    </row>
    <row r="250" spans="2:2" hidden="1" x14ac:dyDescent="0.35">
      <c r="B250" s="244" t="s">
        <v>181</v>
      </c>
    </row>
    <row r="251" spans="2:2" hidden="1" x14ac:dyDescent="0.35">
      <c r="B251" s="244" t="s">
        <v>178</v>
      </c>
    </row>
    <row r="252" spans="2:2" ht="29" hidden="1" x14ac:dyDescent="0.35">
      <c r="B252" s="244" t="s">
        <v>1271</v>
      </c>
    </row>
    <row r="253" spans="2:2" hidden="1" x14ac:dyDescent="0.35">
      <c r="B253" s="244" t="s">
        <v>176</v>
      </c>
    </row>
    <row r="254" spans="2:2" hidden="1" x14ac:dyDescent="0.35">
      <c r="B254" s="244" t="s">
        <v>177</v>
      </c>
    </row>
    <row r="255" spans="2:2" hidden="1" x14ac:dyDescent="0.35">
      <c r="B255" s="244" t="s">
        <v>188</v>
      </c>
    </row>
    <row r="256" spans="2:2" hidden="1" x14ac:dyDescent="0.35">
      <c r="B256" s="244" t="s">
        <v>185</v>
      </c>
    </row>
    <row r="257" spans="2:2" hidden="1" x14ac:dyDescent="0.35">
      <c r="B257" s="244" t="s">
        <v>184</v>
      </c>
    </row>
    <row r="258" spans="2:2" hidden="1" x14ac:dyDescent="0.35">
      <c r="B258" s="244" t="s">
        <v>187</v>
      </c>
    </row>
    <row r="259" spans="2:2" hidden="1" x14ac:dyDescent="0.35">
      <c r="B259" s="244" t="s">
        <v>179</v>
      </c>
    </row>
    <row r="260" spans="2:2" hidden="1" x14ac:dyDescent="0.35">
      <c r="B260" s="244" t="s">
        <v>180</v>
      </c>
    </row>
    <row r="261" spans="2:2" hidden="1" x14ac:dyDescent="0.35">
      <c r="B261" s="244" t="s">
        <v>173</v>
      </c>
    </row>
    <row r="262" spans="2:2" hidden="1" x14ac:dyDescent="0.35">
      <c r="B262" s="244" t="s">
        <v>174</v>
      </c>
    </row>
    <row r="263" spans="2:2" hidden="1" x14ac:dyDescent="0.35">
      <c r="B263" s="244" t="s">
        <v>189</v>
      </c>
    </row>
    <row r="264" spans="2:2" hidden="1" x14ac:dyDescent="0.35">
      <c r="B264" s="244" t="s">
        <v>195</v>
      </c>
    </row>
    <row r="265" spans="2:2" hidden="1" x14ac:dyDescent="0.35">
      <c r="B265" s="244" t="s">
        <v>196</v>
      </c>
    </row>
    <row r="266" spans="2:2" hidden="1" x14ac:dyDescent="0.35">
      <c r="B266" s="244" t="s">
        <v>194</v>
      </c>
    </row>
    <row r="267" spans="2:2" hidden="1" x14ac:dyDescent="0.35">
      <c r="B267" s="244" t="s">
        <v>1272</v>
      </c>
    </row>
    <row r="268" spans="2:2" hidden="1" x14ac:dyDescent="0.35">
      <c r="B268" s="244" t="s">
        <v>191</v>
      </c>
    </row>
    <row r="269" spans="2:2" hidden="1" x14ac:dyDescent="0.35">
      <c r="B269" s="244" t="s">
        <v>190</v>
      </c>
    </row>
    <row r="270" spans="2:2" hidden="1" x14ac:dyDescent="0.35">
      <c r="B270" s="244" t="s">
        <v>198</v>
      </c>
    </row>
    <row r="271" spans="2:2" hidden="1" x14ac:dyDescent="0.35">
      <c r="B271" s="244" t="s">
        <v>199</v>
      </c>
    </row>
    <row r="272" spans="2:2" hidden="1" x14ac:dyDescent="0.35">
      <c r="B272" s="244" t="s">
        <v>201</v>
      </c>
    </row>
    <row r="273" spans="2:2" hidden="1" x14ac:dyDescent="0.35">
      <c r="B273" s="244" t="s">
        <v>204</v>
      </c>
    </row>
    <row r="274" spans="2:2" hidden="1" x14ac:dyDescent="0.35">
      <c r="B274" s="244" t="s">
        <v>205</v>
      </c>
    </row>
    <row r="275" spans="2:2" hidden="1" x14ac:dyDescent="0.35">
      <c r="B275" s="244" t="s">
        <v>200</v>
      </c>
    </row>
    <row r="276" spans="2:2" hidden="1" x14ac:dyDescent="0.35">
      <c r="B276" s="244" t="s">
        <v>202</v>
      </c>
    </row>
    <row r="277" spans="2:2" hidden="1" x14ac:dyDescent="0.35">
      <c r="B277" s="244" t="s">
        <v>206</v>
      </c>
    </row>
    <row r="278" spans="2:2" hidden="1" x14ac:dyDescent="0.35">
      <c r="B278" s="244" t="s">
        <v>1273</v>
      </c>
    </row>
    <row r="279" spans="2:2" hidden="1" x14ac:dyDescent="0.35">
      <c r="B279" s="244" t="s">
        <v>203</v>
      </c>
    </row>
    <row r="280" spans="2:2" hidden="1" x14ac:dyDescent="0.35">
      <c r="B280" s="244" t="s">
        <v>211</v>
      </c>
    </row>
    <row r="281" spans="2:2" hidden="1" x14ac:dyDescent="0.35">
      <c r="B281" s="244" t="s">
        <v>212</v>
      </c>
    </row>
    <row r="282" spans="2:2" hidden="1" x14ac:dyDescent="0.35">
      <c r="B282" s="244" t="s">
        <v>213</v>
      </c>
    </row>
    <row r="283" spans="2:2" hidden="1" x14ac:dyDescent="0.35">
      <c r="B283" s="244" t="s">
        <v>220</v>
      </c>
    </row>
    <row r="284" spans="2:2" hidden="1" x14ac:dyDescent="0.35">
      <c r="B284" s="244" t="s">
        <v>233</v>
      </c>
    </row>
    <row r="285" spans="2:2" hidden="1" x14ac:dyDescent="0.35">
      <c r="B285" s="244" t="s">
        <v>221</v>
      </c>
    </row>
    <row r="286" spans="2:2" hidden="1" x14ac:dyDescent="0.35">
      <c r="B286" s="244" t="s">
        <v>228</v>
      </c>
    </row>
    <row r="287" spans="2:2" hidden="1" x14ac:dyDescent="0.35">
      <c r="B287" s="244" t="s">
        <v>224</v>
      </c>
    </row>
    <row r="288" spans="2:2" hidden="1" x14ac:dyDescent="0.35">
      <c r="B288" s="244" t="s">
        <v>1274</v>
      </c>
    </row>
    <row r="289" spans="2:2" hidden="1" x14ac:dyDescent="0.35">
      <c r="B289" s="244" t="s">
        <v>218</v>
      </c>
    </row>
    <row r="290" spans="2:2" hidden="1" x14ac:dyDescent="0.35">
      <c r="B290" s="244" t="s">
        <v>222</v>
      </c>
    </row>
    <row r="291" spans="2:2" hidden="1" x14ac:dyDescent="0.35">
      <c r="B291" s="244" t="s">
        <v>219</v>
      </c>
    </row>
    <row r="292" spans="2:2" hidden="1" x14ac:dyDescent="0.35">
      <c r="B292" s="244" t="s">
        <v>234</v>
      </c>
    </row>
    <row r="293" spans="2:2" hidden="1" x14ac:dyDescent="0.35">
      <c r="B293" s="244" t="s">
        <v>1275</v>
      </c>
    </row>
    <row r="294" spans="2:2" hidden="1" x14ac:dyDescent="0.35">
      <c r="B294" s="244" t="s">
        <v>227</v>
      </c>
    </row>
    <row r="295" spans="2:2" hidden="1" x14ac:dyDescent="0.35">
      <c r="B295" s="244" t="s">
        <v>235</v>
      </c>
    </row>
    <row r="296" spans="2:2" hidden="1" x14ac:dyDescent="0.35">
      <c r="B296" s="244" t="s">
        <v>223</v>
      </c>
    </row>
    <row r="297" spans="2:2" hidden="1" x14ac:dyDescent="0.35">
      <c r="B297" s="244" t="s">
        <v>238</v>
      </c>
    </row>
    <row r="298" spans="2:2" hidden="1" x14ac:dyDescent="0.35">
      <c r="B298" s="244" t="s">
        <v>1276</v>
      </c>
    </row>
    <row r="299" spans="2:2" hidden="1" x14ac:dyDescent="0.35">
      <c r="B299" s="244" t="s">
        <v>243</v>
      </c>
    </row>
    <row r="300" spans="2:2" hidden="1" x14ac:dyDescent="0.35">
      <c r="B300" s="244" t="s">
        <v>240</v>
      </c>
    </row>
    <row r="301" spans="2:2" hidden="1" x14ac:dyDescent="0.35">
      <c r="B301" s="244" t="s">
        <v>239</v>
      </c>
    </row>
    <row r="302" spans="2:2" hidden="1" x14ac:dyDescent="0.35">
      <c r="B302" s="244" t="s">
        <v>248</v>
      </c>
    </row>
    <row r="303" spans="2:2" hidden="1" x14ac:dyDescent="0.35">
      <c r="B303" s="244" t="s">
        <v>244</v>
      </c>
    </row>
    <row r="304" spans="2:2" hidden="1" x14ac:dyDescent="0.35">
      <c r="B304" s="244" t="s">
        <v>245</v>
      </c>
    </row>
    <row r="305" spans="2:2" hidden="1" x14ac:dyDescent="0.35">
      <c r="B305" s="244" t="s">
        <v>246</v>
      </c>
    </row>
    <row r="306" spans="2:2" hidden="1" x14ac:dyDescent="0.35">
      <c r="B306" s="244" t="s">
        <v>247</v>
      </c>
    </row>
    <row r="307" spans="2:2" hidden="1" x14ac:dyDescent="0.35">
      <c r="B307" s="244" t="s">
        <v>249</v>
      </c>
    </row>
    <row r="308" spans="2:2" hidden="1" x14ac:dyDescent="0.35">
      <c r="B308" s="244" t="s">
        <v>1277</v>
      </c>
    </row>
    <row r="309" spans="2:2" hidden="1" x14ac:dyDescent="0.35">
      <c r="B309" s="244" t="s">
        <v>250</v>
      </c>
    </row>
    <row r="310" spans="2:2" hidden="1" x14ac:dyDescent="0.35">
      <c r="B310" s="244" t="s">
        <v>251</v>
      </c>
    </row>
    <row r="311" spans="2:2" hidden="1" x14ac:dyDescent="0.35">
      <c r="B311" s="244" t="s">
        <v>256</v>
      </c>
    </row>
    <row r="312" spans="2:2" hidden="1" x14ac:dyDescent="0.35">
      <c r="B312" s="244" t="s">
        <v>257</v>
      </c>
    </row>
    <row r="313" spans="2:2" ht="29" hidden="1" x14ac:dyDescent="0.35">
      <c r="B313" s="244" t="s">
        <v>216</v>
      </c>
    </row>
    <row r="314" spans="2:2" hidden="1" x14ac:dyDescent="0.35">
      <c r="B314" s="244" t="s">
        <v>1278</v>
      </c>
    </row>
    <row r="315" spans="2:2" hidden="1" x14ac:dyDescent="0.35">
      <c r="B315" s="244" t="s">
        <v>1279</v>
      </c>
    </row>
    <row r="316" spans="2:2" hidden="1" x14ac:dyDescent="0.35">
      <c r="B316" s="244" t="s">
        <v>258</v>
      </c>
    </row>
    <row r="317" spans="2:2" hidden="1" x14ac:dyDescent="0.35">
      <c r="B317" s="244" t="s">
        <v>217</v>
      </c>
    </row>
    <row r="318" spans="2:2" hidden="1" x14ac:dyDescent="0.35">
      <c r="B318" s="244" t="s">
        <v>1280</v>
      </c>
    </row>
    <row r="319" spans="2:2" hidden="1" x14ac:dyDescent="0.35">
      <c r="B319" s="244" t="s">
        <v>230</v>
      </c>
    </row>
    <row r="320" spans="2:2" hidden="1" x14ac:dyDescent="0.35">
      <c r="B320" s="244" t="s">
        <v>262</v>
      </c>
    </row>
    <row r="321" spans="2:2" hidden="1" x14ac:dyDescent="0.35">
      <c r="B321" s="244" t="s">
        <v>263</v>
      </c>
    </row>
    <row r="322" spans="2:2" hidden="1" x14ac:dyDescent="0.35">
      <c r="B322" s="244" t="s">
        <v>242</v>
      </c>
    </row>
    <row r="323" spans="2:2" hidden="1" x14ac:dyDescent="0.35"/>
  </sheetData>
  <dataConsolidate/>
  <customSheetViews>
    <customSheetView guid="{8F0D285A-0224-4C31-92C2-6C61BAA6C63C}" scale="85" showGridLines="0" fitToPage="1" hiddenRows="1" topLeftCell="A78">
      <selection activeCell="D87" sqref="D87:E87"/>
      <pageMargins left="0" right="0" top="0" bottom="0" header="0" footer="0"/>
      <pageSetup paperSize="8" scale="36" fitToHeight="0" orientation="landscape" cellComments="asDisplayed"/>
    </customSheetView>
  </customSheetViews>
  <mergeCells count="352">
    <mergeCell ref="B10:C10"/>
    <mergeCell ref="D21:G21"/>
    <mergeCell ref="H21:K21"/>
    <mergeCell ref="L21:O21"/>
    <mergeCell ref="P21:S21"/>
    <mergeCell ref="B22:B25"/>
    <mergeCell ref="C22:C25"/>
    <mergeCell ref="D27:G27"/>
    <mergeCell ref="H27:K27"/>
    <mergeCell ref="L27:O27"/>
    <mergeCell ref="P27:S27"/>
    <mergeCell ref="L28:M28"/>
    <mergeCell ref="P28:Q28"/>
    <mergeCell ref="R29:R30"/>
    <mergeCell ref="S29:S30"/>
    <mergeCell ref="B31:B40"/>
    <mergeCell ref="C31:C40"/>
    <mergeCell ref="K29:K30"/>
    <mergeCell ref="N29:N30"/>
    <mergeCell ref="O29:O30"/>
    <mergeCell ref="B41:B52"/>
    <mergeCell ref="C41:C52"/>
    <mergeCell ref="D42:D43"/>
    <mergeCell ref="E42:E43"/>
    <mergeCell ref="H42:H43"/>
    <mergeCell ref="I42:I43"/>
    <mergeCell ref="F29:F30"/>
    <mergeCell ref="G29:G30"/>
    <mergeCell ref="J29:J30"/>
    <mergeCell ref="D48:D49"/>
    <mergeCell ref="E48:E49"/>
    <mergeCell ref="H48:H49"/>
    <mergeCell ref="I48:I49"/>
    <mergeCell ref="B28:B30"/>
    <mergeCell ref="C28:C30"/>
    <mergeCell ref="D28:E28"/>
    <mergeCell ref="H28:I28"/>
    <mergeCell ref="L42:L43"/>
    <mergeCell ref="M42:M43"/>
    <mergeCell ref="P42:P43"/>
    <mergeCell ref="Q42:Q43"/>
    <mergeCell ref="D45:D46"/>
    <mergeCell ref="E45:E46"/>
    <mergeCell ref="H45:H46"/>
    <mergeCell ref="I45:I46"/>
    <mergeCell ref="L45:L46"/>
    <mergeCell ref="M45:M46"/>
    <mergeCell ref="P45:P46"/>
    <mergeCell ref="Q45:Q46"/>
    <mergeCell ref="L48:L49"/>
    <mergeCell ref="M48:M49"/>
    <mergeCell ref="P48:P49"/>
    <mergeCell ref="Q48:Q49"/>
    <mergeCell ref="P51:P52"/>
    <mergeCell ref="Q51:Q52"/>
    <mergeCell ref="D54:G54"/>
    <mergeCell ref="H54:K54"/>
    <mergeCell ref="L54:O54"/>
    <mergeCell ref="P54:S54"/>
    <mergeCell ref="D51:D52"/>
    <mergeCell ref="E51:E52"/>
    <mergeCell ref="H51:H52"/>
    <mergeCell ref="I51:I52"/>
    <mergeCell ref="L51:L52"/>
    <mergeCell ref="M51:M52"/>
    <mergeCell ref="N56:N57"/>
    <mergeCell ref="O56:O57"/>
    <mergeCell ref="R56:R57"/>
    <mergeCell ref="S56:S57"/>
    <mergeCell ref="B58:B61"/>
    <mergeCell ref="C58:C59"/>
    <mergeCell ref="F58:G58"/>
    <mergeCell ref="J58:K58"/>
    <mergeCell ref="N58:O58"/>
    <mergeCell ref="R58:S58"/>
    <mergeCell ref="B55:B57"/>
    <mergeCell ref="C55:C57"/>
    <mergeCell ref="D55:E55"/>
    <mergeCell ref="H55:I55"/>
    <mergeCell ref="L55:M55"/>
    <mergeCell ref="P55:Q55"/>
    <mergeCell ref="F56:F57"/>
    <mergeCell ref="G56:G57"/>
    <mergeCell ref="J56:J57"/>
    <mergeCell ref="K56:K57"/>
    <mergeCell ref="F59:G59"/>
    <mergeCell ref="J59:K59"/>
    <mergeCell ref="N59:O59"/>
    <mergeCell ref="R59:S59"/>
    <mergeCell ref="D64:E64"/>
    <mergeCell ref="F64:G64"/>
    <mergeCell ref="H64:I64"/>
    <mergeCell ref="J64:K64"/>
    <mergeCell ref="C60:C61"/>
    <mergeCell ref="D63:G63"/>
    <mergeCell ref="H63:K63"/>
    <mergeCell ref="L63:O63"/>
    <mergeCell ref="P63:S63"/>
    <mergeCell ref="L64:M64"/>
    <mergeCell ref="N64:O64"/>
    <mergeCell ref="P64:Q64"/>
    <mergeCell ref="R64:S64"/>
    <mergeCell ref="N67:O67"/>
    <mergeCell ref="R67:S67"/>
    <mergeCell ref="D69:G69"/>
    <mergeCell ref="H69:K69"/>
    <mergeCell ref="L69:O69"/>
    <mergeCell ref="P69:S69"/>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J72:K72"/>
    <mergeCell ref="N72:O72"/>
    <mergeCell ref="R72:S72"/>
    <mergeCell ref="F73:G73"/>
    <mergeCell ref="J73:K73"/>
    <mergeCell ref="N73:O73"/>
    <mergeCell ref="R73:S73"/>
    <mergeCell ref="B70:B78"/>
    <mergeCell ref="C70:C71"/>
    <mergeCell ref="F70:G70"/>
    <mergeCell ref="F71:G71"/>
    <mergeCell ref="C72:C78"/>
    <mergeCell ref="F72:G72"/>
    <mergeCell ref="F74:G74"/>
    <mergeCell ref="F76:G76"/>
    <mergeCell ref="F78:G78"/>
    <mergeCell ref="J76:K76"/>
    <mergeCell ref="N76:O76"/>
    <mergeCell ref="R76:S76"/>
    <mergeCell ref="F77:G77"/>
    <mergeCell ref="J77:K77"/>
    <mergeCell ref="N77:O77"/>
    <mergeCell ref="R77:S77"/>
    <mergeCell ref="J74:K74"/>
    <mergeCell ref="N74:O74"/>
    <mergeCell ref="R74:S74"/>
    <mergeCell ref="F75:G75"/>
    <mergeCell ref="J75:K75"/>
    <mergeCell ref="N75:O75"/>
    <mergeCell ref="R75:S75"/>
    <mergeCell ref="J78:K78"/>
    <mergeCell ref="N78:O78"/>
    <mergeCell ref="R78:S78"/>
    <mergeCell ref="I82:J82"/>
    <mergeCell ref="M82:N82"/>
    <mergeCell ref="Q82:R82"/>
    <mergeCell ref="E83:F83"/>
    <mergeCell ref="I83:J83"/>
    <mergeCell ref="M83:N83"/>
    <mergeCell ref="Q83:R83"/>
    <mergeCell ref="I80:J80"/>
    <mergeCell ref="M80:N80"/>
    <mergeCell ref="Q80:R80"/>
    <mergeCell ref="E81:F81"/>
    <mergeCell ref="I81:J81"/>
    <mergeCell ref="M81:N81"/>
    <mergeCell ref="Q81:R81"/>
    <mergeCell ref="P87:S87"/>
    <mergeCell ref="B88:B89"/>
    <mergeCell ref="C88:C89"/>
    <mergeCell ref="D88:E88"/>
    <mergeCell ref="H88:I88"/>
    <mergeCell ref="L88:M88"/>
    <mergeCell ref="P88:Q88"/>
    <mergeCell ref="E84:F84"/>
    <mergeCell ref="I84:J84"/>
    <mergeCell ref="M84:N84"/>
    <mergeCell ref="Q84:R84"/>
    <mergeCell ref="E85:F85"/>
    <mergeCell ref="I85:J85"/>
    <mergeCell ref="M85:N85"/>
    <mergeCell ref="Q85:R85"/>
    <mergeCell ref="D89:E89"/>
    <mergeCell ref="B79:B85"/>
    <mergeCell ref="C79:C85"/>
    <mergeCell ref="E79:F79"/>
    <mergeCell ref="I79:J79"/>
    <mergeCell ref="M79:N79"/>
    <mergeCell ref="Q79:R79"/>
    <mergeCell ref="E80:F80"/>
    <mergeCell ref="E82:F82"/>
    <mergeCell ref="B90:B101"/>
    <mergeCell ref="C90:C101"/>
    <mergeCell ref="D91:D92"/>
    <mergeCell ref="E91:E92"/>
    <mergeCell ref="F91:F92"/>
    <mergeCell ref="D87:G87"/>
    <mergeCell ref="H87:K87"/>
    <mergeCell ref="L87:O87"/>
    <mergeCell ref="S91:S92"/>
    <mergeCell ref="D94:D95"/>
    <mergeCell ref="E94:E95"/>
    <mergeCell ref="F94:F95"/>
    <mergeCell ref="G94:G95"/>
    <mergeCell ref="H94:H95"/>
    <mergeCell ref="I94:I95"/>
    <mergeCell ref="J94:J95"/>
    <mergeCell ref="K94:K95"/>
    <mergeCell ref="L94:L95"/>
    <mergeCell ref="M91:M92"/>
    <mergeCell ref="N91:N92"/>
    <mergeCell ref="O91:O92"/>
    <mergeCell ref="P91:P92"/>
    <mergeCell ref="Q91:Q92"/>
    <mergeCell ref="R91:R92"/>
    <mergeCell ref="G91:G92"/>
    <mergeCell ref="H91:H92"/>
    <mergeCell ref="I91:I92"/>
    <mergeCell ref="J91:J92"/>
    <mergeCell ref="K91:K92"/>
    <mergeCell ref="L91:L92"/>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S97:S98"/>
    <mergeCell ref="M97:M98"/>
    <mergeCell ref="B104:B113"/>
    <mergeCell ref="C104:C105"/>
    <mergeCell ref="F104:G104"/>
    <mergeCell ref="J104:K104"/>
    <mergeCell ref="N104:O104"/>
    <mergeCell ref="M100:M101"/>
    <mergeCell ref="N100:N101"/>
    <mergeCell ref="O100:O101"/>
    <mergeCell ref="P100:P101"/>
    <mergeCell ref="F105:G105"/>
    <mergeCell ref="J105:K105"/>
    <mergeCell ref="N105:O105"/>
    <mergeCell ref="C106:C113"/>
    <mergeCell ref="D103:G103"/>
    <mergeCell ref="H103:K103"/>
    <mergeCell ref="L103:O103"/>
    <mergeCell ref="D100:D101"/>
    <mergeCell ref="E100:E101"/>
    <mergeCell ref="F100:F101"/>
    <mergeCell ref="G100:G101"/>
    <mergeCell ref="H100:H101"/>
    <mergeCell ref="I100:I101"/>
    <mergeCell ref="J100:J101"/>
    <mergeCell ref="K100:K101"/>
    <mergeCell ref="L125:O125"/>
    <mergeCell ref="P125:S125"/>
    <mergeCell ref="M121:N121"/>
    <mergeCell ref="M122:N122"/>
    <mergeCell ref="M123:N123"/>
    <mergeCell ref="R118:S118"/>
    <mergeCell ref="R119:S119"/>
    <mergeCell ref="R120:S120"/>
    <mergeCell ref="R121:S121"/>
    <mergeCell ref="R122:S122"/>
    <mergeCell ref="R123:S123"/>
    <mergeCell ref="H126:K126"/>
    <mergeCell ref="L126:O126"/>
    <mergeCell ref="B114:B123"/>
    <mergeCell ref="C114:C115"/>
    <mergeCell ref="C116:C123"/>
    <mergeCell ref="E116:F116"/>
    <mergeCell ref="E117:F117"/>
    <mergeCell ref="E118:F118"/>
    <mergeCell ref="E119:F119"/>
    <mergeCell ref="E120:F120"/>
    <mergeCell ref="E121:F121"/>
    <mergeCell ref="E122:F122"/>
    <mergeCell ref="I118:J118"/>
    <mergeCell ref="I119:J119"/>
    <mergeCell ref="I120:J120"/>
    <mergeCell ref="I121:J121"/>
    <mergeCell ref="I122:J122"/>
    <mergeCell ref="I123:J123"/>
    <mergeCell ref="M118:N118"/>
    <mergeCell ref="M119:N119"/>
    <mergeCell ref="M120:N120"/>
    <mergeCell ref="E123:F123"/>
    <mergeCell ref="D125:G125"/>
    <mergeCell ref="H125:K125"/>
    <mergeCell ref="C2:G2"/>
    <mergeCell ref="B6:G6"/>
    <mergeCell ref="B7:G7"/>
    <mergeCell ref="B8:G8"/>
    <mergeCell ref="C3:G3"/>
    <mergeCell ref="M131:N131"/>
    <mergeCell ref="Q131:R131"/>
    <mergeCell ref="C130:C131"/>
    <mergeCell ref="E130:F130"/>
    <mergeCell ref="I130:J130"/>
    <mergeCell ref="M130:N130"/>
    <mergeCell ref="Q130:R130"/>
    <mergeCell ref="E131:F131"/>
    <mergeCell ref="I131:J131"/>
    <mergeCell ref="P126:S126"/>
    <mergeCell ref="D127:G127"/>
    <mergeCell ref="H127:K127"/>
    <mergeCell ref="L127:O127"/>
    <mergeCell ref="P127:S127"/>
    <mergeCell ref="B128:B131"/>
    <mergeCell ref="C128:C129"/>
    <mergeCell ref="B126:B127"/>
    <mergeCell ref="C126:C127"/>
    <mergeCell ref="D126:G126"/>
    <mergeCell ref="J70:K70"/>
    <mergeCell ref="J71:K71"/>
    <mergeCell ref="N70:O70"/>
    <mergeCell ref="N71:O71"/>
    <mergeCell ref="R70:S70"/>
    <mergeCell ref="R71:S71"/>
    <mergeCell ref="I116:J116"/>
    <mergeCell ref="I117:J117"/>
    <mergeCell ref="M116:N116"/>
    <mergeCell ref="M117:N117"/>
    <mergeCell ref="R117:S117"/>
    <mergeCell ref="R116:S116"/>
    <mergeCell ref="P103:S103"/>
    <mergeCell ref="Q100:Q101"/>
    <mergeCell ref="R100:R101"/>
    <mergeCell ref="N97:N98"/>
    <mergeCell ref="O97:O98"/>
    <mergeCell ref="P97:P98"/>
    <mergeCell ref="Q97:Q98"/>
    <mergeCell ref="R97:R98"/>
    <mergeCell ref="R104:S104"/>
    <mergeCell ref="R105:S105"/>
    <mergeCell ref="S100:S101"/>
    <mergeCell ref="L100:L101"/>
  </mergeCells>
  <conditionalFormatting sqref="E138">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9" xr:uid="{00000000-0002-0000-0A00-000000000000}">
      <formula1>$H$166:$H$187</formula1>
    </dataValidation>
    <dataValidation type="list" allowBlank="1" showInputMessage="1" showErrorMessage="1" prompt="Select type of assets" sqref="E115 Q115 M115 I115" xr:uid="{00000000-0002-0000-0A00-000001000000}">
      <formula1>$L$142:$L$148</formula1>
    </dataValidation>
    <dataValidation type="whole" allowBlank="1" showInputMessage="1" showErrorMessage="1" error="Please enter a number here" prompt="Enter No. of development strategies" sqref="D131 H131 L131 P131" xr:uid="{00000000-0002-0000-0A00-000002000000}">
      <formula1>0</formula1>
      <formula2>999999999</formula2>
    </dataValidation>
    <dataValidation type="whole" allowBlank="1" showInputMessage="1" showErrorMessage="1" error="Please enter a number" prompt="Enter No. of policy introduced or adjusted" sqref="D129 H129 L129 P129" xr:uid="{00000000-0002-0000-0A00-000003000000}">
      <formula1>0</formula1>
      <formula2>999999999999</formula2>
    </dataValidation>
    <dataValidation type="decimal" allowBlank="1" showInputMessage="1" showErrorMessage="1" error="Please enter a number" prompt="Enter income level of households" sqref="O123 G123 K123 G117 G119 G121 K117 K119 K121 O117 O119 O121" xr:uid="{00000000-0002-0000-0A00-000004000000}">
      <formula1>0</formula1>
      <formula2>9999999999999</formula2>
    </dataValidation>
    <dataValidation type="whole" allowBlank="1" showInputMessage="1" showErrorMessage="1" prompt="Enter number of households" sqref="L123 D123 H123 D117 D119 D121 H117 H119 H121 L117 L119 L121 P117 P119 P121 P123" xr:uid="{00000000-0002-0000-0A00-000005000000}">
      <formula1>0</formula1>
      <formula2>999999999999</formula2>
    </dataValidation>
    <dataValidation type="whole" allowBlank="1" showInputMessage="1" showErrorMessage="1" prompt="Enter number of assets" sqref="D115 P115 L115 H115" xr:uid="{00000000-0002-0000-0A00-000006000000}">
      <formula1>0</formula1>
      <formula2>9999999999999</formula2>
    </dataValidation>
    <dataValidation type="whole" allowBlank="1" showInputMessage="1" showErrorMessage="1" error="Please enter a number here" prompt="Please enter the No. of targeted households" sqref="D105 L113 H105 D113 H113 L105 P105 D107 D109 D111 H107 H109 H111 L107 L109 L111 P107 P109 P111 P113"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1:E92 E94:E95 E97:E98 E100:E101 I91:I92 M94:M95 I94:I95 I97:I98 I100:I101 M100:M101 M97:M98 M91:M92 Q91:Q92 Q94:Q95 Q97:Q98 Q100:Q101" xr:uid="{00000000-0002-0000-0A00-000008000000}">
      <formula1>0</formula1>
    </dataValidation>
    <dataValidation type="whole" allowBlank="1" showInputMessage="1" showErrorMessage="1" error="Please enter a number here" prompt="Please enter a number" sqref="D80:D85 H80:H85 L80:L85 P80:P85" xr:uid="{00000000-0002-0000-0A00-000009000000}">
      <formula1>0</formula1>
      <formula2>9999999999999990</formula2>
    </dataValidation>
    <dataValidation type="decimal" allowBlank="1" showInputMessage="1" showErrorMessage="1" errorTitle="Invalid data" error="Please enter a number" prompt="Please enter a number here" sqref="E56 I56 D67 H67 L67 P67" xr:uid="{00000000-0002-0000-0A00-00000A000000}">
      <formula1>0</formula1>
      <formula2>9999999999</formula2>
    </dataValidation>
    <dataValidation type="decimal" allowBlank="1" showInputMessage="1" showErrorMessage="1" errorTitle="Invalid data" error="Please enter a number" prompt="Enter total number of staff trained" sqref="D59" xr:uid="{00000000-0002-0000-0A00-00000B000000}">
      <formula1>0</formula1>
      <formula2>9999999999</formula2>
    </dataValidation>
    <dataValidation type="decimal" allowBlank="1" showInputMessage="1" showErrorMessage="1" errorTitle="Invalid data" error="Please enter a number" sqref="Q56 P59 L59 H59 M56"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3 G46 G49 G52 K43 K46 K49 K52 O43 O46 O49 O52 S43 S46 S49 S52" xr:uid="{00000000-0002-0000-0A00-00000D000000}">
      <formula1>0</formula1>
      <formula2>9999999</formula2>
    </dataValidation>
    <dataValidation type="list" allowBlank="1" showInputMessage="1" showErrorMessage="1" error="Select from the drop-down list" prompt="Select the geographical coverage of the Early Warning System" sqref="G42 S51 S48 S45 S42 O51 O48 O45 O42 K51 K48 K45 K42 G51 G48 G45" xr:uid="{00000000-0002-0000-0A00-00000E000000}">
      <formula1>$D$153:$D$155</formula1>
    </dataValidation>
    <dataValidation type="decimal" allowBlank="1" showInputMessage="1" showErrorMessage="1" errorTitle="Invalid data" error="Please enter a number here" prompt="Enter the number of adopted Early Warning Systems" sqref="D42:D43 D45:D46 D48:D49 D51:D52 H42:H43 H45:H46 H48:H49 H51:H52 L42:L43 L45:L46 L48:L49 L51:L52 P42:P43 P45:P46 P48:P49 P51:P52" xr:uid="{00000000-0002-0000-0A00-00000F000000}">
      <formula1>0</formula1>
      <formula2>9999999999</formula2>
    </dataValidation>
    <dataValidation type="list" allowBlank="1" showInputMessage="1" showErrorMessage="1" prompt="Select income source" sqref="E117:F117 R123 R121 R119 M123 M121 M119 I123 I121 I119 R117 M117 I117 E119:F119 E121:F121 E123:F123" xr:uid="{00000000-0002-0000-0A00-000010000000}">
      <formula1>$K$141:$K$155</formula1>
    </dataValidation>
    <dataValidation type="list" allowBlank="1" showInputMessage="1" showErrorMessage="1" prompt="Please select the alternate source" sqref="G113 S113 S111 S109 S107 O111 O109 O107 K111 K109 K107 G111 G109 K113 G107 O113" xr:uid="{00000000-0002-0000-0A00-000011000000}">
      <formula1>$K$141:$K$155</formula1>
    </dataValidation>
    <dataValidation type="list" allowBlank="1" showInputMessage="1" showErrorMessage="1" prompt="Select % increase in income level" sqref="F113 R113 R111 R109 R107 N111 N109 N107 J111 J109 J107 F111 F109 J113 F107 N113" xr:uid="{00000000-0002-0000-0A00-000012000000}">
      <formula1>$E$170:$E$178</formula1>
    </dataValidation>
    <dataValidation type="list" allowBlank="1" showInputMessage="1" showErrorMessage="1" prompt="Select type of natural assets protected or rehabilitated" sqref="D91:D92 D94:D95 D97:D98 D100:D101 H91:H92 H94:H95 H97:H98 H100:H101 L94:L95 L97:L98 L100:L101 P94:P95 P97:P98 P100:P101 L91:L92 P91:P92" xr:uid="{00000000-0002-0000-0A00-000013000000}">
      <formula1>$C$168:$C$175</formula1>
    </dataValidation>
    <dataValidation type="list" allowBlank="1" showInputMessage="1" showErrorMessage="1" prompt="Enter the unit and type of the natural asset of ecosystem restored" sqref="F91:F92 J94:J95 J97:J98 J100:J101 N94:N95 N97:N98 N100:N101 F100:F101 F97:F98 F94:F95 N91:N92 J91:J92" xr:uid="{00000000-0002-0000-0A00-000014000000}">
      <formula1>$C$162:$C$165</formula1>
    </dataValidation>
    <dataValidation type="list" allowBlank="1" showInputMessage="1" showErrorMessage="1" prompt="Select targeted asset" sqref="E73:E78 I73:I78 M73:M78 Q73:Q78" xr:uid="{00000000-0002-0000-0A00-000015000000}">
      <formula1>$J$167:$J$168</formula1>
    </dataValidation>
    <dataValidation type="list" allowBlank="1" showInputMessage="1" showErrorMessage="1" error="Select from the drop-down list" prompt="Select category of early warning systems_x000a__x000a_" sqref="E42:E43 Q48:Q49 Q51:Q52 Q45:Q46 Q42:Q43 E48:E49 E51:E52 I48:I49 M48:M49 E45:E46 I51:I52 I45:I46 I42:I43 M51:M52 M45:M46 M42:M43" xr:uid="{00000000-0002-0000-0A00-000016000000}">
      <formula1>$D$165:$D$168</formula1>
    </dataValidation>
    <dataValidation type="list" allowBlank="1" showInputMessage="1" showErrorMessage="1" prompt="Select status" sqref="O40 S40 S38 S36 S34 S32 O38 O36 O34 O32 K38 K36 K34 K32 G40 G36 G34 G32 G38 K40" xr:uid="{00000000-0002-0000-0A00-000017000000}">
      <formula1>$E$165:$E$167</formula1>
    </dataValidation>
    <dataValidation type="list" allowBlank="1" showInputMessage="1" showErrorMessage="1" sqref="E144:E145" xr:uid="{00000000-0002-0000-0A00-000018000000}">
      <formula1>$D$18:$D$20</formula1>
    </dataValidation>
    <dataValidation type="list" allowBlank="1" showInputMessage="1" showErrorMessage="1" prompt="Select effectiveness" sqref="G131 S131 O131 K131" xr:uid="{00000000-0002-0000-0A00-000019000000}">
      <formula1>$K$157:$K$161</formula1>
    </dataValidation>
    <dataValidation type="list" allowBlank="1" showInputMessage="1" showErrorMessage="1" prompt="Select a sector" sqref="F65:G65 R65:S65 N65:O65 J65:K65" xr:uid="{00000000-0002-0000-0A00-00001A000000}">
      <formula1>$J$148:$J$156</formula1>
    </dataValidation>
    <dataValidation type="decimal" allowBlank="1" showInputMessage="1" showErrorMessage="1" errorTitle="Invalid data" error="Please enter a number between 0 and 9999999" prompt="Enter a number here" sqref="E23:G23 E29 Q29 Q23:S23 M29 I29 M23:O23 I23:K23"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4:G25 J24:K25 R24:S25 N24:O25"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4:E25 E67 I24:I25 M24:M25 M30 I30 Q24:Q25 E30 E57 E105 I57 M57 M59 I59 Q30 E59 Q59 I67 M67 Q67 Q105 M113 I113 M105 I105 E113 Q57 D65:E65 E107 E109 E111 I107 I109 I111 M107 M109 M111 Q107 Q109 Q111 Q113 H65:I65 L65:M65 P65:Q65" xr:uid="{00000000-0002-0000-0A00-00001D000000}">
      <formula1>0</formula1>
      <formula2>100</formula2>
    </dataValidation>
    <dataValidation type="list" allowBlank="1" showInputMessage="1" showErrorMessage="1" prompt="Select type of policy" sqref="S129 K129 O129" xr:uid="{00000000-0002-0000-0A00-00001E000000}">
      <formula1>policy</formula1>
    </dataValidation>
    <dataValidation type="list" allowBlank="1" showInputMessage="1" showErrorMessage="1" prompt="Select income source" sqref="Q117 Q121 Q123 Q119" xr:uid="{00000000-0002-0000-0A00-00001F000000}">
      <formula1>incomesource</formula1>
    </dataValidation>
    <dataValidation type="list" allowBlank="1" showInputMessage="1" showErrorMessage="1" prompt="Select the effectiveness of protection/rehabilitation" sqref="S100 S94 S97 S91" xr:uid="{00000000-0002-0000-0A00-000020000000}">
      <formula1>effectiveness</formula1>
    </dataValidation>
    <dataValidation type="list" allowBlank="1" showInputMessage="1" showErrorMessage="1" prompt="Select programme/sector" sqref="F89 R89 N89 J89" xr:uid="{00000000-0002-0000-0A00-000021000000}">
      <formula1>$J$148:$J$156</formula1>
    </dataValidation>
    <dataValidation type="list" allowBlank="1" showInputMessage="1" showErrorMessage="1" prompt="Select level of improvements" sqref="I89 M89 Q89" xr:uid="{00000000-0002-0000-0A00-000022000000}">
      <formula1>effectiveness</formula1>
    </dataValidation>
    <dataValidation type="list" allowBlank="1" showInputMessage="1" showErrorMessage="1" prompt="Select changes in asset" sqref="F73:G78 R73:S78 N73:O78 J73:K78" xr:uid="{00000000-0002-0000-0A00-000023000000}">
      <formula1>$I$157:$I$161</formula1>
    </dataValidation>
    <dataValidation type="list" allowBlank="1" showInputMessage="1" showErrorMessage="1" prompt="Select response level" sqref="F71 R71 N71 J71" xr:uid="{00000000-0002-0000-0A00-000024000000}">
      <formula1>$H$157:$H$161</formula1>
    </dataValidation>
    <dataValidation type="list" allowBlank="1" showInputMessage="1" showErrorMessage="1" prompt="Select geographical scale" sqref="E71 Q71 M71 I71" xr:uid="{00000000-0002-0000-0A00-000025000000}">
      <formula1>$D$153:$D$155</formula1>
    </dataValidation>
    <dataValidation type="list" allowBlank="1" showInputMessage="1" showErrorMessage="1" prompt="Select project/programme sector" sqref="D71 Q32 Q34 Q36 Q38 Q40 M40 M38 M36 M34 M32 I32 I34 I36 I38 I40 E40 E38 E36 E34 E32 P71 L71 H71" xr:uid="{00000000-0002-0000-0A00-000026000000}">
      <formula1>$J$148:$J$156</formula1>
    </dataValidation>
    <dataValidation type="list" allowBlank="1" showInputMessage="1" showErrorMessage="1" prompt="Select level of awarness" sqref="F67:G67 R67:S67 N67:O67 J67:K67" xr:uid="{00000000-0002-0000-0A00-000027000000}">
      <formula1>$G$157:$G$161</formula1>
    </dataValidation>
    <dataValidation type="list" allowBlank="1" showInputMessage="1" showErrorMessage="1" prompt="Select scale" sqref="G61 S61 K61 O61" xr:uid="{00000000-0002-0000-0A00-000028000000}">
      <formula1>$F$157:$F$160</formula1>
    </dataValidation>
    <dataValidation type="list" allowBlank="1" showInputMessage="1" showErrorMessage="1" prompt="Select scale" sqref="F129 Q61 M61 I61 E61 R40 R38 R36 R34 R32 N32 N34 N36 N38 N40 J40 J38 J36 J34 J32 F40 F38 F36 F34 F32 R129 N129 J129" xr:uid="{00000000-0002-0000-0A00-000029000000}">
      <formula1>$D$153:$D$155</formula1>
    </dataValidation>
    <dataValidation type="list" allowBlank="1" showInputMessage="1" showErrorMessage="1" prompt="Select capacity level" sqref="G56 S56 K56 O56" xr:uid="{00000000-0002-0000-0A00-00002A000000}">
      <formula1>$F$157:$F$160</formula1>
    </dataValidation>
    <dataValidation type="list" allowBlank="1" showInputMessage="1" showErrorMessage="1" prompt="Select sector" sqref="F56 Q129 R56 R115 N115 J115 F115 R61 E129 S80:S85 P73:P78 O80:O85 L73:L78 K80:K85 H73:H78 G80:G85 D73:D78 J61 N61 I129 J56 N56 M129 F61" xr:uid="{00000000-0002-0000-0A00-00002B000000}">
      <formula1>$J$148:$J$156</formula1>
    </dataValidation>
    <dataValidation type="list" allowBlank="1" showInputMessage="1" showErrorMessage="1" sqref="I128 O114 K79 I79 G79 K128 M128 Q79 S79 E128 O128 F114 G128 S114 O79 M79 K114 S128 Q128" xr:uid="{00000000-0002-0000-0A00-00002C000000}">
      <formula1>group</formula1>
    </dataValidation>
    <dataValidation type="list" allowBlank="1" showInputMessage="1" showErrorMessage="1" sqref="B68" xr:uid="{00000000-0002-0000-0A00-00002D000000}">
      <formula1>selectyn</formula1>
    </dataValidation>
    <dataValidation type="list" allowBlank="1" showInputMessage="1" showErrorMessage="1" error="Select from the drop-down list" prompt="Select type of hazards information generated from the drop-down list_x000a_" sqref="F29:F30 R29:R30 N29:N30 J29:J30" xr:uid="{00000000-0002-0000-0A00-00002E000000}">
      <formula1>$D$137:$D$144</formula1>
    </dataValidation>
    <dataValidation type="whole" allowBlank="1" showInputMessage="1" showErrorMessage="1" errorTitle="Please enter a number here" error="Please enter a number here" promptTitle="Please enter a number here" sqref="D32 D34 D36 D38 D40 H40 H38 H36 H34 H32 L32 L34 L36 L38 L40 P40 P38 P36 P34 P32"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41 G41 G44 G47 G50 K50 K47 K44 K41 O41 O44 O47 O50 S50 S47 S44" xr:uid="{00000000-0002-0000-0A00-000030000000}">
      <formula1>$D$137:$D$144</formula1>
    </dataValidation>
    <dataValidation type="list" allowBlank="1" showInputMessage="1" showErrorMessage="1" prompt="Select type" sqref="F59:G59 P61 L61 H61 D61 R59:S59 N59:O59 J59:K59" xr:uid="{00000000-0002-0000-0A00-000031000000}">
      <formula1>$D$149:$D$151</formula1>
    </dataValidation>
    <dataValidation type="list" allowBlank="1" showInputMessage="1" showErrorMessage="1" sqref="E80:F85 I80:J85 M80:N85 Q80:R85" xr:uid="{00000000-0002-0000-0A00-000032000000}">
      <formula1>type1</formula1>
    </dataValidation>
    <dataValidation type="list" allowBlank="1" showInputMessage="1" showErrorMessage="1" prompt="Select level of improvements" sqref="D89:E89 P89 L89 H89" xr:uid="{00000000-0002-0000-0A00-000033000000}">
      <formula1>$K$157:$K$161</formula1>
    </dataValidation>
    <dataValidation type="list" allowBlank="1" showInputMessage="1" showErrorMessage="1" prompt="Select type" sqref="G89 O89 S89 K89" xr:uid="{00000000-0002-0000-0A00-000034000000}">
      <formula1>$F$138:$F$142</formula1>
    </dataValidation>
    <dataValidation type="list" allowBlank="1" showInputMessage="1" showErrorMessage="1" error="Please select a level of effectiveness from the drop-down list" prompt="Select the level of effectiveness of protection/rehabilitation" sqref="G91:G92 R91:R92 R94:R95 R97:R98 R100:R101 O100:O101 O97:O98 O94:O95 O91:O92 K91:K92 K94:K95 K97:K98 K100:K101 G100:G101 G97:G98 G94:G95" xr:uid="{00000000-0002-0000-0A00-000035000000}">
      <formula1>$K$157:$K$161</formula1>
    </dataValidation>
    <dataValidation type="list" allowBlank="1" showInputMessage="1" showErrorMessage="1" error="Please select improvement level from the drop-down list" prompt="Select improvement level" sqref="F105:G105 R105:S105 N105:O105 J105:K105" xr:uid="{00000000-0002-0000-0A00-000036000000}">
      <formula1>$H$152:$H$156</formula1>
    </dataValidation>
    <dataValidation type="list" allowBlank="1" showInputMessage="1" showErrorMessage="1" prompt="Select adaptation strategy" sqref="G115 S115 O115 K115" xr:uid="{00000000-0002-0000-0A00-000037000000}">
      <formula1>$I$163:$I$179</formula1>
    </dataValidation>
    <dataValidation type="list" allowBlank="1" showInputMessage="1" showErrorMessage="1" prompt="Select integration level" sqref="D127:S127" xr:uid="{00000000-0002-0000-0A00-000038000000}">
      <formula1>$H$145:$H$149</formula1>
    </dataValidation>
    <dataValidation type="list" allowBlank="1" showInputMessage="1" showErrorMessage="1" prompt="Select state of enforcement" sqref="E131:F131 Q131:R131 M131:N131 I131:J131" xr:uid="{00000000-0002-0000-0A00-000039000000}">
      <formula1>$I$138:$I$142</formula1>
    </dataValidation>
    <dataValidation type="list" allowBlank="1" showInputMessage="1" showErrorMessage="1" error="Please select the from the drop-down list_x000a_" prompt="Please select from the drop-down list" sqref="C19" xr:uid="{00000000-0002-0000-0A00-00003A000000}">
      <formula1>$J$149:$J$156</formula1>
    </dataValidation>
    <dataValidation type="list" allowBlank="1" showInputMessage="1" showErrorMessage="1" error="Please select from the drop-down list" prompt="Please select from the drop-down list" sqref="C14" xr:uid="{00000000-0002-0000-0A00-00003B000000}">
      <formula1>$C$158:$C$160</formula1>
    </dataValidation>
    <dataValidation type="list" allowBlank="1" showInputMessage="1" showErrorMessage="1" error="Select from the drop-down list" prompt="Select from the drop-down list" sqref="C18" xr:uid="{00000000-0002-0000-0A00-00003C000000}">
      <formula1>$B$158:$B$161</formula1>
    </dataValidation>
    <dataValidation type="list" allowBlank="1" showInputMessage="1" showErrorMessage="1" error="Select from the drop-down list" prompt="Select from the drop-down list" sqref="C15:C17" xr:uid="{00000000-0002-0000-0A00-00003D000000}">
      <formula1>$B$164:$B$322</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9:G30 K29:K30 O29:O30 S29:S30" xr:uid="{00000000-0002-0000-0A00-000040000000}">
      <formula1>$K$157:$K$161</formula1>
    </dataValidation>
  </dataValidations>
  <pageMargins left="0.7" right="0.7" top="0.75" bottom="0.75" header="0.3" footer="0.3"/>
  <pageSetup paperSize="8" scale="36" fitToHeight="0" orientation="landscape" cellComments="asDisplayed"/>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B1:B4"/>
  <sheetViews>
    <sheetView workbookViewId="0">
      <selection activeCell="B4" sqref="B4"/>
    </sheetView>
  </sheetViews>
  <sheetFormatPr defaultColWidth="8.90625" defaultRowHeight="14.5" x14ac:dyDescent="0.35"/>
  <cols>
    <col min="1" max="1" width="2.453125" customWidth="1"/>
    <col min="2" max="2" width="109.453125" customWidth="1"/>
    <col min="3" max="3" width="2.453125" customWidth="1"/>
  </cols>
  <sheetData>
    <row r="1" spans="2:2" ht="15.5" thickBot="1" x14ac:dyDescent="0.4">
      <c r="B1" s="32" t="s">
        <v>1281</v>
      </c>
    </row>
    <row r="2" spans="2:2" ht="273.5" thickBot="1" x14ac:dyDescent="0.4">
      <c r="B2" s="33" t="s">
        <v>1282</v>
      </c>
    </row>
    <row r="3" spans="2:2" ht="15.5" thickBot="1" x14ac:dyDescent="0.4">
      <c r="B3" s="32" t="s">
        <v>1283</v>
      </c>
    </row>
    <row r="4" spans="2:2" ht="247.5" thickBot="1" x14ac:dyDescent="0.4">
      <c r="B4" s="34" t="s">
        <v>1284</v>
      </c>
    </row>
  </sheetData>
  <customSheetViews>
    <customSheetView guid="{8F0D285A-0224-4C31-92C2-6C61BAA6C63C}">
      <selection activeCell="B2" sqref="B2"/>
      <pageMargins left="0" right="0" top="0" bottom="0" header="0" footer="0"/>
      <pageSetup orientation="landscape"/>
    </customSheetView>
  </customSheetViews>
  <pageMargins left="0.7" right="0.7" top="0.75" bottom="0.75" header="0.3" footer="0.3"/>
  <pageSetup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N149"/>
  <sheetViews>
    <sheetView topLeftCell="A145" zoomScale="85" zoomScaleNormal="85" workbookViewId="0">
      <selection activeCell="C133" sqref="C133:F133"/>
    </sheetView>
  </sheetViews>
  <sheetFormatPr defaultColWidth="8.90625" defaultRowHeight="14" x14ac:dyDescent="0.3"/>
  <cols>
    <col min="1" max="1" width="1.453125" style="1" customWidth="1"/>
    <col min="2" max="2" width="1.453125" style="15" customWidth="1"/>
    <col min="3" max="3" width="10.453125" style="15" customWidth="1"/>
    <col min="4" max="4" width="21" style="15" customWidth="1"/>
    <col min="5" max="5" width="59.6328125" style="1" customWidth="1"/>
    <col min="6" max="6" width="26.453125" style="384" customWidth="1"/>
    <col min="7" max="7" width="13.453125" style="384" customWidth="1"/>
    <col min="8" max="8" width="1.08984375" style="1" customWidth="1"/>
    <col min="9" max="9" width="1.453125" style="1" customWidth="1"/>
    <col min="10" max="10" width="8.90625" style="1"/>
    <col min="11" max="13" width="18.08984375" style="1" customWidth="1"/>
    <col min="14" max="14" width="18.453125" style="1" customWidth="1"/>
    <col min="15" max="15" width="9.453125" style="1" customWidth="1"/>
    <col min="16" max="16384" width="8.90625" style="1"/>
  </cols>
  <sheetData>
    <row r="1" spans="2:14" ht="14.5" thickBot="1" x14ac:dyDescent="0.35"/>
    <row r="2" spans="2:14" ht="14.5" thickBot="1" x14ac:dyDescent="0.35">
      <c r="B2" s="61"/>
      <c r="C2" s="62"/>
      <c r="D2" s="62"/>
      <c r="E2" s="63"/>
      <c r="F2" s="385"/>
      <c r="G2" s="385"/>
      <c r="H2" s="64"/>
    </row>
    <row r="3" spans="2:14" ht="20.5" thickBot="1" x14ac:dyDescent="0.45">
      <c r="B3" s="65"/>
      <c r="C3" s="472" t="s">
        <v>264</v>
      </c>
      <c r="D3" s="473"/>
      <c r="E3" s="473"/>
      <c r="F3" s="473"/>
      <c r="G3" s="474"/>
      <c r="H3" s="66"/>
    </row>
    <row r="4" spans="2:14" x14ac:dyDescent="0.3">
      <c r="B4" s="480"/>
      <c r="C4" s="481"/>
      <c r="D4" s="481"/>
      <c r="E4" s="481"/>
      <c r="F4" s="481"/>
      <c r="G4" s="386"/>
      <c r="H4" s="66"/>
    </row>
    <row r="5" spans="2:14" x14ac:dyDescent="0.3">
      <c r="B5" s="67"/>
      <c r="C5" s="479"/>
      <c r="D5" s="479"/>
      <c r="E5" s="479"/>
      <c r="F5" s="479"/>
      <c r="G5" s="386"/>
      <c r="H5" s="66"/>
    </row>
    <row r="6" spans="2:14" x14ac:dyDescent="0.3">
      <c r="B6" s="67"/>
      <c r="C6" s="41"/>
      <c r="D6" s="46"/>
      <c r="E6" s="42"/>
      <c r="F6" s="386"/>
      <c r="G6" s="386"/>
      <c r="H6" s="66"/>
    </row>
    <row r="7" spans="2:14" x14ac:dyDescent="0.3">
      <c r="B7" s="67"/>
      <c r="C7" s="467" t="s">
        <v>265</v>
      </c>
      <c r="D7" s="467"/>
      <c r="E7" s="43"/>
      <c r="F7" s="386"/>
      <c r="G7" s="386"/>
      <c r="H7" s="66"/>
    </row>
    <row r="8" spans="2:14" ht="27.75" customHeight="1" x14ac:dyDescent="0.3">
      <c r="B8" s="67"/>
      <c r="C8" s="466" t="s">
        <v>266</v>
      </c>
      <c r="D8" s="466"/>
      <c r="E8" s="466"/>
      <c r="F8" s="466"/>
      <c r="G8" s="386"/>
      <c r="H8" s="66"/>
    </row>
    <row r="9" spans="2:14" ht="50.15" customHeight="1" thickBot="1" x14ac:dyDescent="0.35">
      <c r="B9" s="67"/>
      <c r="C9" s="476" t="s">
        <v>267</v>
      </c>
      <c r="D9" s="476"/>
      <c r="E9" s="485">
        <v>1486450</v>
      </c>
      <c r="F9" s="486"/>
      <c r="G9" s="386"/>
      <c r="H9" s="66"/>
    </row>
    <row r="10" spans="2:14" ht="174.75" customHeight="1" thickBot="1" x14ac:dyDescent="0.35">
      <c r="B10" s="67"/>
      <c r="C10" s="467" t="s">
        <v>268</v>
      </c>
      <c r="D10" s="467"/>
      <c r="E10" s="464" t="s">
        <v>269</v>
      </c>
      <c r="F10" s="465"/>
      <c r="G10" s="386"/>
      <c r="H10" s="66"/>
    </row>
    <row r="11" spans="2:14" ht="14.5" thickBot="1" x14ac:dyDescent="0.35">
      <c r="B11" s="67"/>
      <c r="C11" s="46"/>
      <c r="D11" s="46"/>
      <c r="E11" s="68"/>
      <c r="F11" s="386"/>
      <c r="G11" s="386"/>
      <c r="H11" s="66"/>
    </row>
    <row r="12" spans="2:14" ht="18.75" customHeight="1" thickBot="1" x14ac:dyDescent="0.35">
      <c r="B12" s="67"/>
      <c r="C12" s="467" t="s">
        <v>270</v>
      </c>
      <c r="D12" s="467"/>
      <c r="E12" s="483" t="s">
        <v>271</v>
      </c>
      <c r="F12" s="484"/>
      <c r="G12" s="386"/>
      <c r="H12" s="66"/>
    </row>
    <row r="13" spans="2:14" ht="15" customHeight="1" x14ac:dyDescent="0.3">
      <c r="B13" s="67"/>
      <c r="C13" s="482" t="s">
        <v>272</v>
      </c>
      <c r="D13" s="482"/>
      <c r="E13" s="482"/>
      <c r="F13" s="482"/>
      <c r="G13" s="386"/>
      <c r="H13" s="66"/>
    </row>
    <row r="14" spans="2:14" ht="15" customHeight="1" x14ac:dyDescent="0.3">
      <c r="B14" s="67"/>
      <c r="C14" s="148"/>
      <c r="D14" s="148"/>
      <c r="E14" s="148"/>
      <c r="F14" s="148"/>
      <c r="G14" s="386"/>
      <c r="H14" s="66"/>
    </row>
    <row r="15" spans="2:14" ht="14.5" thickBot="1" x14ac:dyDescent="0.35">
      <c r="B15" s="67"/>
      <c r="C15" s="467" t="s">
        <v>273</v>
      </c>
      <c r="D15" s="467"/>
      <c r="E15" s="68"/>
      <c r="F15" s="386"/>
      <c r="G15" s="386"/>
      <c r="H15" s="66"/>
    </row>
    <row r="16" spans="2:14" ht="50.15" customHeight="1" thickBot="1" x14ac:dyDescent="0.35">
      <c r="B16" s="67"/>
      <c r="C16" s="467" t="s">
        <v>274</v>
      </c>
      <c r="D16" s="467"/>
      <c r="E16" s="141" t="s">
        <v>275</v>
      </c>
      <c r="F16" s="142" t="s">
        <v>276</v>
      </c>
      <c r="G16" s="386"/>
      <c r="H16" s="66"/>
      <c r="K16" s="16"/>
      <c r="L16" s="16"/>
      <c r="M16" s="16"/>
      <c r="N16" s="16"/>
    </row>
    <row r="17" spans="2:14" ht="28" x14ac:dyDescent="0.3">
      <c r="B17" s="67"/>
      <c r="C17" s="46"/>
      <c r="D17" s="46"/>
      <c r="E17" s="26" t="s">
        <v>277</v>
      </c>
      <c r="F17" s="387">
        <v>0</v>
      </c>
      <c r="G17" s="386"/>
      <c r="H17" s="66"/>
      <c r="K17" s="17"/>
      <c r="L17" s="17"/>
      <c r="M17" s="17"/>
      <c r="N17" s="17"/>
    </row>
    <row r="18" spans="2:14" ht="56" x14ac:dyDescent="0.3">
      <c r="B18" s="67"/>
      <c r="C18" s="46"/>
      <c r="D18" s="46"/>
      <c r="E18" s="18" t="s">
        <v>278</v>
      </c>
      <c r="F18" s="388">
        <v>0</v>
      </c>
      <c r="G18" s="386"/>
      <c r="H18" s="66"/>
      <c r="K18" s="17"/>
      <c r="L18" s="17"/>
      <c r="M18" s="17"/>
      <c r="N18" s="17"/>
    </row>
    <row r="19" spans="2:14" x14ac:dyDescent="0.3">
      <c r="B19" s="67"/>
      <c r="C19" s="46"/>
      <c r="D19" s="46"/>
      <c r="E19" s="18" t="s">
        <v>279</v>
      </c>
      <c r="F19" s="388">
        <f>37451.77+24906.42</f>
        <v>62358.189999999995</v>
      </c>
      <c r="G19" s="386"/>
      <c r="H19" s="66"/>
      <c r="K19" s="17"/>
      <c r="L19" s="17"/>
      <c r="M19" s="17"/>
      <c r="N19" s="17"/>
    </row>
    <row r="20" spans="2:14" x14ac:dyDescent="0.3">
      <c r="B20" s="67"/>
      <c r="C20" s="46"/>
      <c r="D20" s="46"/>
      <c r="E20" s="18" t="s">
        <v>280</v>
      </c>
      <c r="F20" s="388">
        <v>0</v>
      </c>
      <c r="G20" s="386"/>
      <c r="H20" s="66"/>
      <c r="K20" s="17"/>
      <c r="L20" s="17"/>
      <c r="M20" s="17"/>
      <c r="N20" s="17"/>
    </row>
    <row r="21" spans="2:14" x14ac:dyDescent="0.3">
      <c r="B21" s="67"/>
      <c r="C21" s="46"/>
      <c r="D21" s="46"/>
      <c r="E21" s="18" t="s">
        <v>281</v>
      </c>
      <c r="F21" s="388">
        <v>0</v>
      </c>
      <c r="G21" s="386"/>
      <c r="H21" s="66"/>
      <c r="K21" s="17"/>
      <c r="L21" s="17"/>
      <c r="M21" s="17"/>
      <c r="N21" s="17"/>
    </row>
    <row r="22" spans="2:14" ht="28" x14ac:dyDescent="0.3">
      <c r="B22" s="67"/>
      <c r="C22" s="46"/>
      <c r="D22" s="46"/>
      <c r="E22" s="18" t="s">
        <v>282</v>
      </c>
      <c r="F22" s="388">
        <f>4381.07+7737.2+4381.07</f>
        <v>16499.34</v>
      </c>
      <c r="G22" s="386"/>
      <c r="H22" s="66"/>
      <c r="K22" s="17"/>
      <c r="L22" s="17"/>
      <c r="M22" s="17"/>
      <c r="N22" s="17"/>
    </row>
    <row r="23" spans="2:14" ht="28" x14ac:dyDescent="0.3">
      <c r="B23" s="67"/>
      <c r="C23" s="46"/>
      <c r="D23" s="46"/>
      <c r="E23" s="18" t="s">
        <v>283</v>
      </c>
      <c r="F23" s="388">
        <f>10316.27</f>
        <v>10316.27</v>
      </c>
      <c r="G23" s="386"/>
      <c r="H23" s="66"/>
      <c r="K23" s="17"/>
      <c r="L23" s="17"/>
      <c r="M23" s="17"/>
      <c r="N23" s="17"/>
    </row>
    <row r="24" spans="2:14" ht="42" x14ac:dyDescent="0.3">
      <c r="B24" s="67"/>
      <c r="C24" s="46"/>
      <c r="D24" s="46"/>
      <c r="E24" s="18" t="s">
        <v>284</v>
      </c>
      <c r="F24" s="388">
        <v>0</v>
      </c>
      <c r="G24" s="386"/>
      <c r="H24" s="66"/>
      <c r="K24" s="17"/>
      <c r="L24" s="17"/>
      <c r="M24" s="17"/>
      <c r="N24" s="17"/>
    </row>
    <row r="25" spans="2:14" x14ac:dyDescent="0.3">
      <c r="B25" s="67"/>
      <c r="C25" s="46"/>
      <c r="D25" s="46"/>
      <c r="E25" s="18" t="s">
        <v>285</v>
      </c>
      <c r="F25" s="388">
        <v>0</v>
      </c>
      <c r="G25" s="386"/>
      <c r="H25" s="66"/>
      <c r="K25" s="17"/>
      <c r="L25" s="17"/>
      <c r="M25" s="17"/>
      <c r="N25" s="17"/>
    </row>
    <row r="26" spans="2:14" ht="28" x14ac:dyDescent="0.3">
      <c r="B26" s="67"/>
      <c r="C26" s="46"/>
      <c r="D26" s="46"/>
      <c r="E26" s="18" t="s">
        <v>286</v>
      </c>
      <c r="F26" s="388">
        <v>0</v>
      </c>
      <c r="G26" s="386"/>
      <c r="H26" s="66"/>
      <c r="K26" s="17"/>
      <c r="L26" s="17"/>
      <c r="M26" s="17"/>
      <c r="N26" s="17"/>
    </row>
    <row r="27" spans="2:14" x14ac:dyDescent="0.3">
      <c r="B27" s="67"/>
      <c r="C27" s="46"/>
      <c r="D27" s="46"/>
      <c r="E27" s="18" t="s">
        <v>287</v>
      </c>
      <c r="F27" s="388">
        <f>13143.2+5158.14</f>
        <v>18301.34</v>
      </c>
      <c r="G27" s="386"/>
      <c r="H27" s="66"/>
      <c r="K27" s="17"/>
      <c r="L27" s="17"/>
      <c r="M27" s="17"/>
      <c r="N27" s="17"/>
    </row>
    <row r="28" spans="2:14" ht="28" x14ac:dyDescent="0.3">
      <c r="B28" s="67"/>
      <c r="C28" s="46"/>
      <c r="D28" s="46"/>
      <c r="E28" s="18" t="s">
        <v>288</v>
      </c>
      <c r="F28" s="389">
        <f>1618.25</f>
        <v>1618.25</v>
      </c>
      <c r="G28" s="386"/>
      <c r="H28" s="66"/>
      <c r="K28" s="17"/>
      <c r="L28" s="17"/>
      <c r="M28" s="17"/>
      <c r="N28" s="17"/>
    </row>
    <row r="29" spans="2:14" x14ac:dyDescent="0.3">
      <c r="B29" s="67"/>
      <c r="C29" s="46"/>
      <c r="D29" s="46"/>
      <c r="E29" s="18" t="s">
        <v>289</v>
      </c>
      <c r="F29" s="388">
        <v>0</v>
      </c>
      <c r="G29" s="386"/>
      <c r="H29" s="66"/>
      <c r="K29" s="17"/>
      <c r="L29" s="17"/>
      <c r="M29" s="17"/>
      <c r="N29" s="17"/>
    </row>
    <row r="30" spans="2:14" ht="42" x14ac:dyDescent="0.3">
      <c r="B30" s="67"/>
      <c r="C30" s="46"/>
      <c r="D30" s="46"/>
      <c r="E30" s="18" t="s">
        <v>290</v>
      </c>
      <c r="F30" s="388">
        <v>0</v>
      </c>
      <c r="G30" s="386"/>
      <c r="H30" s="66"/>
      <c r="K30" s="17"/>
      <c r="L30" s="17"/>
      <c r="M30" s="17"/>
      <c r="N30" s="17"/>
    </row>
    <row r="31" spans="2:14" x14ac:dyDescent="0.3">
      <c r="B31" s="67"/>
      <c r="C31" s="46"/>
      <c r="D31" s="46"/>
      <c r="E31" s="139" t="s">
        <v>291</v>
      </c>
      <c r="F31" s="390">
        <v>0</v>
      </c>
      <c r="G31" s="386"/>
      <c r="H31" s="66"/>
      <c r="K31" s="17"/>
      <c r="L31" s="17"/>
      <c r="M31" s="17"/>
      <c r="N31" s="17"/>
    </row>
    <row r="32" spans="2:14" ht="14.5" thickBot="1" x14ac:dyDescent="0.35">
      <c r="B32" s="67"/>
      <c r="C32" s="46"/>
      <c r="D32" s="46"/>
      <c r="E32" s="139" t="s">
        <v>292</v>
      </c>
      <c r="F32" s="390">
        <f>156425.86+17865.05+41.38</f>
        <v>174332.28999999998</v>
      </c>
      <c r="G32" s="386"/>
      <c r="H32" s="66"/>
      <c r="K32" s="359"/>
      <c r="L32" s="359"/>
      <c r="M32" s="17"/>
      <c r="N32" s="17"/>
    </row>
    <row r="33" spans="2:14" ht="14.5" thickBot="1" x14ac:dyDescent="0.35">
      <c r="B33" s="67"/>
      <c r="C33" s="46"/>
      <c r="D33" s="46"/>
      <c r="E33" s="427" t="s">
        <v>293</v>
      </c>
      <c r="F33" s="428">
        <f>SUM(F17:F32)</f>
        <v>283425.68</v>
      </c>
      <c r="G33" s="386"/>
      <c r="H33" s="66"/>
      <c r="K33" s="359"/>
      <c r="L33" s="359"/>
      <c r="M33" s="17"/>
      <c r="N33" s="17"/>
    </row>
    <row r="34" spans="2:14" ht="14.5" thickBot="1" x14ac:dyDescent="0.35">
      <c r="B34" s="67"/>
      <c r="C34" s="46"/>
      <c r="D34" s="46"/>
      <c r="E34" s="429" t="s">
        <v>294</v>
      </c>
      <c r="F34" s="426">
        <v>141777.68</v>
      </c>
      <c r="G34" s="386"/>
      <c r="H34" s="66"/>
      <c r="K34" s="17"/>
      <c r="L34" s="17"/>
      <c r="M34" s="17"/>
      <c r="N34" s="17"/>
    </row>
    <row r="35" spans="2:14" x14ac:dyDescent="0.3">
      <c r="B35" s="67"/>
      <c r="C35" s="46"/>
      <c r="D35" s="46"/>
      <c r="E35" s="68"/>
      <c r="F35" s="386"/>
      <c r="G35" s="386"/>
      <c r="H35" s="66"/>
    </row>
    <row r="36" spans="2:14" ht="34.5" customHeight="1" thickBot="1" x14ac:dyDescent="0.35">
      <c r="B36" s="67"/>
      <c r="C36" s="467" t="s">
        <v>295</v>
      </c>
      <c r="D36" s="467"/>
      <c r="E36" s="68"/>
      <c r="F36" s="386"/>
      <c r="G36" s="386"/>
      <c r="H36" s="66"/>
    </row>
    <row r="37" spans="2:14" ht="50.15" customHeight="1" thickBot="1" x14ac:dyDescent="0.35">
      <c r="B37" s="67"/>
      <c r="C37" s="467" t="s">
        <v>296</v>
      </c>
      <c r="D37" s="467"/>
      <c r="E37" s="125" t="s">
        <v>275</v>
      </c>
      <c r="F37" s="143" t="s">
        <v>297</v>
      </c>
      <c r="G37" s="93" t="s">
        <v>298</v>
      </c>
      <c r="H37" s="66"/>
    </row>
    <row r="38" spans="2:14" ht="28" x14ac:dyDescent="0.3">
      <c r="B38" s="67"/>
      <c r="C38" s="46"/>
      <c r="D38" s="46"/>
      <c r="E38" s="361" t="s">
        <v>299</v>
      </c>
      <c r="F38" s="391">
        <f>SUM(F39)</f>
        <v>310000</v>
      </c>
      <c r="G38" s="392"/>
      <c r="H38" s="66"/>
    </row>
    <row r="39" spans="2:14" ht="42" x14ac:dyDescent="0.3">
      <c r="B39" s="67"/>
      <c r="C39" s="46"/>
      <c r="D39" s="46"/>
      <c r="E39" s="364" t="s">
        <v>300</v>
      </c>
      <c r="F39" s="393">
        <f>SUM(F40,F47)</f>
        <v>310000</v>
      </c>
      <c r="G39" s="394"/>
      <c r="H39" s="66"/>
    </row>
    <row r="40" spans="2:14" ht="28" x14ac:dyDescent="0.3">
      <c r="B40" s="67"/>
      <c r="C40" s="46"/>
      <c r="D40" s="46"/>
      <c r="E40" s="362" t="s">
        <v>277</v>
      </c>
      <c r="F40" s="395">
        <f>SUM(F41:F46)</f>
        <v>80000</v>
      </c>
      <c r="G40" s="396"/>
      <c r="H40" s="66"/>
    </row>
    <row r="41" spans="2:14" ht="28" x14ac:dyDescent="0.3">
      <c r="B41" s="67"/>
      <c r="C41" s="46"/>
      <c r="D41" s="46"/>
      <c r="E41" s="18" t="s">
        <v>301</v>
      </c>
      <c r="F41" s="397">
        <v>20000</v>
      </c>
      <c r="G41" s="383" t="s">
        <v>302</v>
      </c>
      <c r="H41" s="66"/>
    </row>
    <row r="42" spans="2:14" ht="33.75" customHeight="1" x14ac:dyDescent="0.3">
      <c r="B42" s="67"/>
      <c r="C42" s="46"/>
      <c r="D42" s="46"/>
      <c r="E42" s="18" t="s">
        <v>303</v>
      </c>
      <c r="F42" s="397">
        <v>20000</v>
      </c>
      <c r="G42" s="382" t="s">
        <v>304</v>
      </c>
      <c r="H42" s="66"/>
    </row>
    <row r="43" spans="2:14" ht="63.75" customHeight="1" x14ac:dyDescent="0.3">
      <c r="B43" s="67"/>
      <c r="C43" s="46"/>
      <c r="D43" s="46"/>
      <c r="E43" s="18" t="s">
        <v>305</v>
      </c>
      <c r="F43" s="397">
        <v>20000</v>
      </c>
      <c r="G43" s="382" t="s">
        <v>306</v>
      </c>
      <c r="H43" s="66"/>
    </row>
    <row r="44" spans="2:14" ht="28" x14ac:dyDescent="0.3">
      <c r="B44" s="67"/>
      <c r="C44" s="46"/>
      <c r="D44" s="46"/>
      <c r="E44" s="18" t="s">
        <v>307</v>
      </c>
      <c r="F44" s="397">
        <v>20000</v>
      </c>
      <c r="G44" s="382" t="s">
        <v>308</v>
      </c>
      <c r="H44" s="66"/>
    </row>
    <row r="45" spans="2:14" ht="56" x14ac:dyDescent="0.3">
      <c r="B45" s="67"/>
      <c r="C45" s="46"/>
      <c r="D45" s="46"/>
      <c r="E45" s="18" t="s">
        <v>309</v>
      </c>
      <c r="F45" s="397">
        <v>0</v>
      </c>
      <c r="G45" s="382"/>
      <c r="H45" s="66"/>
    </row>
    <row r="46" spans="2:14" ht="28" x14ac:dyDescent="0.3">
      <c r="B46" s="67"/>
      <c r="C46" s="46"/>
      <c r="D46" s="46"/>
      <c r="E46" s="18" t="s">
        <v>310</v>
      </c>
      <c r="F46" s="397">
        <v>0</v>
      </c>
      <c r="G46" s="382"/>
      <c r="H46" s="66"/>
    </row>
    <row r="47" spans="2:14" ht="56" x14ac:dyDescent="0.3">
      <c r="B47" s="67"/>
      <c r="C47" s="46"/>
      <c r="D47" s="46"/>
      <c r="E47" s="362" t="s">
        <v>311</v>
      </c>
      <c r="F47" s="395">
        <f>SUM(F48:F53)</f>
        <v>230000</v>
      </c>
      <c r="G47" s="396"/>
      <c r="H47" s="66"/>
    </row>
    <row r="48" spans="2:14" ht="42.75" customHeight="1" x14ac:dyDescent="0.3">
      <c r="B48" s="67"/>
      <c r="C48" s="46"/>
      <c r="D48" s="46"/>
      <c r="E48" s="18" t="s">
        <v>312</v>
      </c>
      <c r="F48" s="397">
        <v>20000</v>
      </c>
      <c r="G48" s="382" t="s">
        <v>313</v>
      </c>
      <c r="H48" s="66"/>
    </row>
    <row r="49" spans="2:8" ht="42" x14ac:dyDescent="0.3">
      <c r="B49" s="67"/>
      <c r="C49" s="46"/>
      <c r="D49" s="46"/>
      <c r="E49" s="18" t="s">
        <v>314</v>
      </c>
      <c r="F49" s="397">
        <v>40000</v>
      </c>
      <c r="G49" s="382" t="s">
        <v>315</v>
      </c>
      <c r="H49" s="66"/>
    </row>
    <row r="50" spans="2:8" ht="42" x14ac:dyDescent="0.3">
      <c r="B50" s="67"/>
      <c r="C50" s="46"/>
      <c r="D50" s="46"/>
      <c r="E50" s="18" t="s">
        <v>316</v>
      </c>
      <c r="F50" s="397">
        <v>100000</v>
      </c>
      <c r="G50" s="382" t="s">
        <v>317</v>
      </c>
      <c r="H50" s="66"/>
    </row>
    <row r="51" spans="2:8" ht="45" customHeight="1" x14ac:dyDescent="0.3">
      <c r="B51" s="67"/>
      <c r="C51" s="46"/>
      <c r="D51" s="46"/>
      <c r="E51" s="18" t="s">
        <v>318</v>
      </c>
      <c r="F51" s="397">
        <v>30000</v>
      </c>
      <c r="G51" s="382" t="s">
        <v>319</v>
      </c>
      <c r="H51" s="66"/>
    </row>
    <row r="52" spans="2:8" ht="28" x14ac:dyDescent="0.3">
      <c r="B52" s="67"/>
      <c r="C52" s="46"/>
      <c r="D52" s="46"/>
      <c r="E52" s="18" t="s">
        <v>320</v>
      </c>
      <c r="F52" s="397">
        <v>20000</v>
      </c>
      <c r="G52" s="382" t="s">
        <v>321</v>
      </c>
      <c r="H52" s="66"/>
    </row>
    <row r="53" spans="2:8" ht="28" x14ac:dyDescent="0.3">
      <c r="B53" s="67"/>
      <c r="C53" s="46"/>
      <c r="D53" s="46"/>
      <c r="E53" s="18" t="s">
        <v>322</v>
      </c>
      <c r="F53" s="397">
        <v>20000</v>
      </c>
      <c r="G53" s="382" t="s">
        <v>313</v>
      </c>
      <c r="H53" s="66"/>
    </row>
    <row r="54" spans="2:8" ht="28" x14ac:dyDescent="0.3">
      <c r="B54" s="67"/>
      <c r="C54" s="46"/>
      <c r="D54" s="46"/>
      <c r="E54" s="360" t="s">
        <v>323</v>
      </c>
      <c r="F54" s="398">
        <f>SUM(F55)</f>
        <v>1355000</v>
      </c>
      <c r="G54" s="399"/>
      <c r="H54" s="66"/>
    </row>
    <row r="55" spans="2:8" ht="28" x14ac:dyDescent="0.3">
      <c r="B55" s="67"/>
      <c r="C55" s="46"/>
      <c r="D55" s="46"/>
      <c r="E55" s="364" t="s">
        <v>324</v>
      </c>
      <c r="F55" s="393">
        <f>SUM(F56,F60,F69)</f>
        <v>1355000</v>
      </c>
      <c r="G55" s="394"/>
      <c r="H55" s="66"/>
    </row>
    <row r="56" spans="2:8" x14ac:dyDescent="0.3">
      <c r="B56" s="67"/>
      <c r="C56" s="46"/>
      <c r="D56" s="46"/>
      <c r="E56" s="362" t="s">
        <v>279</v>
      </c>
      <c r="F56" s="395">
        <f>SUM(F57:F59)</f>
        <v>220000</v>
      </c>
      <c r="G56" s="396"/>
      <c r="H56" s="66"/>
    </row>
    <row r="57" spans="2:8" ht="42" x14ac:dyDescent="0.3">
      <c r="B57" s="67"/>
      <c r="C57" s="46"/>
      <c r="D57" s="46"/>
      <c r="E57" s="18" t="s">
        <v>325</v>
      </c>
      <c r="F57" s="397">
        <v>120000</v>
      </c>
      <c r="G57" s="382" t="s">
        <v>304</v>
      </c>
      <c r="H57" s="66"/>
    </row>
    <row r="58" spans="2:8" ht="28" x14ac:dyDescent="0.3">
      <c r="B58" s="67"/>
      <c r="C58" s="46"/>
      <c r="D58" s="46"/>
      <c r="E58" s="18" t="s">
        <v>326</v>
      </c>
      <c r="F58" s="397">
        <v>60000</v>
      </c>
      <c r="G58" s="382" t="s">
        <v>313</v>
      </c>
      <c r="H58" s="66"/>
    </row>
    <row r="59" spans="2:8" ht="28" x14ac:dyDescent="0.3">
      <c r="B59" s="67"/>
      <c r="C59" s="46"/>
      <c r="D59" s="46"/>
      <c r="E59" s="18" t="s">
        <v>327</v>
      </c>
      <c r="F59" s="397">
        <v>40000</v>
      </c>
      <c r="G59" s="383">
        <v>44208</v>
      </c>
      <c r="H59" s="66"/>
    </row>
    <row r="60" spans="2:8" x14ac:dyDescent="0.3">
      <c r="B60" s="67"/>
      <c r="C60" s="46"/>
      <c r="D60" s="46"/>
      <c r="E60" s="362" t="s">
        <v>280</v>
      </c>
      <c r="F60" s="395">
        <f>SUM(F61:F68)</f>
        <v>975000</v>
      </c>
      <c r="G60" s="396"/>
      <c r="H60" s="66"/>
    </row>
    <row r="61" spans="2:8" ht="28" x14ac:dyDescent="0.3">
      <c r="B61" s="67"/>
      <c r="C61" s="46"/>
      <c r="D61" s="46"/>
      <c r="E61" s="18" t="s">
        <v>328</v>
      </c>
      <c r="F61" s="397">
        <v>450000</v>
      </c>
      <c r="G61" s="382" t="s">
        <v>317</v>
      </c>
      <c r="H61" s="66"/>
    </row>
    <row r="62" spans="2:8" ht="28" x14ac:dyDescent="0.3">
      <c r="B62" s="67"/>
      <c r="C62" s="46"/>
      <c r="D62" s="46"/>
      <c r="E62" s="18" t="s">
        <v>329</v>
      </c>
      <c r="F62" s="397">
        <v>200000</v>
      </c>
      <c r="G62" s="382" t="s">
        <v>317</v>
      </c>
      <c r="H62" s="66"/>
    </row>
    <row r="63" spans="2:8" ht="42" x14ac:dyDescent="0.3">
      <c r="B63" s="67"/>
      <c r="C63" s="46"/>
      <c r="D63" s="46"/>
      <c r="E63" s="18" t="s">
        <v>330</v>
      </c>
      <c r="F63" s="397">
        <v>150000</v>
      </c>
      <c r="G63" s="382" t="s">
        <v>317</v>
      </c>
      <c r="H63" s="66"/>
    </row>
    <row r="64" spans="2:8" ht="28" x14ac:dyDescent="0.3">
      <c r="B64" s="67"/>
      <c r="C64" s="46"/>
      <c r="D64" s="46"/>
      <c r="E64" s="18" t="s">
        <v>331</v>
      </c>
      <c r="F64" s="397">
        <v>90000</v>
      </c>
      <c r="G64" s="382" t="s">
        <v>332</v>
      </c>
      <c r="H64" s="66"/>
    </row>
    <row r="65" spans="2:8" ht="28" x14ac:dyDescent="0.3">
      <c r="B65" s="67"/>
      <c r="C65" s="46"/>
      <c r="D65" s="46"/>
      <c r="E65" s="18" t="s">
        <v>333</v>
      </c>
      <c r="F65" s="397">
        <v>30000</v>
      </c>
      <c r="G65" s="382" t="s">
        <v>334</v>
      </c>
      <c r="H65" s="66"/>
    </row>
    <row r="66" spans="2:8" ht="28" x14ac:dyDescent="0.3">
      <c r="B66" s="67"/>
      <c r="C66" s="46"/>
      <c r="D66" s="46"/>
      <c r="E66" s="18" t="s">
        <v>335</v>
      </c>
      <c r="F66" s="397">
        <v>15000</v>
      </c>
      <c r="G66" s="382" t="s">
        <v>332</v>
      </c>
      <c r="H66" s="66"/>
    </row>
    <row r="67" spans="2:8" ht="56" x14ac:dyDescent="0.3">
      <c r="B67" s="67"/>
      <c r="C67" s="46"/>
      <c r="D67" s="46"/>
      <c r="E67" s="18" t="s">
        <v>336</v>
      </c>
      <c r="F67" s="397">
        <v>30000</v>
      </c>
      <c r="G67" s="382" t="s">
        <v>332</v>
      </c>
      <c r="H67" s="66"/>
    </row>
    <row r="68" spans="2:8" ht="28" x14ac:dyDescent="0.3">
      <c r="B68" s="67"/>
      <c r="C68" s="46"/>
      <c r="D68" s="46"/>
      <c r="E68" s="18" t="s">
        <v>337</v>
      </c>
      <c r="F68" s="397">
        <v>10000</v>
      </c>
      <c r="G68" s="382" t="s">
        <v>332</v>
      </c>
      <c r="H68" s="66"/>
    </row>
    <row r="69" spans="2:8" x14ac:dyDescent="0.3">
      <c r="B69" s="67"/>
      <c r="C69" s="46"/>
      <c r="D69" s="46"/>
      <c r="E69" s="362" t="s">
        <v>281</v>
      </c>
      <c r="F69" s="395">
        <f>SUM(F70:F73)</f>
        <v>160000</v>
      </c>
      <c r="G69" s="396"/>
      <c r="H69" s="66"/>
    </row>
    <row r="70" spans="2:8" ht="28" x14ac:dyDescent="0.3">
      <c r="B70" s="67"/>
      <c r="C70" s="46"/>
      <c r="D70" s="46"/>
      <c r="E70" s="18" t="s">
        <v>338</v>
      </c>
      <c r="F70" s="397">
        <v>60000</v>
      </c>
      <c r="G70" s="382" t="s">
        <v>332</v>
      </c>
      <c r="H70" s="66"/>
    </row>
    <row r="71" spans="2:8" ht="42" x14ac:dyDescent="0.3">
      <c r="B71" s="67"/>
      <c r="C71" s="46"/>
      <c r="D71" s="46"/>
      <c r="E71" s="18" t="s">
        <v>339</v>
      </c>
      <c r="F71" s="397">
        <v>0</v>
      </c>
      <c r="G71" s="382"/>
      <c r="H71" s="66"/>
    </row>
    <row r="72" spans="2:8" ht="33" customHeight="1" x14ac:dyDescent="0.3">
      <c r="B72" s="67"/>
      <c r="C72" s="46"/>
      <c r="D72" s="46"/>
      <c r="E72" s="18" t="s">
        <v>340</v>
      </c>
      <c r="F72" s="397">
        <v>100000</v>
      </c>
      <c r="G72" s="382" t="s">
        <v>332</v>
      </c>
      <c r="H72" s="66"/>
    </row>
    <row r="73" spans="2:8" x14ac:dyDescent="0.3">
      <c r="B73" s="67"/>
      <c r="C73" s="46"/>
      <c r="D73" s="46"/>
      <c r="E73" s="18" t="s">
        <v>341</v>
      </c>
      <c r="F73" s="397">
        <v>0</v>
      </c>
      <c r="G73" s="382"/>
      <c r="H73" s="66"/>
    </row>
    <row r="74" spans="2:8" ht="42" x14ac:dyDescent="0.3">
      <c r="B74" s="67"/>
      <c r="C74" s="46"/>
      <c r="D74" s="46"/>
      <c r="E74" s="360" t="s">
        <v>342</v>
      </c>
      <c r="F74" s="398">
        <f>SUM(F75,F105)</f>
        <v>2070000</v>
      </c>
      <c r="G74" s="399"/>
      <c r="H74" s="66"/>
    </row>
    <row r="75" spans="2:8" ht="33" customHeight="1" x14ac:dyDescent="0.3">
      <c r="B75" s="67"/>
      <c r="C75" s="46"/>
      <c r="D75" s="46"/>
      <c r="E75" s="363" t="s">
        <v>343</v>
      </c>
      <c r="F75" s="393">
        <f>SUM(F76,F81,F85,F89,F93,F99)</f>
        <v>1670000</v>
      </c>
      <c r="G75" s="394"/>
      <c r="H75" s="66"/>
    </row>
    <row r="76" spans="2:8" ht="31.5" customHeight="1" x14ac:dyDescent="0.3">
      <c r="B76" s="67"/>
      <c r="C76" s="46"/>
      <c r="D76" s="46"/>
      <c r="E76" s="365" t="s">
        <v>344</v>
      </c>
      <c r="F76" s="400">
        <f>SUM(F77:F80)</f>
        <v>270000</v>
      </c>
      <c r="G76" s="401"/>
      <c r="H76" s="66"/>
    </row>
    <row r="77" spans="2:8" ht="32.25" customHeight="1" x14ac:dyDescent="0.3">
      <c r="B77" s="67"/>
      <c r="C77" s="46"/>
      <c r="D77" s="46"/>
      <c r="E77" s="18" t="s">
        <v>345</v>
      </c>
      <c r="F77" s="397">
        <v>30000</v>
      </c>
      <c r="G77" s="382" t="s">
        <v>304</v>
      </c>
      <c r="H77" s="66"/>
    </row>
    <row r="78" spans="2:8" ht="28" x14ac:dyDescent="0.3">
      <c r="B78" s="67"/>
      <c r="C78" s="46"/>
      <c r="D78" s="46"/>
      <c r="E78" s="18" t="s">
        <v>346</v>
      </c>
      <c r="F78" s="397">
        <v>90000</v>
      </c>
      <c r="G78" s="382" t="s">
        <v>306</v>
      </c>
      <c r="H78" s="66"/>
    </row>
    <row r="79" spans="2:8" ht="28" x14ac:dyDescent="0.3">
      <c r="B79" s="67"/>
      <c r="C79" s="46"/>
      <c r="D79" s="46"/>
      <c r="E79" s="18" t="s">
        <v>347</v>
      </c>
      <c r="F79" s="397">
        <v>50000</v>
      </c>
      <c r="G79" s="382" t="s">
        <v>332</v>
      </c>
      <c r="H79" s="66"/>
    </row>
    <row r="80" spans="2:8" ht="28" x14ac:dyDescent="0.3">
      <c r="B80" s="67"/>
      <c r="C80" s="46"/>
      <c r="D80" s="46"/>
      <c r="E80" s="18" t="s">
        <v>348</v>
      </c>
      <c r="F80" s="397">
        <v>100000</v>
      </c>
      <c r="G80" s="382" t="s">
        <v>332</v>
      </c>
      <c r="H80" s="66"/>
    </row>
    <row r="81" spans="2:8" ht="28" x14ac:dyDescent="0.3">
      <c r="B81" s="67"/>
      <c r="C81" s="46"/>
      <c r="D81" s="46"/>
      <c r="E81" s="362" t="s">
        <v>283</v>
      </c>
      <c r="F81" s="395">
        <f>SUM(F82:F84)</f>
        <v>220000</v>
      </c>
      <c r="G81" s="396"/>
      <c r="H81" s="66"/>
    </row>
    <row r="82" spans="2:8" ht="28" x14ac:dyDescent="0.3">
      <c r="B82" s="67"/>
      <c r="C82" s="46"/>
      <c r="D82" s="46"/>
      <c r="E82" s="18" t="s">
        <v>349</v>
      </c>
      <c r="F82" s="397">
        <v>30000</v>
      </c>
      <c r="G82" s="382" t="s">
        <v>304</v>
      </c>
      <c r="H82" s="66"/>
    </row>
    <row r="83" spans="2:8" x14ac:dyDescent="0.3">
      <c r="B83" s="67"/>
      <c r="C83" s="46"/>
      <c r="D83" s="46"/>
      <c r="E83" s="18" t="s">
        <v>350</v>
      </c>
      <c r="F83" s="397">
        <v>90000</v>
      </c>
      <c r="G83" s="382" t="s">
        <v>306</v>
      </c>
      <c r="H83" s="66"/>
    </row>
    <row r="84" spans="2:8" ht="28" x14ac:dyDescent="0.3">
      <c r="B84" s="67"/>
      <c r="C84" s="46"/>
      <c r="D84" s="46"/>
      <c r="E84" s="18" t="s">
        <v>351</v>
      </c>
      <c r="F84" s="397">
        <v>100000</v>
      </c>
      <c r="G84" s="382" t="s">
        <v>332</v>
      </c>
      <c r="H84" s="66"/>
    </row>
    <row r="85" spans="2:8" ht="42" x14ac:dyDescent="0.3">
      <c r="B85" s="67"/>
      <c r="C85" s="46"/>
      <c r="D85" s="46"/>
      <c r="E85" s="362" t="s">
        <v>284</v>
      </c>
      <c r="F85" s="395">
        <f>SUM(F86:F88)</f>
        <v>150000</v>
      </c>
      <c r="G85" s="396"/>
      <c r="H85" s="66"/>
    </row>
    <row r="86" spans="2:8" ht="28" x14ac:dyDescent="0.3">
      <c r="B86" s="67"/>
      <c r="C86" s="46"/>
      <c r="D86" s="46"/>
      <c r="E86" s="18" t="s">
        <v>352</v>
      </c>
      <c r="F86" s="419">
        <v>20000</v>
      </c>
      <c r="G86" s="382" t="s">
        <v>353</v>
      </c>
      <c r="H86" s="66"/>
    </row>
    <row r="87" spans="2:8" ht="18" customHeight="1" x14ac:dyDescent="0.3">
      <c r="B87" s="67"/>
      <c r="C87" s="46"/>
      <c r="D87" s="46"/>
      <c r="E87" s="18" t="s">
        <v>354</v>
      </c>
      <c r="F87" s="397">
        <v>30000</v>
      </c>
      <c r="G87" s="382" t="s">
        <v>355</v>
      </c>
      <c r="H87" s="66"/>
    </row>
    <row r="88" spans="2:8" x14ac:dyDescent="0.3">
      <c r="B88" s="67"/>
      <c r="C88" s="46"/>
      <c r="D88" s="46"/>
      <c r="E88" s="18" t="s">
        <v>356</v>
      </c>
      <c r="F88" s="397">
        <v>100000</v>
      </c>
      <c r="G88" s="382" t="s">
        <v>357</v>
      </c>
      <c r="H88" s="66"/>
    </row>
    <row r="89" spans="2:8" ht="17.25" customHeight="1" x14ac:dyDescent="0.3">
      <c r="B89" s="67"/>
      <c r="C89" s="46"/>
      <c r="D89" s="46"/>
      <c r="E89" s="362" t="s">
        <v>285</v>
      </c>
      <c r="F89" s="395">
        <f>SUM(F90:F92)</f>
        <v>230000</v>
      </c>
      <c r="G89" s="396"/>
      <c r="H89" s="66"/>
    </row>
    <row r="90" spans="2:8" ht="42" x14ac:dyDescent="0.3">
      <c r="B90" s="67"/>
      <c r="C90" s="46"/>
      <c r="D90" s="46"/>
      <c r="E90" s="18" t="s">
        <v>358</v>
      </c>
      <c r="F90" s="397">
        <v>90000</v>
      </c>
      <c r="G90" s="382" t="s">
        <v>359</v>
      </c>
      <c r="H90" s="66"/>
    </row>
    <row r="91" spans="2:8" ht="28" x14ac:dyDescent="0.3">
      <c r="B91" s="67"/>
      <c r="C91" s="46"/>
      <c r="D91" s="46"/>
      <c r="E91" s="18" t="s">
        <v>360</v>
      </c>
      <c r="F91" s="397">
        <v>40000</v>
      </c>
      <c r="G91" s="383">
        <v>44564</v>
      </c>
      <c r="H91" s="66"/>
    </row>
    <row r="92" spans="2:8" ht="28" x14ac:dyDescent="0.3">
      <c r="B92" s="67"/>
      <c r="C92" s="46"/>
      <c r="D92" s="46"/>
      <c r="E92" s="18" t="s">
        <v>361</v>
      </c>
      <c r="F92" s="397">
        <v>100000</v>
      </c>
      <c r="G92" s="382" t="s">
        <v>332</v>
      </c>
      <c r="H92" s="66"/>
    </row>
    <row r="93" spans="2:8" ht="28" x14ac:dyDescent="0.3">
      <c r="B93" s="67"/>
      <c r="C93" s="46"/>
      <c r="D93" s="46"/>
      <c r="E93" s="362" t="s">
        <v>286</v>
      </c>
      <c r="F93" s="395">
        <f>SUM(F94:F98)</f>
        <v>320000</v>
      </c>
      <c r="G93" s="396"/>
      <c r="H93" s="66"/>
    </row>
    <row r="94" spans="2:8" ht="28" x14ac:dyDescent="0.3">
      <c r="B94" s="67"/>
      <c r="C94" s="46"/>
      <c r="D94" s="46"/>
      <c r="E94" s="18" t="s">
        <v>362</v>
      </c>
      <c r="F94" s="397">
        <v>30000</v>
      </c>
      <c r="G94" s="382" t="s">
        <v>306</v>
      </c>
      <c r="H94" s="66"/>
    </row>
    <row r="95" spans="2:8" ht="28" x14ac:dyDescent="0.3">
      <c r="B95" s="67"/>
      <c r="C95" s="46"/>
      <c r="D95" s="46"/>
      <c r="E95" s="18" t="s">
        <v>363</v>
      </c>
      <c r="F95" s="397">
        <v>90000</v>
      </c>
      <c r="G95" s="382" t="s">
        <v>364</v>
      </c>
      <c r="H95" s="66"/>
    </row>
    <row r="96" spans="2:8" ht="28" x14ac:dyDescent="0.3">
      <c r="B96" s="67"/>
      <c r="C96" s="46"/>
      <c r="D96" s="46"/>
      <c r="E96" s="18" t="s">
        <v>365</v>
      </c>
      <c r="F96" s="397">
        <v>30000</v>
      </c>
      <c r="G96" s="382" t="s">
        <v>306</v>
      </c>
      <c r="H96" s="66"/>
    </row>
    <row r="97" spans="2:8" ht="28" x14ac:dyDescent="0.3">
      <c r="B97" s="67"/>
      <c r="C97" s="46"/>
      <c r="D97" s="46"/>
      <c r="E97" s="18" t="s">
        <v>366</v>
      </c>
      <c r="F97" s="397">
        <v>20000</v>
      </c>
      <c r="G97" s="382" t="s">
        <v>332</v>
      </c>
      <c r="H97" s="66"/>
    </row>
    <row r="98" spans="2:8" x14ac:dyDescent="0.3">
      <c r="B98" s="67"/>
      <c r="C98" s="46"/>
      <c r="D98" s="46"/>
      <c r="E98" s="18" t="s">
        <v>367</v>
      </c>
      <c r="F98" s="397">
        <v>150000</v>
      </c>
      <c r="G98" s="382" t="s">
        <v>332</v>
      </c>
      <c r="H98" s="66"/>
    </row>
    <row r="99" spans="2:8" ht="19.5" customHeight="1" x14ac:dyDescent="0.3">
      <c r="B99" s="67"/>
      <c r="C99" s="46"/>
      <c r="D99" s="46"/>
      <c r="E99" s="362" t="s">
        <v>287</v>
      </c>
      <c r="F99" s="395">
        <f>SUM(F100:F104)</f>
        <v>480000</v>
      </c>
      <c r="G99" s="396"/>
      <c r="H99" s="66"/>
    </row>
    <row r="100" spans="2:8" ht="28" x14ac:dyDescent="0.3">
      <c r="B100" s="67"/>
      <c r="C100" s="46"/>
      <c r="D100" s="46"/>
      <c r="E100" s="18" t="s">
        <v>368</v>
      </c>
      <c r="F100" s="397">
        <v>60000</v>
      </c>
      <c r="G100" s="382" t="s">
        <v>304</v>
      </c>
      <c r="H100" s="66"/>
    </row>
    <row r="101" spans="2:8" x14ac:dyDescent="0.3">
      <c r="B101" s="67"/>
      <c r="C101" s="46"/>
      <c r="D101" s="46"/>
      <c r="E101" s="18" t="s">
        <v>369</v>
      </c>
      <c r="F101" s="397">
        <v>60000</v>
      </c>
      <c r="G101" s="382" t="s">
        <v>306</v>
      </c>
      <c r="H101" s="66"/>
    </row>
    <row r="102" spans="2:8" ht="28" x14ac:dyDescent="0.3">
      <c r="B102" s="67"/>
      <c r="C102" s="46"/>
      <c r="D102" s="46"/>
      <c r="E102" s="18" t="s">
        <v>370</v>
      </c>
      <c r="F102" s="397">
        <v>200000</v>
      </c>
      <c r="G102" s="382" t="s">
        <v>353</v>
      </c>
      <c r="H102" s="66"/>
    </row>
    <row r="103" spans="2:8" ht="28" x14ac:dyDescent="0.3">
      <c r="B103" s="67"/>
      <c r="C103" s="46"/>
      <c r="D103" s="46"/>
      <c r="E103" s="18" t="s">
        <v>371</v>
      </c>
      <c r="F103" s="397">
        <v>60000</v>
      </c>
      <c r="G103" s="382" t="s">
        <v>306</v>
      </c>
      <c r="H103" s="66"/>
    </row>
    <row r="104" spans="2:8" ht="28" x14ac:dyDescent="0.3">
      <c r="B104" s="67"/>
      <c r="C104" s="46"/>
      <c r="D104" s="46"/>
      <c r="E104" s="18" t="s">
        <v>372</v>
      </c>
      <c r="F104" s="397">
        <v>100000</v>
      </c>
      <c r="G104" s="383">
        <v>44208</v>
      </c>
      <c r="H104" s="66"/>
    </row>
    <row r="105" spans="2:8" x14ac:dyDescent="0.3">
      <c r="B105" s="67"/>
      <c r="C105" s="46"/>
      <c r="D105" s="46"/>
      <c r="E105" s="363" t="s">
        <v>373</v>
      </c>
      <c r="F105" s="393">
        <f>SUM(F106,F110)</f>
        <v>400000</v>
      </c>
      <c r="G105" s="402"/>
      <c r="H105" s="66"/>
    </row>
    <row r="106" spans="2:8" ht="28" x14ac:dyDescent="0.3">
      <c r="B106" s="67"/>
      <c r="C106" s="46"/>
      <c r="D106" s="46"/>
      <c r="E106" s="362" t="s">
        <v>288</v>
      </c>
      <c r="F106" s="395">
        <f>SUM(F107:F109)</f>
        <v>90000</v>
      </c>
      <c r="G106" s="396"/>
      <c r="H106" s="66"/>
    </row>
    <row r="107" spans="2:8" ht="28" x14ac:dyDescent="0.3">
      <c r="B107" s="67"/>
      <c r="C107" s="46"/>
      <c r="D107" s="46"/>
      <c r="E107" s="18" t="s">
        <v>374</v>
      </c>
      <c r="F107" s="397">
        <v>30000</v>
      </c>
      <c r="G107" s="382" t="s">
        <v>306</v>
      </c>
      <c r="H107" s="66"/>
    </row>
    <row r="108" spans="2:8" ht="28" x14ac:dyDescent="0.3">
      <c r="B108" s="67"/>
      <c r="C108" s="46"/>
      <c r="D108" s="46"/>
      <c r="E108" s="18" t="s">
        <v>375</v>
      </c>
      <c r="F108" s="397">
        <v>30000</v>
      </c>
      <c r="G108" s="383">
        <v>44564</v>
      </c>
      <c r="H108" s="66"/>
    </row>
    <row r="109" spans="2:8" x14ac:dyDescent="0.3">
      <c r="B109" s="67"/>
      <c r="C109" s="46"/>
      <c r="D109" s="46"/>
      <c r="E109" s="18" t="s">
        <v>376</v>
      </c>
      <c r="F109" s="397">
        <v>30000</v>
      </c>
      <c r="G109" s="382" t="s">
        <v>313</v>
      </c>
      <c r="H109" s="66"/>
    </row>
    <row r="110" spans="2:8" x14ac:dyDescent="0.3">
      <c r="B110" s="67"/>
      <c r="C110" s="46"/>
      <c r="D110" s="46"/>
      <c r="E110" s="362" t="s">
        <v>289</v>
      </c>
      <c r="F110" s="395">
        <f>SUM(F111:F118)</f>
        <v>310000</v>
      </c>
      <c r="G110" s="396"/>
      <c r="H110" s="66"/>
    </row>
    <row r="111" spans="2:8" ht="56" x14ac:dyDescent="0.3">
      <c r="B111" s="67"/>
      <c r="C111" s="46"/>
      <c r="D111" s="46"/>
      <c r="E111" s="18" t="s">
        <v>377</v>
      </c>
      <c r="F111" s="397">
        <v>70000</v>
      </c>
      <c r="G111" s="382" t="s">
        <v>332</v>
      </c>
      <c r="H111" s="66"/>
    </row>
    <row r="112" spans="2:8" ht="42" x14ac:dyDescent="0.3">
      <c r="B112" s="67"/>
      <c r="C112" s="46"/>
      <c r="D112" s="46"/>
      <c r="E112" s="18" t="s">
        <v>378</v>
      </c>
      <c r="F112" s="397">
        <v>100000</v>
      </c>
      <c r="G112" s="382" t="s">
        <v>332</v>
      </c>
      <c r="H112" s="66"/>
    </row>
    <row r="113" spans="2:8" ht="28" x14ac:dyDescent="0.3">
      <c r="B113" s="67"/>
      <c r="C113" s="46"/>
      <c r="D113" s="46"/>
      <c r="E113" s="18" t="s">
        <v>379</v>
      </c>
      <c r="F113" s="397">
        <v>0</v>
      </c>
      <c r="G113" s="382"/>
      <c r="H113" s="66"/>
    </row>
    <row r="114" spans="2:8" ht="56" x14ac:dyDescent="0.3">
      <c r="B114" s="67"/>
      <c r="C114" s="46"/>
      <c r="D114" s="46"/>
      <c r="E114" s="18" t="s">
        <v>380</v>
      </c>
      <c r="F114" s="397">
        <v>100000</v>
      </c>
      <c r="G114" s="382" t="s">
        <v>332</v>
      </c>
      <c r="H114" s="66"/>
    </row>
    <row r="115" spans="2:8" ht="28" x14ac:dyDescent="0.3">
      <c r="B115" s="67"/>
      <c r="C115" s="46"/>
      <c r="D115" s="46"/>
      <c r="E115" s="18" t="s">
        <v>381</v>
      </c>
      <c r="F115" s="397">
        <v>40000</v>
      </c>
      <c r="G115" s="382" t="s">
        <v>332</v>
      </c>
      <c r="H115" s="66"/>
    </row>
    <row r="116" spans="2:8" ht="42" x14ac:dyDescent="0.3">
      <c r="B116" s="67"/>
      <c r="C116" s="46"/>
      <c r="D116" s="46"/>
      <c r="E116" s="18" t="s">
        <v>382</v>
      </c>
      <c r="F116" s="397">
        <v>0</v>
      </c>
      <c r="G116" s="382"/>
      <c r="H116" s="66"/>
    </row>
    <row r="117" spans="2:8" ht="28" x14ac:dyDescent="0.3">
      <c r="B117" s="67"/>
      <c r="C117" s="46"/>
      <c r="D117" s="46"/>
      <c r="E117" s="18" t="s">
        <v>383</v>
      </c>
      <c r="F117" s="397">
        <v>0</v>
      </c>
      <c r="G117" s="382"/>
      <c r="H117" s="66"/>
    </row>
    <row r="118" spans="2:8" ht="28" x14ac:dyDescent="0.3">
      <c r="B118" s="67"/>
      <c r="C118" s="46"/>
      <c r="D118" s="46"/>
      <c r="E118" s="18" t="s">
        <v>384</v>
      </c>
      <c r="F118" s="397">
        <v>0</v>
      </c>
      <c r="G118" s="382"/>
      <c r="H118" s="66"/>
    </row>
    <row r="119" spans="2:8" ht="42" x14ac:dyDescent="0.3">
      <c r="B119" s="67"/>
      <c r="C119" s="46"/>
      <c r="D119" s="46"/>
      <c r="E119" s="360" t="s">
        <v>385</v>
      </c>
      <c r="F119" s="398">
        <f>SUM(F120)</f>
        <v>380000</v>
      </c>
      <c r="G119" s="399"/>
      <c r="H119" s="66"/>
    </row>
    <row r="120" spans="2:8" ht="28" x14ac:dyDescent="0.3">
      <c r="B120" s="67"/>
      <c r="C120" s="46"/>
      <c r="D120" s="46"/>
      <c r="E120" s="363" t="s">
        <v>386</v>
      </c>
      <c r="F120" s="393">
        <f>SUM(F121,F126)</f>
        <v>380000</v>
      </c>
      <c r="G120" s="394"/>
      <c r="H120" s="66"/>
    </row>
    <row r="121" spans="2:8" ht="42" x14ac:dyDescent="0.3">
      <c r="B121" s="67"/>
      <c r="C121" s="46"/>
      <c r="D121" s="46"/>
      <c r="E121" s="362" t="s">
        <v>290</v>
      </c>
      <c r="F121" s="395">
        <f>SUM(F122:F125)</f>
        <v>150000</v>
      </c>
      <c r="G121" s="396"/>
      <c r="H121" s="66"/>
    </row>
    <row r="122" spans="2:8" ht="28" x14ac:dyDescent="0.3">
      <c r="B122" s="67"/>
      <c r="C122" s="46"/>
      <c r="D122" s="46"/>
      <c r="E122" s="18" t="s">
        <v>387</v>
      </c>
      <c r="F122" s="397">
        <v>60000</v>
      </c>
      <c r="G122" s="383">
        <v>44205</v>
      </c>
      <c r="H122" s="66"/>
    </row>
    <row r="123" spans="2:8" ht="28" x14ac:dyDescent="0.3">
      <c r="B123" s="67"/>
      <c r="C123" s="46"/>
      <c r="D123" s="46"/>
      <c r="E123" s="18" t="s">
        <v>388</v>
      </c>
      <c r="F123" s="397">
        <v>40000</v>
      </c>
      <c r="G123" s="382" t="s">
        <v>353</v>
      </c>
      <c r="H123" s="66"/>
    </row>
    <row r="124" spans="2:8" ht="32.25" customHeight="1" x14ac:dyDescent="0.3">
      <c r="B124" s="67"/>
      <c r="C124" s="46"/>
      <c r="D124" s="46"/>
      <c r="E124" s="18" t="s">
        <v>389</v>
      </c>
      <c r="F124" s="397"/>
      <c r="G124" s="382"/>
      <c r="H124" s="66"/>
    </row>
    <row r="125" spans="2:8" ht="28" x14ac:dyDescent="0.3">
      <c r="B125" s="67"/>
      <c r="C125" s="46"/>
      <c r="D125" s="46"/>
      <c r="E125" s="18" t="s">
        <v>390</v>
      </c>
      <c r="F125" s="397">
        <v>50000</v>
      </c>
      <c r="G125" s="382" t="s">
        <v>332</v>
      </c>
      <c r="H125" s="66"/>
    </row>
    <row r="126" spans="2:8" x14ac:dyDescent="0.3">
      <c r="B126" s="67"/>
      <c r="C126" s="46"/>
      <c r="D126" s="46"/>
      <c r="E126" s="362" t="s">
        <v>291</v>
      </c>
      <c r="F126" s="395">
        <f>SUM(F127:F130)</f>
        <v>230000</v>
      </c>
      <c r="G126" s="396"/>
      <c r="H126" s="66"/>
    </row>
    <row r="127" spans="2:8" ht="42" x14ac:dyDescent="0.3">
      <c r="B127" s="67"/>
      <c r="C127" s="46"/>
      <c r="D127" s="46"/>
      <c r="E127" s="18" t="s">
        <v>391</v>
      </c>
      <c r="F127" s="397">
        <v>70000</v>
      </c>
      <c r="G127" s="382" t="s">
        <v>332</v>
      </c>
      <c r="H127" s="66"/>
    </row>
    <row r="128" spans="2:8" ht="42" x14ac:dyDescent="0.3">
      <c r="B128" s="67"/>
      <c r="C128" s="46"/>
      <c r="D128" s="46"/>
      <c r="E128" s="18" t="s">
        <v>392</v>
      </c>
      <c r="F128" s="397">
        <v>50000</v>
      </c>
      <c r="G128" s="382" t="s">
        <v>332</v>
      </c>
      <c r="H128" s="66"/>
    </row>
    <row r="129" spans="2:8" ht="28" x14ac:dyDescent="0.3">
      <c r="B129" s="67"/>
      <c r="C129" s="46"/>
      <c r="D129" s="46"/>
      <c r="E129" s="18" t="s">
        <v>393</v>
      </c>
      <c r="F129" s="397">
        <v>60000</v>
      </c>
      <c r="G129" s="382" t="s">
        <v>332</v>
      </c>
      <c r="H129" s="66"/>
    </row>
    <row r="130" spans="2:8" ht="42.5" thickBot="1" x14ac:dyDescent="0.35">
      <c r="B130" s="67"/>
      <c r="C130" s="46"/>
      <c r="D130" s="46"/>
      <c r="E130" s="18" t="s">
        <v>394</v>
      </c>
      <c r="F130" s="397">
        <v>50000</v>
      </c>
      <c r="G130" s="382" t="s">
        <v>332</v>
      </c>
      <c r="H130" s="66"/>
    </row>
    <row r="131" spans="2:8" ht="14.5" thickBot="1" x14ac:dyDescent="0.35">
      <c r="B131" s="67"/>
      <c r="C131" s="46"/>
      <c r="D131" s="46"/>
      <c r="E131" s="140" t="s">
        <v>293</v>
      </c>
      <c r="F131" s="403">
        <f>SUM(F38,F54,F74,F119)</f>
        <v>4115000</v>
      </c>
      <c r="G131" s="404"/>
      <c r="H131" s="66"/>
    </row>
    <row r="132" spans="2:8" x14ac:dyDescent="0.3">
      <c r="B132" s="67"/>
      <c r="C132" s="46"/>
      <c r="D132" s="46"/>
      <c r="E132" s="68"/>
      <c r="F132" s="386"/>
      <c r="G132" s="386"/>
      <c r="H132" s="66"/>
    </row>
    <row r="133" spans="2:8" ht="34.5" customHeight="1" thickBot="1" x14ac:dyDescent="0.35">
      <c r="B133" s="67"/>
      <c r="C133" s="467" t="s">
        <v>395</v>
      </c>
      <c r="D133" s="467"/>
      <c r="E133" s="467"/>
      <c r="F133" s="467"/>
      <c r="G133" s="386"/>
      <c r="H133" s="66"/>
    </row>
    <row r="134" spans="2:8" ht="63.75" customHeight="1" thickBot="1" x14ac:dyDescent="0.35">
      <c r="B134" s="67"/>
      <c r="C134" s="467" t="s">
        <v>396</v>
      </c>
      <c r="D134" s="467"/>
      <c r="E134" s="477" t="s">
        <v>397</v>
      </c>
      <c r="F134" s="478"/>
      <c r="G134" s="386"/>
      <c r="H134" s="66"/>
    </row>
    <row r="135" spans="2:8" ht="14.5" thickBot="1" x14ac:dyDescent="0.35">
      <c r="B135" s="67"/>
      <c r="C135" s="475"/>
      <c r="D135" s="475"/>
      <c r="E135" s="475"/>
      <c r="F135" s="475"/>
      <c r="G135" s="386"/>
      <c r="H135" s="66"/>
    </row>
    <row r="136" spans="2:8" ht="59.25" customHeight="1" thickBot="1" x14ac:dyDescent="0.35">
      <c r="B136" s="67"/>
      <c r="C136" s="467" t="s">
        <v>398</v>
      </c>
      <c r="D136" s="467"/>
      <c r="E136" s="470"/>
      <c r="F136" s="471"/>
      <c r="G136" s="386"/>
      <c r="H136" s="66"/>
    </row>
    <row r="137" spans="2:8" ht="99.9" customHeight="1" thickBot="1" x14ac:dyDescent="0.35">
      <c r="B137" s="67"/>
      <c r="C137" s="467" t="s">
        <v>399</v>
      </c>
      <c r="D137" s="467"/>
      <c r="E137" s="468"/>
      <c r="F137" s="469"/>
      <c r="G137" s="386"/>
      <c r="H137" s="66"/>
    </row>
    <row r="138" spans="2:8" x14ac:dyDescent="0.3">
      <c r="B138" s="67"/>
      <c r="C138" s="46"/>
      <c r="D138" s="46"/>
      <c r="E138" s="68"/>
      <c r="F138" s="386"/>
      <c r="G138" s="386"/>
      <c r="H138" s="66"/>
    </row>
    <row r="139" spans="2:8" ht="14.5" thickBot="1" x14ac:dyDescent="0.35">
      <c r="B139" s="69"/>
      <c r="C139" s="487"/>
      <c r="D139" s="487"/>
      <c r="E139" s="70"/>
      <c r="F139" s="405"/>
      <c r="G139" s="405"/>
      <c r="H139" s="71"/>
    </row>
    <row r="140" spans="2:8" s="20" customFormat="1" ht="65.150000000000006" customHeight="1" x14ac:dyDescent="0.3">
      <c r="B140" s="19"/>
      <c r="C140" s="488"/>
      <c r="D140" s="488"/>
      <c r="E140" s="489"/>
      <c r="F140" s="489"/>
      <c r="G140" s="406"/>
    </row>
    <row r="141" spans="2:8" ht="59.25" customHeight="1" x14ac:dyDescent="0.3">
      <c r="B141" s="19"/>
      <c r="C141" s="21"/>
      <c r="D141" s="21"/>
      <c r="E141" s="17"/>
      <c r="F141" s="407"/>
      <c r="G141" s="406"/>
    </row>
    <row r="142" spans="2:8" ht="50.15" customHeight="1" x14ac:dyDescent="0.3">
      <c r="B142" s="19"/>
      <c r="C142" s="490"/>
      <c r="D142" s="490"/>
      <c r="E142" s="492"/>
      <c r="F142" s="492"/>
      <c r="G142" s="406"/>
    </row>
    <row r="143" spans="2:8" ht="99.9" customHeight="1" x14ac:dyDescent="0.3">
      <c r="B143" s="19"/>
      <c r="C143" s="490"/>
      <c r="D143" s="490"/>
      <c r="E143" s="491"/>
      <c r="F143" s="491"/>
      <c r="G143" s="406"/>
    </row>
    <row r="144" spans="2:8" x14ac:dyDescent="0.3">
      <c r="B144" s="19"/>
      <c r="C144" s="19"/>
      <c r="D144" s="19"/>
      <c r="E144" s="9"/>
      <c r="F144" s="406"/>
      <c r="G144" s="406"/>
    </row>
    <row r="145" spans="2:7" x14ac:dyDescent="0.3">
      <c r="B145" s="19"/>
      <c r="C145" s="488"/>
      <c r="D145" s="488"/>
      <c r="E145" s="9"/>
      <c r="F145" s="406"/>
      <c r="G145" s="406"/>
    </row>
    <row r="146" spans="2:7" ht="50.15" customHeight="1" x14ac:dyDescent="0.3">
      <c r="B146" s="19"/>
      <c r="C146" s="488"/>
      <c r="D146" s="488"/>
      <c r="E146" s="491"/>
      <c r="F146" s="491"/>
      <c r="G146" s="406"/>
    </row>
    <row r="147" spans="2:7" ht="99.9" customHeight="1" x14ac:dyDescent="0.3">
      <c r="B147" s="19"/>
      <c r="C147" s="490"/>
      <c r="D147" s="490"/>
      <c r="E147" s="491"/>
      <c r="F147" s="491"/>
      <c r="G147" s="406"/>
    </row>
    <row r="148" spans="2:7" x14ac:dyDescent="0.3">
      <c r="B148" s="19"/>
      <c r="C148" s="22"/>
      <c r="D148" s="19"/>
      <c r="E148" s="2"/>
      <c r="F148" s="406"/>
      <c r="G148" s="406"/>
    </row>
    <row r="149" spans="2:7" x14ac:dyDescent="0.3">
      <c r="B149" s="19"/>
      <c r="C149" s="22"/>
      <c r="D149" s="22"/>
      <c r="E149" s="2"/>
      <c r="F149" s="408"/>
      <c r="G149" s="408"/>
    </row>
  </sheetData>
  <customSheetViews>
    <customSheetView guid="{8F0D285A-0224-4C31-92C2-6C61BAA6C63C}" topLeftCell="A22">
      <selection activeCell="C9" sqref="C9:D9"/>
      <pageMargins left="0" right="0" top="0" bottom="0" header="0" footer="0"/>
      <pageSetup orientation="portrait"/>
    </customSheetView>
  </customSheetViews>
  <mergeCells count="36">
    <mergeCell ref="C139:D139"/>
    <mergeCell ref="C140:D140"/>
    <mergeCell ref="E140:F140"/>
    <mergeCell ref="C133:F133"/>
    <mergeCell ref="C147:D147"/>
    <mergeCell ref="E146:F146"/>
    <mergeCell ref="E147:F147"/>
    <mergeCell ref="E143:F143"/>
    <mergeCell ref="E142:F142"/>
    <mergeCell ref="C142:D142"/>
    <mergeCell ref="C143:D143"/>
    <mergeCell ref="C146:D146"/>
    <mergeCell ref="C145:D145"/>
    <mergeCell ref="C3:G3"/>
    <mergeCell ref="C135:F135"/>
    <mergeCell ref="C9:D9"/>
    <mergeCell ref="C10:D10"/>
    <mergeCell ref="C36:D36"/>
    <mergeCell ref="C37:D37"/>
    <mergeCell ref="C134:D134"/>
    <mergeCell ref="E134:F134"/>
    <mergeCell ref="C5:F5"/>
    <mergeCell ref="B4:F4"/>
    <mergeCell ref="C16:D16"/>
    <mergeCell ref="C7:D7"/>
    <mergeCell ref="C15:D15"/>
    <mergeCell ref="C13:F13"/>
    <mergeCell ref="E12:F12"/>
    <mergeCell ref="E9:F9"/>
    <mergeCell ref="E10:F10"/>
    <mergeCell ref="C8:F8"/>
    <mergeCell ref="C12:D12"/>
    <mergeCell ref="C137:D137"/>
    <mergeCell ref="C136:D136"/>
    <mergeCell ref="E137:F137"/>
    <mergeCell ref="E136:F136"/>
  </mergeCells>
  <dataValidations count="2">
    <dataValidation type="whole" allowBlank="1" showInputMessage="1" showErrorMessage="1" sqref="E142 E136 E9" xr:uid="{00000000-0002-0000-0100-000000000000}">
      <formula1>-999999999</formula1>
      <formula2>999999999</formula2>
    </dataValidation>
    <dataValidation type="list" allowBlank="1" showInputMessage="1" showErrorMessage="1" sqref="E146" xr:uid="{00000000-0002-0000-0100-000001000000}">
      <formula1>$K$152:$K$153</formula1>
    </dataValidation>
  </dataValidations>
  <pageMargins left="0.25" right="0.25" top="0.18" bottom="0.19" header="0.17" footer="0.17"/>
  <pageSetup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G67"/>
  <sheetViews>
    <sheetView topLeftCell="A40" zoomScale="92" zoomScaleNormal="92" workbookViewId="0">
      <selection activeCell="E13" sqref="E13:F13"/>
    </sheetView>
  </sheetViews>
  <sheetFormatPr defaultColWidth="8.90625" defaultRowHeight="14.5" x14ac:dyDescent="0.35"/>
  <cols>
    <col min="1" max="2" width="1.90625" customWidth="1"/>
    <col min="3" max="3" width="58" customWidth="1"/>
    <col min="4" max="4" width="26" bestFit="1" customWidth="1"/>
    <col min="5" max="5" width="22.90625" customWidth="1"/>
    <col min="6" max="6" width="65.08984375" customWidth="1"/>
    <col min="7" max="7" width="6" customWidth="1"/>
    <col min="8" max="8" width="1.453125" customWidth="1"/>
  </cols>
  <sheetData>
    <row r="1" spans="2:7" ht="15" thickBot="1" x14ac:dyDescent="0.4"/>
    <row r="2" spans="2:7" ht="15" thickBot="1" x14ac:dyDescent="0.4">
      <c r="B2" s="83"/>
      <c r="C2" s="84"/>
      <c r="D2" s="84"/>
      <c r="E2" s="84"/>
      <c r="F2" s="84"/>
      <c r="G2" s="85"/>
    </row>
    <row r="3" spans="2:7" ht="20.5" thickBot="1" x14ac:dyDescent="0.45">
      <c r="B3" s="86"/>
      <c r="C3" s="472" t="s">
        <v>400</v>
      </c>
      <c r="D3" s="473"/>
      <c r="E3" s="473"/>
      <c r="F3" s="474"/>
      <c r="G3" s="53"/>
    </row>
    <row r="4" spans="2:7" x14ac:dyDescent="0.35">
      <c r="B4" s="495"/>
      <c r="C4" s="496"/>
      <c r="D4" s="496"/>
      <c r="E4" s="496"/>
      <c r="F4" s="496"/>
      <c r="G4" s="53"/>
    </row>
    <row r="5" spans="2:7" x14ac:dyDescent="0.35">
      <c r="B5" s="54"/>
      <c r="C5" s="527"/>
      <c r="D5" s="527"/>
      <c r="E5" s="527"/>
      <c r="F5" s="527"/>
      <c r="G5" s="53"/>
    </row>
    <row r="6" spans="2:7" x14ac:dyDescent="0.35">
      <c r="B6" s="54"/>
      <c r="C6" s="55"/>
      <c r="D6" s="56"/>
      <c r="E6" s="55"/>
      <c r="F6" s="56"/>
      <c r="G6" s="53"/>
    </row>
    <row r="7" spans="2:7" x14ac:dyDescent="0.35">
      <c r="B7" s="54"/>
      <c r="C7" s="494" t="s">
        <v>401</v>
      </c>
      <c r="D7" s="494"/>
      <c r="E7" s="57"/>
      <c r="F7" s="56"/>
      <c r="G7" s="53"/>
    </row>
    <row r="8" spans="2:7" ht="15" thickBot="1" x14ac:dyDescent="0.4">
      <c r="B8" s="54"/>
      <c r="C8" s="516" t="s">
        <v>402</v>
      </c>
      <c r="D8" s="516"/>
      <c r="E8" s="516"/>
      <c r="F8" s="516"/>
      <c r="G8" s="53"/>
    </row>
    <row r="9" spans="2:7" ht="15" thickBot="1" x14ac:dyDescent="0.4">
      <c r="B9" s="54"/>
      <c r="C9" s="27" t="s">
        <v>403</v>
      </c>
      <c r="D9" s="28" t="s">
        <v>404</v>
      </c>
      <c r="E9" s="528" t="s">
        <v>405</v>
      </c>
      <c r="F9" s="529"/>
      <c r="G9" s="53"/>
    </row>
    <row r="10" spans="2:7" x14ac:dyDescent="0.35">
      <c r="B10" s="54"/>
      <c r="C10" s="431" t="s">
        <v>406</v>
      </c>
      <c r="D10" s="432"/>
      <c r="E10" s="497"/>
      <c r="F10" s="498"/>
      <c r="G10" s="53"/>
    </row>
    <row r="11" spans="2:7" ht="82.5" customHeight="1" x14ac:dyDescent="0.35">
      <c r="B11" s="54"/>
      <c r="C11" s="29" t="s">
        <v>407</v>
      </c>
      <c r="D11" s="29" t="s">
        <v>408</v>
      </c>
      <c r="E11" s="517" t="s">
        <v>409</v>
      </c>
      <c r="F11" s="518"/>
      <c r="G11" s="53"/>
    </row>
    <row r="12" spans="2:7" ht="30" customHeight="1" x14ac:dyDescent="0.35">
      <c r="B12" s="54"/>
      <c r="C12" s="30" t="s">
        <v>410</v>
      </c>
      <c r="D12" s="344" t="s">
        <v>411</v>
      </c>
      <c r="E12" s="501" t="s">
        <v>412</v>
      </c>
      <c r="F12" s="502"/>
      <c r="G12" s="53"/>
    </row>
    <row r="13" spans="2:7" ht="259.5" customHeight="1" x14ac:dyDescent="0.35">
      <c r="B13" s="54"/>
      <c r="C13" s="30" t="s">
        <v>413</v>
      </c>
      <c r="D13" s="344" t="s">
        <v>414</v>
      </c>
      <c r="E13" s="517" t="s">
        <v>415</v>
      </c>
      <c r="F13" s="518"/>
      <c r="G13" s="53"/>
    </row>
    <row r="14" spans="2:7" ht="153" customHeight="1" x14ac:dyDescent="0.35">
      <c r="B14" s="54"/>
      <c r="C14" s="30" t="s">
        <v>416</v>
      </c>
      <c r="D14" s="344" t="s">
        <v>411</v>
      </c>
      <c r="E14" s="501" t="s">
        <v>417</v>
      </c>
      <c r="F14" s="502"/>
      <c r="G14" s="53"/>
    </row>
    <row r="15" spans="2:7" x14ac:dyDescent="0.35">
      <c r="B15" s="54"/>
      <c r="C15" s="431" t="s">
        <v>418</v>
      </c>
      <c r="D15" s="432"/>
      <c r="E15" s="497"/>
      <c r="F15" s="498"/>
      <c r="G15" s="53"/>
    </row>
    <row r="16" spans="2:7" ht="60.75" customHeight="1" x14ac:dyDescent="0.35">
      <c r="B16" s="54"/>
      <c r="C16" s="30" t="s">
        <v>419</v>
      </c>
      <c r="D16" s="344" t="s">
        <v>411</v>
      </c>
      <c r="E16" s="501" t="s">
        <v>420</v>
      </c>
      <c r="F16" s="502"/>
      <c r="G16" s="53"/>
    </row>
    <row r="17" spans="2:7" ht="48.9" customHeight="1" x14ac:dyDescent="0.35">
      <c r="B17" s="54"/>
      <c r="C17" s="30" t="s">
        <v>421</v>
      </c>
      <c r="D17" s="344" t="s">
        <v>411</v>
      </c>
      <c r="E17" s="501" t="s">
        <v>422</v>
      </c>
      <c r="F17" s="502"/>
      <c r="G17" s="53"/>
    </row>
    <row r="18" spans="2:7" ht="30" customHeight="1" x14ac:dyDescent="0.35">
      <c r="B18" s="54"/>
      <c r="C18" s="30" t="s">
        <v>423</v>
      </c>
      <c r="D18" s="344" t="s">
        <v>411</v>
      </c>
      <c r="E18" s="501" t="s">
        <v>424</v>
      </c>
      <c r="F18" s="502"/>
      <c r="G18" s="53"/>
    </row>
    <row r="19" spans="2:7" ht="30" customHeight="1" x14ac:dyDescent="0.35">
      <c r="B19" s="54"/>
      <c r="C19" s="30" t="s">
        <v>425</v>
      </c>
      <c r="D19" s="344" t="s">
        <v>411</v>
      </c>
      <c r="E19" s="501" t="s">
        <v>426</v>
      </c>
      <c r="F19" s="502"/>
      <c r="G19" s="53"/>
    </row>
    <row r="20" spans="2:7" ht="50.4" customHeight="1" x14ac:dyDescent="0.35">
      <c r="B20" s="54"/>
      <c r="C20" s="30" t="s">
        <v>427</v>
      </c>
      <c r="D20" s="344" t="s">
        <v>414</v>
      </c>
      <c r="E20" s="501" t="s">
        <v>428</v>
      </c>
      <c r="F20" s="502"/>
      <c r="G20" s="53"/>
    </row>
    <row r="21" spans="2:7" ht="30" customHeight="1" x14ac:dyDescent="0.35">
      <c r="B21" s="54"/>
      <c r="C21" s="30" t="s">
        <v>429</v>
      </c>
      <c r="D21" s="344" t="s">
        <v>414</v>
      </c>
      <c r="E21" s="501" t="s">
        <v>430</v>
      </c>
      <c r="F21" s="502"/>
      <c r="G21" s="53"/>
    </row>
    <row r="22" spans="2:7" x14ac:dyDescent="0.35">
      <c r="B22" s="54"/>
      <c r="C22" s="431" t="s">
        <v>431</v>
      </c>
      <c r="D22" s="432"/>
      <c r="E22" s="497"/>
      <c r="F22" s="498"/>
      <c r="G22" s="53"/>
    </row>
    <row r="23" spans="2:7" ht="48.65" customHeight="1" x14ac:dyDescent="0.35">
      <c r="B23" s="54"/>
      <c r="C23" s="343" t="s">
        <v>432</v>
      </c>
      <c r="D23" s="433" t="s">
        <v>411</v>
      </c>
      <c r="E23" s="499" t="s">
        <v>433</v>
      </c>
      <c r="F23" s="500"/>
      <c r="G23" s="53"/>
    </row>
    <row r="24" spans="2:7" ht="35.4" customHeight="1" x14ac:dyDescent="0.35">
      <c r="B24" s="54"/>
      <c r="C24" s="343" t="s">
        <v>434</v>
      </c>
      <c r="D24" s="433" t="s">
        <v>411</v>
      </c>
      <c r="E24" s="501" t="s">
        <v>435</v>
      </c>
      <c r="F24" s="502"/>
      <c r="G24" s="53"/>
    </row>
    <row r="25" spans="2:7" ht="45" customHeight="1" x14ac:dyDescent="0.35">
      <c r="B25" s="54"/>
      <c r="C25" s="343" t="s">
        <v>436</v>
      </c>
      <c r="D25" s="433" t="s">
        <v>411</v>
      </c>
      <c r="E25" s="501" t="s">
        <v>437</v>
      </c>
      <c r="F25" s="502"/>
      <c r="G25" s="53"/>
    </row>
    <row r="26" spans="2:7" ht="47.15" customHeight="1" x14ac:dyDescent="0.35">
      <c r="B26" s="54"/>
      <c r="C26" s="343" t="s">
        <v>438</v>
      </c>
      <c r="D26" s="433" t="s">
        <v>411</v>
      </c>
      <c r="E26" s="501" t="s">
        <v>439</v>
      </c>
      <c r="F26" s="502"/>
      <c r="G26" s="53"/>
    </row>
    <row r="27" spans="2:7" x14ac:dyDescent="0.35">
      <c r="B27" s="54"/>
      <c r="C27" s="56"/>
      <c r="D27" s="56"/>
      <c r="E27" s="56"/>
      <c r="F27" s="56"/>
      <c r="G27" s="53"/>
    </row>
    <row r="28" spans="2:7" x14ac:dyDescent="0.35">
      <c r="B28" s="54"/>
      <c r="C28" s="505" t="s">
        <v>440</v>
      </c>
      <c r="D28" s="505"/>
      <c r="E28" s="505"/>
      <c r="F28" s="505"/>
      <c r="G28" s="53"/>
    </row>
    <row r="29" spans="2:7" ht="15" thickBot="1" x14ac:dyDescent="0.4">
      <c r="B29" s="54"/>
      <c r="C29" s="506" t="s">
        <v>441</v>
      </c>
      <c r="D29" s="506"/>
      <c r="E29" s="506"/>
      <c r="F29" s="506"/>
      <c r="G29" s="53"/>
    </row>
    <row r="30" spans="2:7" x14ac:dyDescent="0.35">
      <c r="B30" s="54"/>
      <c r="C30" s="430" t="s">
        <v>403</v>
      </c>
      <c r="D30" s="439" t="s">
        <v>404</v>
      </c>
      <c r="E30" s="520" t="s">
        <v>405</v>
      </c>
      <c r="F30" s="521"/>
      <c r="G30" s="53"/>
    </row>
    <row r="31" spans="2:7" ht="119.4" customHeight="1" thickBot="1" x14ac:dyDescent="0.4">
      <c r="B31" s="54"/>
      <c r="C31" s="30" t="s">
        <v>442</v>
      </c>
      <c r="D31" s="344" t="s">
        <v>443</v>
      </c>
      <c r="E31" s="503" t="s">
        <v>444</v>
      </c>
      <c r="F31" s="504"/>
      <c r="G31" s="53"/>
    </row>
    <row r="32" spans="2:7" ht="63" customHeight="1" x14ac:dyDescent="0.35">
      <c r="B32" s="54"/>
      <c r="C32" s="29" t="s">
        <v>445</v>
      </c>
      <c r="D32" s="434" t="s">
        <v>414</v>
      </c>
      <c r="E32" s="522" t="s">
        <v>446</v>
      </c>
      <c r="F32" s="523"/>
      <c r="G32" s="53"/>
    </row>
    <row r="33" spans="2:7" ht="64.5" customHeight="1" x14ac:dyDescent="0.35">
      <c r="B33" s="54"/>
      <c r="C33" s="30" t="s">
        <v>447</v>
      </c>
      <c r="D33" s="344" t="s">
        <v>414</v>
      </c>
      <c r="E33" s="524" t="s">
        <v>448</v>
      </c>
      <c r="F33" s="525"/>
      <c r="G33" s="53"/>
    </row>
    <row r="34" spans="2:7" ht="39.9" customHeight="1" x14ac:dyDescent="0.35">
      <c r="B34" s="54"/>
      <c r="C34" s="30" t="s">
        <v>449</v>
      </c>
      <c r="D34" s="344" t="s">
        <v>414</v>
      </c>
      <c r="E34" s="501" t="s">
        <v>450</v>
      </c>
      <c r="F34" s="502"/>
      <c r="G34" s="53"/>
    </row>
    <row r="35" spans="2:7" ht="59.15" customHeight="1" thickBot="1" x14ac:dyDescent="0.4">
      <c r="B35" s="54"/>
      <c r="C35" s="31" t="s">
        <v>451</v>
      </c>
      <c r="D35" s="435" t="s">
        <v>414</v>
      </c>
      <c r="E35" s="503" t="s">
        <v>452</v>
      </c>
      <c r="F35" s="504"/>
      <c r="G35" s="53"/>
    </row>
    <row r="36" spans="2:7" x14ac:dyDescent="0.35">
      <c r="B36" s="54"/>
      <c r="C36" s="56"/>
      <c r="D36" s="56"/>
      <c r="E36" s="56"/>
      <c r="F36" s="56"/>
      <c r="G36" s="53"/>
    </row>
    <row r="37" spans="2:7" x14ac:dyDescent="0.35">
      <c r="B37" s="54"/>
      <c r="C37" s="56"/>
      <c r="D37" s="56"/>
      <c r="E37" s="56"/>
      <c r="F37" s="56"/>
      <c r="G37" s="53"/>
    </row>
    <row r="38" spans="2:7" ht="31.5" customHeight="1" x14ac:dyDescent="0.35">
      <c r="B38" s="54"/>
      <c r="C38" s="526" t="s">
        <v>453</v>
      </c>
      <c r="D38" s="526"/>
      <c r="E38" s="526"/>
      <c r="F38" s="526"/>
      <c r="G38" s="53"/>
    </row>
    <row r="39" spans="2:7" ht="15" thickBot="1" x14ac:dyDescent="0.4">
      <c r="B39" s="54"/>
      <c r="C39" s="516" t="s">
        <v>454</v>
      </c>
      <c r="D39" s="516"/>
      <c r="E39" s="519"/>
      <c r="F39" s="519"/>
      <c r="G39" s="53"/>
    </row>
    <row r="40" spans="2:7" ht="99.9" customHeight="1" thickBot="1" x14ac:dyDescent="0.4">
      <c r="B40" s="54"/>
      <c r="C40" s="513" t="s">
        <v>455</v>
      </c>
      <c r="D40" s="514"/>
      <c r="E40" s="514"/>
      <c r="F40" s="515"/>
      <c r="G40" s="53"/>
    </row>
    <row r="41" spans="2:7" x14ac:dyDescent="0.35">
      <c r="B41" s="54"/>
      <c r="C41" s="56"/>
      <c r="D41" s="56"/>
      <c r="E41" s="56"/>
      <c r="F41" s="56"/>
      <c r="G41" s="53"/>
    </row>
    <row r="42" spans="2:7" x14ac:dyDescent="0.35">
      <c r="B42" s="54"/>
      <c r="C42" s="56"/>
      <c r="D42" s="56"/>
      <c r="E42" s="56"/>
      <c r="F42" s="56"/>
      <c r="G42" s="53"/>
    </row>
    <row r="43" spans="2:7" x14ac:dyDescent="0.35">
      <c r="B43" s="54"/>
      <c r="C43" s="56"/>
      <c r="D43" s="56"/>
      <c r="E43" s="56"/>
      <c r="F43" s="56"/>
      <c r="G43" s="53"/>
    </row>
    <row r="44" spans="2:7" ht="15" thickBot="1" x14ac:dyDescent="0.4">
      <c r="B44" s="58"/>
      <c r="C44" s="59"/>
      <c r="D44" s="59"/>
      <c r="E44" s="59"/>
      <c r="F44" s="59"/>
      <c r="G44" s="60"/>
    </row>
    <row r="45" spans="2:7" x14ac:dyDescent="0.35">
      <c r="B45" s="6"/>
      <c r="C45" s="6"/>
      <c r="D45" s="6"/>
      <c r="E45" s="6"/>
      <c r="F45" s="6"/>
      <c r="G45" s="6"/>
    </row>
    <row r="46" spans="2:7" x14ac:dyDescent="0.35">
      <c r="B46" s="6"/>
      <c r="C46" s="6"/>
      <c r="D46" s="6"/>
      <c r="E46" s="6"/>
      <c r="F46" s="6"/>
      <c r="G46" s="6"/>
    </row>
    <row r="47" spans="2:7" x14ac:dyDescent="0.35">
      <c r="B47" s="6"/>
      <c r="C47" s="6"/>
      <c r="D47" s="6"/>
      <c r="E47" s="6"/>
      <c r="F47" s="6"/>
      <c r="G47" s="6"/>
    </row>
    <row r="48" spans="2:7" x14ac:dyDescent="0.35">
      <c r="B48" s="6"/>
      <c r="C48" s="6"/>
      <c r="D48" s="6"/>
      <c r="E48" s="6"/>
      <c r="F48" s="6"/>
      <c r="G48" s="6"/>
    </row>
    <row r="49" spans="2:7" x14ac:dyDescent="0.35">
      <c r="B49" s="6"/>
      <c r="C49" s="6"/>
      <c r="D49" s="6"/>
      <c r="E49" s="6"/>
      <c r="F49" s="6"/>
      <c r="G49" s="6"/>
    </row>
    <row r="50" spans="2:7" x14ac:dyDescent="0.35">
      <c r="B50" s="6"/>
      <c r="C50" s="6"/>
      <c r="D50" s="6"/>
      <c r="E50" s="6"/>
      <c r="F50" s="6"/>
      <c r="G50" s="6"/>
    </row>
    <row r="51" spans="2:7" x14ac:dyDescent="0.35">
      <c r="B51" s="6"/>
      <c r="C51" s="509"/>
      <c r="D51" s="509"/>
      <c r="E51" s="5"/>
      <c r="F51" s="6"/>
      <c r="G51" s="6"/>
    </row>
    <row r="52" spans="2:7" x14ac:dyDescent="0.35">
      <c r="B52" s="6"/>
      <c r="C52" s="509"/>
      <c r="D52" s="509"/>
      <c r="E52" s="5"/>
      <c r="F52" s="6"/>
      <c r="G52" s="6"/>
    </row>
    <row r="53" spans="2:7" x14ac:dyDescent="0.35">
      <c r="B53" s="6"/>
      <c r="C53" s="510"/>
      <c r="D53" s="510"/>
      <c r="E53" s="510"/>
      <c r="F53" s="510"/>
      <c r="G53" s="6"/>
    </row>
    <row r="54" spans="2:7" x14ac:dyDescent="0.35">
      <c r="B54" s="6"/>
      <c r="C54" s="507"/>
      <c r="D54" s="507"/>
      <c r="E54" s="512"/>
      <c r="F54" s="512"/>
      <c r="G54" s="6"/>
    </row>
    <row r="55" spans="2:7" x14ac:dyDescent="0.35">
      <c r="B55" s="6"/>
      <c r="C55" s="507"/>
      <c r="D55" s="507"/>
      <c r="E55" s="508"/>
      <c r="F55" s="508"/>
      <c r="G55" s="6"/>
    </row>
    <row r="56" spans="2:7" x14ac:dyDescent="0.35">
      <c r="B56" s="6"/>
      <c r="C56" s="6"/>
      <c r="D56" s="6"/>
      <c r="E56" s="6"/>
      <c r="F56" s="6"/>
      <c r="G56" s="6"/>
    </row>
    <row r="57" spans="2:7" x14ac:dyDescent="0.35">
      <c r="B57" s="6"/>
      <c r="C57" s="509"/>
      <c r="D57" s="509"/>
      <c r="E57" s="5"/>
      <c r="F57" s="6"/>
      <c r="G57" s="6"/>
    </row>
    <row r="58" spans="2:7" x14ac:dyDescent="0.35">
      <c r="B58" s="6"/>
      <c r="C58" s="509"/>
      <c r="D58" s="509"/>
      <c r="E58" s="511"/>
      <c r="F58" s="511"/>
      <c r="G58" s="6"/>
    </row>
    <row r="59" spans="2:7" x14ac:dyDescent="0.35">
      <c r="B59" s="6"/>
      <c r="C59" s="5"/>
      <c r="D59" s="5"/>
      <c r="E59" s="5"/>
      <c r="F59" s="5"/>
      <c r="G59" s="6"/>
    </row>
    <row r="60" spans="2:7" x14ac:dyDescent="0.35">
      <c r="B60" s="6"/>
      <c r="C60" s="507"/>
      <c r="D60" s="507"/>
      <c r="E60" s="512"/>
      <c r="F60" s="512"/>
      <c r="G60" s="6"/>
    </row>
    <row r="61" spans="2:7" x14ac:dyDescent="0.35">
      <c r="B61" s="6"/>
      <c r="C61" s="507"/>
      <c r="D61" s="507"/>
      <c r="E61" s="508"/>
      <c r="F61" s="508"/>
      <c r="G61" s="6"/>
    </row>
    <row r="62" spans="2:7" x14ac:dyDescent="0.35">
      <c r="B62" s="6"/>
      <c r="C62" s="6"/>
      <c r="D62" s="6"/>
      <c r="E62" s="6"/>
      <c r="F62" s="6"/>
      <c r="G62" s="6"/>
    </row>
    <row r="63" spans="2:7" x14ac:dyDescent="0.35">
      <c r="B63" s="6"/>
      <c r="C63" s="509"/>
      <c r="D63" s="509"/>
      <c r="E63" s="6"/>
      <c r="F63" s="6"/>
      <c r="G63" s="6"/>
    </row>
    <row r="64" spans="2:7" x14ac:dyDescent="0.35">
      <c r="B64" s="6"/>
      <c r="C64" s="509"/>
      <c r="D64" s="509"/>
      <c r="E64" s="508"/>
      <c r="F64" s="508"/>
      <c r="G64" s="6"/>
    </row>
    <row r="65" spans="2:7" x14ac:dyDescent="0.35">
      <c r="B65" s="6"/>
      <c r="C65" s="507"/>
      <c r="D65" s="507"/>
      <c r="E65" s="508"/>
      <c r="F65" s="508"/>
      <c r="G65" s="6"/>
    </row>
    <row r="66" spans="2:7" x14ac:dyDescent="0.35">
      <c r="B66" s="6"/>
      <c r="C66" s="7"/>
      <c r="D66" s="6"/>
      <c r="E66" s="7"/>
      <c r="F66" s="6"/>
      <c r="G66" s="6"/>
    </row>
    <row r="67" spans="2:7" x14ac:dyDescent="0.35">
      <c r="B67" s="6"/>
      <c r="C67" s="7"/>
      <c r="D67" s="7"/>
      <c r="E67" s="7"/>
      <c r="F67" s="7"/>
      <c r="G67" s="7"/>
    </row>
  </sheetData>
  <customSheetViews>
    <customSheetView guid="{8F0D285A-0224-4C31-92C2-6C61BAA6C63C}">
      <selection activeCell="M16" sqref="M16"/>
      <pageMargins left="0" right="0" top="0" bottom="0" header="0" footer="0"/>
      <pageSetup orientation="portrait"/>
    </customSheetView>
  </customSheetViews>
  <mergeCells count="54">
    <mergeCell ref="B4:F4"/>
    <mergeCell ref="C5:F5"/>
    <mergeCell ref="C7:D7"/>
    <mergeCell ref="C8:F8"/>
    <mergeCell ref="E9:F9"/>
    <mergeCell ref="E39:F39"/>
    <mergeCell ref="E30:F30"/>
    <mergeCell ref="E32:F32"/>
    <mergeCell ref="E33:F33"/>
    <mergeCell ref="E34:F34"/>
    <mergeCell ref="C38:F38"/>
    <mergeCell ref="E35:F35"/>
    <mergeCell ref="C3:F3"/>
    <mergeCell ref="C63:D63"/>
    <mergeCell ref="C64:D64"/>
    <mergeCell ref="E64:F64"/>
    <mergeCell ref="C58:D58"/>
    <mergeCell ref="E58:F58"/>
    <mergeCell ref="C60:D60"/>
    <mergeCell ref="E60:F60"/>
    <mergeCell ref="C40:F40"/>
    <mergeCell ref="C39:D39"/>
    <mergeCell ref="E11:F11"/>
    <mergeCell ref="E12:F12"/>
    <mergeCell ref="E13:F13"/>
    <mergeCell ref="E54:F54"/>
    <mergeCell ref="C55:D55"/>
    <mergeCell ref="E20:F20"/>
    <mergeCell ref="C65:D65"/>
    <mergeCell ref="E65:F65"/>
    <mergeCell ref="C61:D61"/>
    <mergeCell ref="E61:F61"/>
    <mergeCell ref="C51:D51"/>
    <mergeCell ref="C52:D52"/>
    <mergeCell ref="E55:F55"/>
    <mergeCell ref="C57:D57"/>
    <mergeCell ref="C53:F53"/>
    <mergeCell ref="C54:D54"/>
    <mergeCell ref="E10:F10"/>
    <mergeCell ref="E15:F15"/>
    <mergeCell ref="E23:F23"/>
    <mergeCell ref="E25:F25"/>
    <mergeCell ref="E31:F31"/>
    <mergeCell ref="E14:F14"/>
    <mergeCell ref="E16:F16"/>
    <mergeCell ref="C28:F28"/>
    <mergeCell ref="C29:F29"/>
    <mergeCell ref="E18:F18"/>
    <mergeCell ref="E19:F19"/>
    <mergeCell ref="E17:F17"/>
    <mergeCell ref="E21:F21"/>
    <mergeCell ref="E22:F22"/>
    <mergeCell ref="E24:F24"/>
    <mergeCell ref="E26:F26"/>
  </mergeCells>
  <dataValidations count="2">
    <dataValidation type="whole" allowBlank="1" showInputMessage="1" showErrorMessage="1" sqref="E60 E54" xr:uid="{00000000-0002-0000-0300-000000000000}">
      <formula1>-999999999</formula1>
      <formula2>999999999</formula2>
    </dataValidation>
    <dataValidation type="list" allowBlank="1" showInputMessage="1" showErrorMessage="1" sqref="E64" xr:uid="{00000000-0002-0000-0300-000001000000}">
      <formula1>$K$71:$K$72</formula1>
    </dataValidation>
  </dataValidations>
  <pageMargins left="0.25" right="0.25" top="0.17" bottom="0.17" header="0.17" footer="0.17"/>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77"/>
  <sheetViews>
    <sheetView topLeftCell="A52" zoomScale="80" zoomScaleNormal="80" workbookViewId="0">
      <selection activeCell="E66" sqref="E66"/>
    </sheetView>
  </sheetViews>
  <sheetFormatPr defaultColWidth="9.08984375" defaultRowHeight="14.5" x14ac:dyDescent="0.35"/>
  <cols>
    <col min="1" max="2" width="1.90625" style="247" customWidth="1"/>
    <col min="3" max="3" width="45.54296875" style="247" customWidth="1"/>
    <col min="4" max="4" width="42.08984375" style="247" bestFit="1" customWidth="1"/>
    <col min="5" max="6" width="38.453125" style="247" customWidth="1"/>
    <col min="7" max="7" width="30.08984375" style="247" customWidth="1"/>
    <col min="8" max="9" width="25.54296875" style="247" customWidth="1"/>
    <col min="10" max="10" width="22" style="247" customWidth="1"/>
    <col min="11" max="12" width="24.54296875" style="247" customWidth="1"/>
    <col min="13" max="14" width="2" style="247" customWidth="1"/>
    <col min="15" max="16384" width="9.08984375" style="247"/>
  </cols>
  <sheetData>
    <row r="1" spans="1:19" ht="15" thickBot="1" x14ac:dyDescent="0.4"/>
    <row r="2" spans="1:19" ht="15" thickBot="1" x14ac:dyDescent="0.4">
      <c r="B2" s="290"/>
      <c r="C2" s="291"/>
      <c r="D2" s="291"/>
      <c r="E2" s="291"/>
      <c r="F2" s="291"/>
      <c r="G2" s="291"/>
      <c r="H2" s="291"/>
      <c r="I2" s="291"/>
      <c r="J2" s="291"/>
      <c r="K2" s="291"/>
      <c r="L2" s="291"/>
      <c r="M2" s="292"/>
      <c r="N2" s="275"/>
    </row>
    <row r="3" spans="1:19" customFormat="1" ht="20.5" thickBot="1" x14ac:dyDescent="0.45">
      <c r="B3" s="86"/>
      <c r="C3" s="530" t="s">
        <v>456</v>
      </c>
      <c r="D3" s="531"/>
      <c r="E3" s="531"/>
      <c r="F3" s="531"/>
      <c r="G3" s="532"/>
      <c r="H3" s="280"/>
      <c r="I3" s="280"/>
      <c r="J3" s="280"/>
      <c r="K3" s="280"/>
      <c r="L3" s="280"/>
      <c r="M3" s="293"/>
      <c r="N3" s="87"/>
    </row>
    <row r="4" spans="1:19" customFormat="1" x14ac:dyDescent="0.35">
      <c r="B4" s="86"/>
      <c r="C4" s="280"/>
      <c r="D4" s="280"/>
      <c r="E4" s="280"/>
      <c r="F4" s="280"/>
      <c r="G4" s="280"/>
      <c r="H4" s="280"/>
      <c r="I4" s="280"/>
      <c r="J4" s="280"/>
      <c r="K4" s="280"/>
      <c r="L4" s="280"/>
      <c r="M4" s="293"/>
      <c r="N4" s="87"/>
    </row>
    <row r="5" spans="1:19" customFormat="1" x14ac:dyDescent="0.35">
      <c r="B5" s="86"/>
      <c r="C5" s="280"/>
      <c r="D5" s="280"/>
      <c r="E5" s="280"/>
      <c r="F5" s="280"/>
      <c r="G5" s="280"/>
      <c r="H5" s="280"/>
      <c r="I5" s="280"/>
      <c r="J5" s="280"/>
      <c r="K5" s="280"/>
      <c r="L5" s="280"/>
      <c r="M5" s="293"/>
      <c r="N5" s="87"/>
    </row>
    <row r="6" spans="1:19" customFormat="1" x14ac:dyDescent="0.35">
      <c r="B6" s="86"/>
      <c r="C6" s="281" t="s">
        <v>457</v>
      </c>
      <c r="D6" s="280"/>
      <c r="E6" s="280"/>
      <c r="F6" s="280"/>
      <c r="G6" s="280"/>
      <c r="H6" s="280"/>
      <c r="I6" s="280"/>
      <c r="J6" s="280"/>
      <c r="K6" s="280"/>
      <c r="L6" s="280"/>
      <c r="M6" s="293"/>
      <c r="N6" s="87"/>
    </row>
    <row r="7" spans="1:19" s="253" customFormat="1" ht="15" thickBot="1" x14ac:dyDescent="0.4">
      <c r="A7"/>
      <c r="B7" s="86"/>
      <c r="C7" s="87"/>
      <c r="D7" s="280"/>
      <c r="E7" s="280"/>
      <c r="F7" s="280"/>
      <c r="G7" s="280"/>
      <c r="H7" s="280"/>
      <c r="I7" s="280"/>
      <c r="J7" s="280"/>
      <c r="K7" s="280"/>
      <c r="L7" s="280"/>
      <c r="M7" s="293"/>
      <c r="N7" s="87"/>
      <c r="O7"/>
      <c r="P7"/>
      <c r="Q7"/>
      <c r="R7"/>
      <c r="S7"/>
    </row>
    <row r="8" spans="1:19" customFormat="1" ht="15" thickBot="1" x14ac:dyDescent="0.4">
      <c r="B8" s="86"/>
      <c r="C8" s="409"/>
      <c r="D8" s="410" t="s">
        <v>458</v>
      </c>
      <c r="E8" s="410" t="s">
        <v>459</v>
      </c>
      <c r="F8" s="533" t="s">
        <v>460</v>
      </c>
      <c r="G8" s="534"/>
      <c r="H8" s="282"/>
      <c r="I8" s="282"/>
      <c r="J8" s="282"/>
      <c r="K8" s="282"/>
      <c r="L8" s="282"/>
      <c r="M8" s="293"/>
      <c r="N8" s="87"/>
    </row>
    <row r="9" spans="1:19" customFormat="1" ht="56.5" thickBot="1" x14ac:dyDescent="0.4">
      <c r="B9" s="86"/>
      <c r="C9" s="411" t="s">
        <v>461</v>
      </c>
      <c r="D9" s="412" t="s">
        <v>271</v>
      </c>
      <c r="E9" s="412" t="s">
        <v>271</v>
      </c>
      <c r="F9" s="535" t="s">
        <v>271</v>
      </c>
      <c r="G9" s="536"/>
      <c r="H9" s="282"/>
      <c r="I9" s="282"/>
      <c r="J9" s="282"/>
      <c r="K9" s="282"/>
      <c r="L9" s="282"/>
      <c r="M9" s="293"/>
      <c r="N9" s="87"/>
    </row>
    <row r="10" spans="1:19" customFormat="1" x14ac:dyDescent="0.35">
      <c r="B10" s="86"/>
      <c r="C10" s="282"/>
      <c r="D10" s="282"/>
      <c r="E10" s="282"/>
      <c r="F10" s="282"/>
      <c r="G10" s="282"/>
      <c r="H10" s="282"/>
      <c r="I10" s="282"/>
      <c r="J10" s="282"/>
      <c r="K10" s="282"/>
      <c r="L10" s="282"/>
      <c r="M10" s="293"/>
      <c r="N10" s="87"/>
    </row>
    <row r="11" spans="1:19" x14ac:dyDescent="0.35">
      <c r="B11" s="294"/>
      <c r="C11" s="267"/>
      <c r="D11" s="267"/>
      <c r="E11" s="267"/>
      <c r="F11" s="267"/>
      <c r="G11" s="267"/>
      <c r="H11" s="267"/>
      <c r="I11" s="267"/>
      <c r="J11" s="267"/>
      <c r="K11" s="267"/>
      <c r="L11" s="267"/>
      <c r="M11" s="295"/>
      <c r="N11" s="275"/>
    </row>
    <row r="12" spans="1:19" x14ac:dyDescent="0.35">
      <c r="B12" s="294"/>
      <c r="C12" s="264" t="s">
        <v>462</v>
      </c>
      <c r="D12" s="267"/>
      <c r="E12" s="267"/>
      <c r="F12" s="267"/>
      <c r="G12" s="267"/>
      <c r="H12" s="267"/>
      <c r="I12" s="267"/>
      <c r="J12" s="267"/>
      <c r="K12" s="267"/>
      <c r="L12" s="267"/>
      <c r="M12" s="295"/>
      <c r="N12" s="275"/>
    </row>
    <row r="13" spans="1:19" ht="15" thickBot="1" x14ac:dyDescent="0.4">
      <c r="B13" s="294"/>
      <c r="C13" s="267"/>
      <c r="D13" s="267"/>
      <c r="E13" s="267"/>
      <c r="F13" s="267"/>
      <c r="G13" s="267"/>
      <c r="H13" s="267"/>
      <c r="I13" s="267"/>
      <c r="J13" s="267"/>
      <c r="K13" s="267"/>
      <c r="L13" s="267"/>
      <c r="M13" s="295"/>
      <c r="N13" s="275"/>
    </row>
    <row r="14" spans="1:19" ht="51" customHeight="1" thickBot="1" x14ac:dyDescent="0.4">
      <c r="B14" s="294"/>
      <c r="C14" s="366" t="s">
        <v>463</v>
      </c>
      <c r="D14" s="537"/>
      <c r="E14" s="537"/>
      <c r="F14" s="537"/>
      <c r="G14" s="538"/>
      <c r="H14" s="267"/>
      <c r="I14" s="267"/>
      <c r="J14" s="267"/>
      <c r="K14" s="267"/>
      <c r="L14" s="267"/>
      <c r="M14" s="295"/>
      <c r="N14" s="275"/>
    </row>
    <row r="15" spans="1:19" ht="15" thickBot="1" x14ac:dyDescent="0.4">
      <c r="B15" s="294"/>
      <c r="C15" s="267"/>
      <c r="D15" s="267"/>
      <c r="E15" s="267"/>
      <c r="F15" s="267"/>
      <c r="G15" s="267"/>
      <c r="H15" s="267"/>
      <c r="I15" s="267"/>
      <c r="J15" s="267"/>
      <c r="K15" s="267"/>
      <c r="L15" s="267"/>
      <c r="M15" s="295"/>
      <c r="N15" s="275"/>
    </row>
    <row r="16" spans="1:19" ht="112" x14ac:dyDescent="0.35">
      <c r="B16" s="294"/>
      <c r="C16" s="367" t="s">
        <v>464</v>
      </c>
      <c r="D16" s="368" t="s">
        <v>465</v>
      </c>
      <c r="E16" s="368" t="s">
        <v>466</v>
      </c>
      <c r="F16" s="368" t="s">
        <v>467</v>
      </c>
      <c r="G16" s="368" t="s">
        <v>468</v>
      </c>
      <c r="H16" s="368" t="s">
        <v>469</v>
      </c>
      <c r="I16" s="368" t="s">
        <v>470</v>
      </c>
      <c r="J16" s="368" t="s">
        <v>471</v>
      </c>
      <c r="K16" s="368" t="s">
        <v>472</v>
      </c>
      <c r="L16" s="369" t="s">
        <v>473</v>
      </c>
      <c r="M16" s="295"/>
      <c r="N16" s="278"/>
    </row>
    <row r="17" spans="2:14" x14ac:dyDescent="0.35">
      <c r="B17" s="294"/>
      <c r="C17" s="307" t="s">
        <v>474</v>
      </c>
      <c r="D17" s="274"/>
      <c r="E17" s="274"/>
      <c r="F17" s="414" t="s">
        <v>475</v>
      </c>
      <c r="G17" s="414" t="s">
        <v>475</v>
      </c>
      <c r="H17" s="414" t="s">
        <v>475</v>
      </c>
      <c r="I17" s="414" t="s">
        <v>475</v>
      </c>
      <c r="J17" s="372" t="s">
        <v>475</v>
      </c>
      <c r="K17" s="372" t="s">
        <v>475</v>
      </c>
      <c r="L17" s="415" t="s">
        <v>475</v>
      </c>
      <c r="M17" s="296"/>
      <c r="N17" s="278"/>
    </row>
    <row r="18" spans="2:14" ht="91" x14ac:dyDescent="0.35">
      <c r="B18" s="294"/>
      <c r="C18" s="307" t="s">
        <v>476</v>
      </c>
      <c r="D18" s="274"/>
      <c r="E18" s="274"/>
      <c r="F18" s="413" t="s">
        <v>477</v>
      </c>
      <c r="G18" s="416" t="s">
        <v>478</v>
      </c>
      <c r="H18" s="416" t="s">
        <v>479</v>
      </c>
      <c r="I18" s="372" t="s">
        <v>475</v>
      </c>
      <c r="J18" s="413" t="s">
        <v>478</v>
      </c>
      <c r="K18" s="272"/>
      <c r="L18" s="308"/>
      <c r="M18" s="296"/>
      <c r="N18" s="278"/>
    </row>
    <row r="19" spans="2:14" ht="208" x14ac:dyDescent="0.35">
      <c r="B19" s="294"/>
      <c r="C19" s="307" t="s">
        <v>480</v>
      </c>
      <c r="D19" s="274"/>
      <c r="E19" s="274"/>
      <c r="F19" s="416" t="s">
        <v>481</v>
      </c>
      <c r="G19" s="416" t="s">
        <v>482</v>
      </c>
      <c r="H19" s="416" t="s">
        <v>483</v>
      </c>
      <c r="I19" s="372" t="s">
        <v>475</v>
      </c>
      <c r="J19" s="272"/>
      <c r="K19" s="272"/>
      <c r="L19" s="308"/>
      <c r="M19" s="296"/>
      <c r="N19" s="278"/>
    </row>
    <row r="20" spans="2:14" ht="20.149999999999999" customHeight="1" x14ac:dyDescent="0.35">
      <c r="B20" s="294"/>
      <c r="C20" s="307" t="s">
        <v>484</v>
      </c>
      <c r="D20" s="274"/>
      <c r="E20" s="274"/>
      <c r="F20" s="372" t="s">
        <v>475</v>
      </c>
      <c r="G20" s="372" t="s">
        <v>475</v>
      </c>
      <c r="H20" s="372" t="s">
        <v>475</v>
      </c>
      <c r="I20" s="372" t="s">
        <v>475</v>
      </c>
      <c r="J20" s="372" t="s">
        <v>475</v>
      </c>
      <c r="K20" s="372" t="s">
        <v>475</v>
      </c>
      <c r="L20" s="415" t="s">
        <v>475</v>
      </c>
      <c r="M20" s="296"/>
      <c r="N20" s="278"/>
    </row>
    <row r="21" spans="2:14" ht="195" x14ac:dyDescent="0.35">
      <c r="B21" s="294"/>
      <c r="C21" s="307" t="s">
        <v>485</v>
      </c>
      <c r="D21" s="274"/>
      <c r="E21" s="274"/>
      <c r="F21" s="413" t="s">
        <v>486</v>
      </c>
      <c r="G21" s="372" t="s">
        <v>475</v>
      </c>
      <c r="H21" s="416" t="s">
        <v>487</v>
      </c>
      <c r="I21" s="372" t="s">
        <v>475</v>
      </c>
      <c r="J21" s="372" t="s">
        <v>475</v>
      </c>
      <c r="K21" s="372" t="s">
        <v>475</v>
      </c>
      <c r="L21" s="415" t="s">
        <v>475</v>
      </c>
      <c r="M21" s="296"/>
      <c r="N21" s="278"/>
    </row>
    <row r="22" spans="2:14" ht="91" x14ac:dyDescent="0.35">
      <c r="B22" s="294"/>
      <c r="C22" s="307" t="s">
        <v>488</v>
      </c>
      <c r="D22" s="274"/>
      <c r="E22" s="274"/>
      <c r="F22" s="416" t="s">
        <v>489</v>
      </c>
      <c r="G22" s="372" t="s">
        <v>475</v>
      </c>
      <c r="H22" s="372" t="s">
        <v>475</v>
      </c>
      <c r="I22" s="372" t="s">
        <v>475</v>
      </c>
      <c r="J22" s="372" t="s">
        <v>475</v>
      </c>
      <c r="K22" s="372" t="s">
        <v>475</v>
      </c>
      <c r="L22" s="415" t="s">
        <v>475</v>
      </c>
      <c r="M22" s="296"/>
      <c r="N22" s="278"/>
    </row>
    <row r="23" spans="2:14" ht="20.149999999999999" customHeight="1" x14ac:dyDescent="0.35">
      <c r="B23" s="294"/>
      <c r="C23" s="307" t="s">
        <v>490</v>
      </c>
      <c r="D23" s="274"/>
      <c r="E23" s="274"/>
      <c r="F23" s="372" t="s">
        <v>475</v>
      </c>
      <c r="G23" s="372" t="s">
        <v>475</v>
      </c>
      <c r="H23" s="372" t="s">
        <v>475</v>
      </c>
      <c r="I23" s="372" t="s">
        <v>475</v>
      </c>
      <c r="J23" s="372" t="s">
        <v>475</v>
      </c>
      <c r="K23" s="372" t="s">
        <v>475</v>
      </c>
      <c r="L23" s="415" t="s">
        <v>475</v>
      </c>
      <c r="M23" s="296"/>
      <c r="N23" s="278"/>
    </row>
    <row r="24" spans="2:14" ht="39" x14ac:dyDescent="0.35">
      <c r="B24" s="294"/>
      <c r="C24" s="307" t="s">
        <v>491</v>
      </c>
      <c r="D24" s="274"/>
      <c r="E24" s="274"/>
      <c r="F24" s="413" t="s">
        <v>492</v>
      </c>
      <c r="G24" s="372" t="s">
        <v>475</v>
      </c>
      <c r="H24" s="372" t="s">
        <v>475</v>
      </c>
      <c r="I24" s="372" t="s">
        <v>475</v>
      </c>
      <c r="J24" s="372" t="s">
        <v>475</v>
      </c>
      <c r="K24" s="372" t="s">
        <v>475</v>
      </c>
      <c r="L24" s="415" t="s">
        <v>475</v>
      </c>
      <c r="M24" s="296"/>
      <c r="N24" s="278"/>
    </row>
    <row r="25" spans="2:14" ht="208" x14ac:dyDescent="0.35">
      <c r="B25" s="294"/>
      <c r="C25" s="307" t="s">
        <v>493</v>
      </c>
      <c r="D25" s="274"/>
      <c r="E25" s="274"/>
      <c r="F25" s="416" t="s">
        <v>494</v>
      </c>
      <c r="G25" s="372" t="s">
        <v>475</v>
      </c>
      <c r="H25" s="416" t="s">
        <v>495</v>
      </c>
      <c r="I25" s="372" t="s">
        <v>475</v>
      </c>
      <c r="J25" s="372" t="s">
        <v>496</v>
      </c>
      <c r="K25" s="372" t="s">
        <v>496</v>
      </c>
      <c r="L25" s="415" t="s">
        <v>496</v>
      </c>
      <c r="M25" s="296"/>
      <c r="N25" s="278"/>
    </row>
    <row r="26" spans="2:14" ht="143" x14ac:dyDescent="0.35">
      <c r="B26" s="294"/>
      <c r="C26" s="307" t="s">
        <v>497</v>
      </c>
      <c r="D26" s="274"/>
      <c r="E26" s="274"/>
      <c r="F26" s="416" t="s">
        <v>498</v>
      </c>
      <c r="G26" s="372" t="s">
        <v>475</v>
      </c>
      <c r="H26" s="372" t="s">
        <v>475</v>
      </c>
      <c r="I26" s="372" t="s">
        <v>475</v>
      </c>
      <c r="J26" s="372" t="s">
        <v>475</v>
      </c>
      <c r="K26" s="372" t="s">
        <v>475</v>
      </c>
      <c r="L26" s="415" t="s">
        <v>475</v>
      </c>
      <c r="M26" s="296"/>
      <c r="N26" s="278"/>
    </row>
    <row r="27" spans="2:14" ht="39" x14ac:dyDescent="0.35">
      <c r="B27" s="294"/>
      <c r="C27" s="307" t="s">
        <v>499</v>
      </c>
      <c r="D27" s="274"/>
      <c r="E27" s="274"/>
      <c r="F27" s="413" t="s">
        <v>500</v>
      </c>
      <c r="G27" s="372" t="s">
        <v>475</v>
      </c>
      <c r="H27" s="416" t="s">
        <v>501</v>
      </c>
      <c r="I27" s="372" t="s">
        <v>475</v>
      </c>
      <c r="J27" s="372" t="s">
        <v>475</v>
      </c>
      <c r="K27" s="372" t="s">
        <v>475</v>
      </c>
      <c r="L27" s="415" t="s">
        <v>475</v>
      </c>
      <c r="M27" s="296"/>
      <c r="N27" s="278"/>
    </row>
    <row r="28" spans="2:14" ht="156" x14ac:dyDescent="0.35">
      <c r="B28" s="294"/>
      <c r="C28" s="307" t="s">
        <v>502</v>
      </c>
      <c r="D28" s="274"/>
      <c r="E28" s="274"/>
      <c r="F28" s="416" t="s">
        <v>503</v>
      </c>
      <c r="G28" s="372" t="s">
        <v>475</v>
      </c>
      <c r="H28" s="372" t="s">
        <v>475</v>
      </c>
      <c r="I28" s="372" t="s">
        <v>475</v>
      </c>
      <c r="J28" s="372" t="s">
        <v>475</v>
      </c>
      <c r="K28" s="372" t="s">
        <v>475</v>
      </c>
      <c r="L28" s="415" t="s">
        <v>475</v>
      </c>
      <c r="M28" s="296"/>
      <c r="N28" s="278"/>
    </row>
    <row r="29" spans="2:14" ht="91" x14ac:dyDescent="0.35">
      <c r="B29" s="294"/>
      <c r="C29" s="307" t="s">
        <v>504</v>
      </c>
      <c r="D29" s="274"/>
      <c r="E29" s="274"/>
      <c r="F29" s="416" t="s">
        <v>505</v>
      </c>
      <c r="G29" s="372" t="s">
        <v>475</v>
      </c>
      <c r="H29" s="372" t="s">
        <v>475</v>
      </c>
      <c r="I29" s="372" t="s">
        <v>475</v>
      </c>
      <c r="J29" s="372" t="s">
        <v>475</v>
      </c>
      <c r="K29" s="372" t="s">
        <v>475</v>
      </c>
      <c r="L29" s="415" t="s">
        <v>475</v>
      </c>
      <c r="M29" s="296"/>
      <c r="N29" s="278"/>
    </row>
    <row r="30" spans="2:14" ht="26" x14ac:dyDescent="0.35">
      <c r="B30" s="294"/>
      <c r="C30" s="307" t="s">
        <v>506</v>
      </c>
      <c r="D30" s="274"/>
      <c r="E30" s="274"/>
      <c r="F30" s="413" t="s">
        <v>507</v>
      </c>
      <c r="G30" s="372" t="s">
        <v>475</v>
      </c>
      <c r="H30" s="372" t="s">
        <v>475</v>
      </c>
      <c r="I30" s="372" t="s">
        <v>475</v>
      </c>
      <c r="J30" s="372" t="s">
        <v>475</v>
      </c>
      <c r="K30" s="372" t="s">
        <v>475</v>
      </c>
      <c r="L30" s="415" t="s">
        <v>475</v>
      </c>
      <c r="M30" s="296"/>
      <c r="N30" s="278"/>
    </row>
    <row r="31" spans="2:14" ht="143.5" thickBot="1" x14ac:dyDescent="0.4">
      <c r="B31" s="294"/>
      <c r="C31" s="309" t="s">
        <v>508</v>
      </c>
      <c r="D31" s="310"/>
      <c r="E31" s="310"/>
      <c r="F31" s="417" t="s">
        <v>509</v>
      </c>
      <c r="G31" s="371" t="s">
        <v>475</v>
      </c>
      <c r="H31" s="417" t="s">
        <v>510</v>
      </c>
      <c r="I31" s="371" t="s">
        <v>475</v>
      </c>
      <c r="J31" s="371" t="s">
        <v>475</v>
      </c>
      <c r="K31" s="371" t="s">
        <v>475</v>
      </c>
      <c r="L31" s="418" t="s">
        <v>475</v>
      </c>
      <c r="M31" s="296"/>
      <c r="N31" s="278"/>
    </row>
    <row r="32" spans="2:14" x14ac:dyDescent="0.35">
      <c r="B32" s="294"/>
      <c r="C32" s="283"/>
      <c r="D32" s="283"/>
      <c r="E32" s="283"/>
      <c r="F32" s="283"/>
      <c r="G32" s="283"/>
      <c r="H32" s="283"/>
      <c r="I32" s="283"/>
      <c r="J32" s="283"/>
      <c r="K32" s="283"/>
      <c r="L32" s="283"/>
      <c r="M32" s="295"/>
      <c r="N32" s="275"/>
    </row>
    <row r="33" spans="2:19" x14ac:dyDescent="0.35">
      <c r="B33" s="294"/>
      <c r="C33" s="283"/>
      <c r="D33" s="283"/>
      <c r="E33" s="283"/>
      <c r="F33" s="283"/>
      <c r="G33" s="283"/>
      <c r="H33" s="283"/>
      <c r="I33" s="283"/>
      <c r="J33" s="283"/>
      <c r="K33" s="283"/>
      <c r="L33" s="283"/>
      <c r="M33" s="295"/>
      <c r="N33" s="275"/>
    </row>
    <row r="34" spans="2:19" x14ac:dyDescent="0.35">
      <c r="B34" s="294"/>
      <c r="C34" s="264" t="s">
        <v>511</v>
      </c>
      <c r="D34" s="283"/>
      <c r="E34" s="283"/>
      <c r="F34" s="283"/>
      <c r="G34" s="283"/>
      <c r="H34" s="283"/>
      <c r="I34" s="283"/>
      <c r="J34" s="283"/>
      <c r="K34" s="283"/>
      <c r="L34" s="283"/>
      <c r="M34" s="295"/>
      <c r="N34" s="275"/>
    </row>
    <row r="35" spans="2:19" ht="15" thickBot="1" x14ac:dyDescent="0.4">
      <c r="B35" s="294"/>
      <c r="C35" s="264"/>
      <c r="D35" s="283"/>
      <c r="E35" s="283"/>
      <c r="F35" s="283"/>
      <c r="G35" s="283"/>
      <c r="H35" s="283"/>
      <c r="I35" s="283"/>
      <c r="J35" s="283"/>
      <c r="K35" s="283"/>
      <c r="L35" s="283"/>
      <c r="M35" s="295"/>
      <c r="N35" s="275"/>
    </row>
    <row r="36" spans="2:19" s="251" customFormat="1" ht="14" x14ac:dyDescent="0.35">
      <c r="B36" s="297"/>
      <c r="C36" s="539" t="s">
        <v>512</v>
      </c>
      <c r="D36" s="540"/>
      <c r="E36" s="541" t="s">
        <v>513</v>
      </c>
      <c r="F36" s="541"/>
      <c r="G36" s="542"/>
      <c r="H36" s="267"/>
      <c r="I36" s="267"/>
      <c r="J36" s="267"/>
      <c r="K36" s="267"/>
      <c r="L36" s="267"/>
      <c r="M36" s="298"/>
      <c r="N36" s="276"/>
    </row>
    <row r="37" spans="2:19" s="251" customFormat="1" ht="48" customHeight="1" x14ac:dyDescent="0.35">
      <c r="B37" s="297"/>
      <c r="C37" s="547" t="s">
        <v>514</v>
      </c>
      <c r="D37" s="548"/>
      <c r="E37" s="545" t="s">
        <v>475</v>
      </c>
      <c r="F37" s="545"/>
      <c r="G37" s="546"/>
      <c r="H37" s="267"/>
      <c r="I37" s="267"/>
      <c r="J37" s="267"/>
      <c r="K37" s="267"/>
      <c r="L37" s="267"/>
      <c r="M37" s="298"/>
      <c r="N37" s="276"/>
    </row>
    <row r="38" spans="2:19" s="251" customFormat="1" ht="39.9" customHeight="1" thickBot="1" x14ac:dyDescent="0.4">
      <c r="B38" s="297"/>
      <c r="C38" s="549" t="s">
        <v>515</v>
      </c>
      <c r="D38" s="550"/>
      <c r="E38" s="551" t="s">
        <v>271</v>
      </c>
      <c r="F38" s="551"/>
      <c r="G38" s="552"/>
      <c r="H38" s="267"/>
      <c r="I38" s="267"/>
      <c r="J38" s="267"/>
      <c r="K38" s="267"/>
      <c r="L38" s="267"/>
      <c r="M38" s="298"/>
      <c r="N38" s="276"/>
    </row>
    <row r="39" spans="2:19" s="251" customFormat="1" ht="14" x14ac:dyDescent="0.35">
      <c r="B39" s="297"/>
      <c r="C39" s="266"/>
      <c r="D39" s="267"/>
      <c r="E39" s="267"/>
      <c r="F39" s="267"/>
      <c r="G39" s="267"/>
      <c r="H39" s="267"/>
      <c r="I39" s="267"/>
      <c r="J39" s="267"/>
      <c r="K39" s="267"/>
      <c r="L39" s="267"/>
      <c r="M39" s="298"/>
      <c r="N39" s="276"/>
    </row>
    <row r="40" spans="2:19" x14ac:dyDescent="0.35">
      <c r="B40" s="294"/>
      <c r="C40" s="266"/>
      <c r="D40" s="283"/>
      <c r="E40" s="283"/>
      <c r="F40" s="283"/>
      <c r="G40" s="283"/>
      <c r="H40" s="283"/>
      <c r="I40" s="283"/>
      <c r="J40" s="283"/>
      <c r="K40" s="283"/>
      <c r="L40" s="283"/>
      <c r="M40" s="295"/>
      <c r="N40" s="275"/>
    </row>
    <row r="41" spans="2:19" x14ac:dyDescent="0.35">
      <c r="B41" s="294"/>
      <c r="C41" s="553" t="s">
        <v>516</v>
      </c>
      <c r="D41" s="553"/>
      <c r="E41" s="284"/>
      <c r="F41" s="284"/>
      <c r="G41" s="284"/>
      <c r="H41" s="284"/>
      <c r="I41" s="284"/>
      <c r="J41" s="284"/>
      <c r="K41" s="284"/>
      <c r="L41" s="284"/>
      <c r="M41" s="299"/>
      <c r="N41" s="277"/>
      <c r="O41" s="250"/>
      <c r="P41" s="250"/>
      <c r="Q41" s="250"/>
      <c r="R41" s="250"/>
      <c r="S41" s="250"/>
    </row>
    <row r="42" spans="2:19" ht="15" thickBot="1" x14ac:dyDescent="0.4">
      <c r="B42" s="294"/>
      <c r="C42" s="263"/>
      <c r="D42" s="284"/>
      <c r="E42" s="284"/>
      <c r="F42" s="284"/>
      <c r="G42" s="284"/>
      <c r="H42" s="284"/>
      <c r="I42" s="284"/>
      <c r="J42" s="284"/>
      <c r="K42" s="284"/>
      <c r="L42" s="284"/>
      <c r="M42" s="299"/>
      <c r="N42" s="277"/>
      <c r="O42" s="250"/>
      <c r="P42" s="250"/>
      <c r="Q42" s="250"/>
      <c r="R42" s="250"/>
      <c r="S42" s="250"/>
    </row>
    <row r="43" spans="2:19" ht="39.9" customHeight="1" x14ac:dyDescent="0.35">
      <c r="B43" s="294"/>
      <c r="C43" s="539" t="s">
        <v>517</v>
      </c>
      <c r="D43" s="540"/>
      <c r="E43" s="554"/>
      <c r="F43" s="554"/>
      <c r="G43" s="555"/>
      <c r="H43" s="283"/>
      <c r="I43" s="283"/>
      <c r="J43" s="283"/>
      <c r="K43" s="283"/>
      <c r="L43" s="283"/>
      <c r="M43" s="295"/>
      <c r="N43" s="275"/>
    </row>
    <row r="44" spans="2:19" ht="39.9" customHeight="1" thickBot="1" x14ac:dyDescent="0.4">
      <c r="B44" s="294"/>
      <c r="C44" s="556" t="s">
        <v>518</v>
      </c>
      <c r="D44" s="557"/>
      <c r="E44" s="551" t="s">
        <v>271</v>
      </c>
      <c r="F44" s="551"/>
      <c r="G44" s="552"/>
      <c r="H44" s="283"/>
      <c r="I44" s="283"/>
      <c r="J44" s="283"/>
      <c r="K44" s="283"/>
      <c r="L44" s="283"/>
      <c r="M44" s="295"/>
      <c r="N44" s="275"/>
    </row>
    <row r="45" spans="2:19" x14ac:dyDescent="0.35">
      <c r="B45" s="294"/>
      <c r="C45" s="266"/>
      <c r="D45" s="283"/>
      <c r="E45" s="283"/>
      <c r="F45" s="283"/>
      <c r="G45" s="283"/>
      <c r="H45" s="283"/>
      <c r="I45" s="283"/>
      <c r="J45" s="283"/>
      <c r="K45" s="283"/>
      <c r="L45" s="283"/>
      <c r="M45" s="295"/>
      <c r="N45" s="275"/>
    </row>
    <row r="46" spans="2:19" x14ac:dyDescent="0.35">
      <c r="B46" s="294"/>
      <c r="C46" s="266"/>
      <c r="D46" s="283"/>
      <c r="E46" s="283"/>
      <c r="F46" s="283"/>
      <c r="G46" s="283"/>
      <c r="H46" s="283"/>
      <c r="I46" s="283"/>
      <c r="J46" s="283"/>
      <c r="K46" s="283"/>
      <c r="L46" s="283"/>
      <c r="M46" s="295"/>
      <c r="N46" s="275"/>
    </row>
    <row r="47" spans="2:19" ht="15" customHeight="1" x14ac:dyDescent="0.35">
      <c r="B47" s="294"/>
      <c r="C47" s="553" t="s">
        <v>519</v>
      </c>
      <c r="D47" s="553"/>
      <c r="E47" s="285"/>
      <c r="F47" s="285"/>
      <c r="G47" s="285"/>
      <c r="H47" s="285"/>
      <c r="I47" s="285"/>
      <c r="J47" s="285"/>
      <c r="K47" s="285"/>
      <c r="L47" s="285"/>
      <c r="M47" s="300"/>
      <c r="N47" s="279"/>
      <c r="O47" s="249"/>
      <c r="P47" s="249"/>
      <c r="Q47" s="249"/>
      <c r="R47" s="249"/>
      <c r="S47" s="249"/>
    </row>
    <row r="48" spans="2:19" ht="15" thickBot="1" x14ac:dyDescent="0.4">
      <c r="B48" s="294"/>
      <c r="C48" s="263"/>
      <c r="D48" s="285"/>
      <c r="E48" s="285"/>
      <c r="F48" s="285"/>
      <c r="G48" s="285"/>
      <c r="H48" s="285"/>
      <c r="I48" s="285"/>
      <c r="J48" s="285"/>
      <c r="K48" s="285"/>
      <c r="L48" s="285"/>
      <c r="M48" s="300"/>
      <c r="N48" s="279"/>
      <c r="O48" s="249"/>
      <c r="P48" s="249"/>
      <c r="Q48" s="249"/>
      <c r="R48" s="249"/>
      <c r="S48" s="249"/>
    </row>
    <row r="49" spans="2:21" s="8" customFormat="1" ht="78.75" customHeight="1" x14ac:dyDescent="0.35">
      <c r="B49" s="301"/>
      <c r="C49" s="558" t="s">
        <v>520</v>
      </c>
      <c r="D49" s="559"/>
      <c r="E49" s="560" t="s">
        <v>521</v>
      </c>
      <c r="F49" s="560"/>
      <c r="G49" s="561"/>
      <c r="H49" s="286"/>
      <c r="I49" s="286"/>
      <c r="J49" s="286"/>
      <c r="K49" s="286"/>
      <c r="L49" s="286"/>
      <c r="M49" s="302"/>
      <c r="N49" s="104"/>
    </row>
    <row r="50" spans="2:21" s="8" customFormat="1" ht="39.9" customHeight="1" x14ac:dyDescent="0.35">
      <c r="B50" s="301"/>
      <c r="C50" s="543" t="s">
        <v>522</v>
      </c>
      <c r="D50" s="544"/>
      <c r="E50" s="545" t="s">
        <v>523</v>
      </c>
      <c r="F50" s="545"/>
      <c r="G50" s="546"/>
      <c r="H50" s="286"/>
      <c r="I50" s="286"/>
      <c r="J50" s="286"/>
      <c r="K50" s="286"/>
      <c r="L50" s="286"/>
      <c r="M50" s="302"/>
      <c r="N50" s="104"/>
    </row>
    <row r="51" spans="2:21" s="8" customFormat="1" ht="102" customHeight="1" x14ac:dyDescent="0.35">
      <c r="B51" s="301"/>
      <c r="C51" s="543" t="s">
        <v>524</v>
      </c>
      <c r="D51" s="544"/>
      <c r="E51" s="545" t="s">
        <v>525</v>
      </c>
      <c r="F51" s="545"/>
      <c r="G51" s="546"/>
      <c r="H51" s="286"/>
      <c r="I51" s="286"/>
      <c r="J51" s="286"/>
      <c r="K51" s="286"/>
      <c r="L51" s="286"/>
      <c r="M51" s="302"/>
      <c r="N51" s="104"/>
    </row>
    <row r="52" spans="2:21" s="8" customFormat="1" ht="29.25" customHeight="1" thickBot="1" x14ac:dyDescent="0.4">
      <c r="B52" s="301"/>
      <c r="C52" s="556" t="s">
        <v>526</v>
      </c>
      <c r="D52" s="557"/>
      <c r="E52" s="562" t="s">
        <v>527</v>
      </c>
      <c r="F52" s="562"/>
      <c r="G52" s="563"/>
      <c r="H52" s="286"/>
      <c r="I52" s="286"/>
      <c r="J52" s="286"/>
      <c r="K52" s="286"/>
      <c r="L52" s="286"/>
      <c r="M52" s="302"/>
      <c r="N52" s="104"/>
    </row>
    <row r="53" spans="2:21" ht="15" customHeight="1" x14ac:dyDescent="0.35">
      <c r="B53" s="294"/>
      <c r="C53" s="287"/>
      <c r="D53" s="283"/>
      <c r="E53" s="283"/>
      <c r="F53" s="283"/>
      <c r="G53" s="283"/>
      <c r="H53" s="283"/>
      <c r="I53" s="283"/>
      <c r="J53" s="283"/>
      <c r="K53" s="283"/>
      <c r="L53" s="283"/>
      <c r="M53" s="295"/>
      <c r="N53" s="275"/>
    </row>
    <row r="54" spans="2:21" ht="15" customHeight="1" x14ac:dyDescent="0.35">
      <c r="B54" s="294"/>
      <c r="C54" s="283"/>
      <c r="D54" s="283"/>
      <c r="E54" s="283"/>
      <c r="F54" s="283"/>
      <c r="G54" s="283"/>
      <c r="H54" s="283"/>
      <c r="I54" s="283"/>
      <c r="J54" s="283"/>
      <c r="K54" s="283"/>
      <c r="L54" s="283"/>
      <c r="M54" s="295"/>
      <c r="N54" s="275"/>
    </row>
    <row r="55" spans="2:21" ht="15" customHeight="1" x14ac:dyDescent="0.35">
      <c r="B55" s="294"/>
      <c r="C55" s="264" t="s">
        <v>528</v>
      </c>
      <c r="D55" s="283"/>
      <c r="E55" s="283"/>
      <c r="F55" s="283"/>
      <c r="G55" s="283"/>
      <c r="H55" s="283"/>
      <c r="I55" s="283"/>
      <c r="J55" s="283"/>
      <c r="K55" s="283"/>
      <c r="L55" s="283"/>
      <c r="M55" s="295"/>
      <c r="N55" s="275"/>
    </row>
    <row r="56" spans="2:21" ht="15.75" customHeight="1" thickBot="1" x14ac:dyDescent="0.4">
      <c r="B56" s="294"/>
      <c r="C56" s="283"/>
      <c r="D56" s="287"/>
      <c r="E56" s="283"/>
      <c r="F56" s="283"/>
      <c r="G56" s="283"/>
      <c r="H56" s="283"/>
      <c r="I56" s="283"/>
      <c r="J56" s="283"/>
      <c r="K56" s="283"/>
      <c r="L56" s="283"/>
      <c r="M56" s="295"/>
      <c r="N56" s="275"/>
    </row>
    <row r="57" spans="2:21" ht="50.15" customHeight="1" x14ac:dyDescent="0.35">
      <c r="B57" s="294"/>
      <c r="C57" s="558" t="s">
        <v>529</v>
      </c>
      <c r="D57" s="559"/>
      <c r="E57" s="564"/>
      <c r="F57" s="565"/>
      <c r="G57" s="566"/>
      <c r="H57" s="266"/>
      <c r="I57" s="266"/>
      <c r="J57" s="266"/>
      <c r="K57" s="287"/>
      <c r="L57" s="287"/>
      <c r="M57" s="296"/>
      <c r="N57" s="278"/>
      <c r="O57" s="248"/>
      <c r="P57" s="248"/>
      <c r="Q57" s="248"/>
      <c r="R57" s="248"/>
      <c r="S57" s="248"/>
      <c r="T57" s="248"/>
      <c r="U57" s="248"/>
    </row>
    <row r="58" spans="2:21" ht="50.15" customHeight="1" x14ac:dyDescent="0.35">
      <c r="B58" s="294"/>
      <c r="C58" s="543" t="s">
        <v>530</v>
      </c>
      <c r="D58" s="544"/>
      <c r="E58" s="567"/>
      <c r="F58" s="568"/>
      <c r="G58" s="569"/>
      <c r="H58" s="266"/>
      <c r="I58" s="266"/>
      <c r="J58" s="266"/>
      <c r="K58" s="287"/>
      <c r="L58" s="287"/>
      <c r="M58" s="296"/>
      <c r="N58" s="278"/>
      <c r="O58" s="248"/>
      <c r="P58" s="248"/>
      <c r="Q58" s="248"/>
      <c r="R58" s="248"/>
      <c r="S58" s="248"/>
      <c r="T58" s="248"/>
      <c r="U58" s="248"/>
    </row>
    <row r="59" spans="2:21" ht="50.15" customHeight="1" thickBot="1" x14ac:dyDescent="0.4">
      <c r="B59" s="294"/>
      <c r="C59" s="556" t="s">
        <v>531</v>
      </c>
      <c r="D59" s="557"/>
      <c r="E59" s="570"/>
      <c r="F59" s="571"/>
      <c r="G59" s="572"/>
      <c r="H59" s="266"/>
      <c r="I59" s="266"/>
      <c r="J59" s="266"/>
      <c r="K59" s="287"/>
      <c r="L59" s="287"/>
      <c r="M59" s="296"/>
      <c r="N59" s="278"/>
      <c r="O59" s="248"/>
      <c r="P59" s="248"/>
      <c r="Q59" s="248"/>
      <c r="R59" s="248"/>
      <c r="S59" s="248"/>
      <c r="T59" s="248"/>
      <c r="U59" s="248"/>
    </row>
    <row r="60" spans="2:21" customFormat="1" ht="15" customHeight="1" thickBot="1" x14ac:dyDescent="0.4">
      <c r="B60" s="86"/>
      <c r="C60" s="87"/>
      <c r="D60" s="87"/>
      <c r="E60" s="87"/>
      <c r="F60" s="87"/>
      <c r="G60" s="87"/>
      <c r="H60" s="87"/>
      <c r="I60" s="87"/>
      <c r="J60" s="87"/>
      <c r="K60" s="87"/>
      <c r="L60" s="87"/>
      <c r="M60" s="89"/>
      <c r="N60" s="87"/>
    </row>
    <row r="61" spans="2:21" s="250" customFormat="1" ht="87.75" customHeight="1" x14ac:dyDescent="0.35">
      <c r="B61" s="303"/>
      <c r="C61" s="370" t="s">
        <v>532</v>
      </c>
      <c r="D61" s="368" t="s">
        <v>533</v>
      </c>
      <c r="E61" s="368" t="s">
        <v>534</v>
      </c>
      <c r="F61" s="368" t="s">
        <v>535</v>
      </c>
      <c r="G61" s="368" t="s">
        <v>536</v>
      </c>
      <c r="H61" s="368" t="s">
        <v>537</v>
      </c>
      <c r="I61" s="368" t="s">
        <v>538</v>
      </c>
      <c r="J61" s="369" t="s">
        <v>539</v>
      </c>
      <c r="K61" s="285"/>
      <c r="L61" s="285"/>
      <c r="M61" s="300"/>
      <c r="N61" s="279"/>
      <c r="O61" s="249"/>
      <c r="P61" s="249"/>
      <c r="Q61" s="249"/>
      <c r="R61" s="249"/>
      <c r="S61" s="249"/>
      <c r="T61" s="249"/>
      <c r="U61" s="249"/>
    </row>
    <row r="62" spans="2:21" ht="30" customHeight="1" x14ac:dyDescent="0.35">
      <c r="B62" s="294"/>
      <c r="C62" s="307" t="s">
        <v>540</v>
      </c>
      <c r="D62" s="272"/>
      <c r="E62" s="272"/>
      <c r="F62" s="272"/>
      <c r="G62" s="272"/>
      <c r="H62" s="272"/>
      <c r="I62" s="272"/>
      <c r="J62" s="308"/>
      <c r="K62" s="287"/>
      <c r="L62" s="287"/>
      <c r="M62" s="296"/>
      <c r="N62" s="278"/>
      <c r="O62" s="248"/>
      <c r="P62" s="248"/>
      <c r="Q62" s="248"/>
      <c r="R62" s="248"/>
      <c r="S62" s="248"/>
      <c r="T62" s="248"/>
      <c r="U62" s="248"/>
    </row>
    <row r="63" spans="2:21" ht="30" customHeight="1" x14ac:dyDescent="0.35">
      <c r="B63" s="294"/>
      <c r="C63" s="307" t="s">
        <v>541</v>
      </c>
      <c r="D63" s="272"/>
      <c r="E63" s="272"/>
      <c r="F63" s="272"/>
      <c r="G63" s="272"/>
      <c r="H63" s="272"/>
      <c r="I63" s="272"/>
      <c r="J63" s="308"/>
      <c r="K63" s="287"/>
      <c r="L63" s="287"/>
      <c r="M63" s="296"/>
      <c r="N63" s="278"/>
      <c r="O63" s="248"/>
      <c r="P63" s="248"/>
      <c r="Q63" s="248"/>
      <c r="R63" s="248"/>
      <c r="S63" s="248"/>
      <c r="T63" s="248"/>
      <c r="U63" s="248"/>
    </row>
    <row r="64" spans="2:21" ht="30" customHeight="1" x14ac:dyDescent="0.35">
      <c r="B64" s="294"/>
      <c r="C64" s="307" t="s">
        <v>542</v>
      </c>
      <c r="D64" s="272"/>
      <c r="E64" s="272"/>
      <c r="F64" s="272"/>
      <c r="G64" s="272"/>
      <c r="H64" s="272"/>
      <c r="I64" s="272"/>
      <c r="J64" s="308"/>
      <c r="K64" s="287"/>
      <c r="L64" s="287"/>
      <c r="M64" s="296"/>
      <c r="N64" s="278"/>
      <c r="O64" s="248"/>
      <c r="P64" s="248"/>
      <c r="Q64" s="248"/>
      <c r="R64" s="248"/>
      <c r="S64" s="248"/>
      <c r="T64" s="248"/>
      <c r="U64" s="248"/>
    </row>
    <row r="65" spans="2:21" ht="30" customHeight="1" x14ac:dyDescent="0.35">
      <c r="B65" s="294"/>
      <c r="C65" s="307" t="s">
        <v>543</v>
      </c>
      <c r="D65" s="272"/>
      <c r="E65" s="272"/>
      <c r="F65" s="272"/>
      <c r="G65" s="272"/>
      <c r="H65" s="272"/>
      <c r="I65" s="272"/>
      <c r="J65" s="308"/>
      <c r="K65" s="287"/>
      <c r="L65" s="287"/>
      <c r="M65" s="296"/>
      <c r="N65" s="278"/>
      <c r="O65" s="248"/>
      <c r="P65" s="248"/>
      <c r="Q65" s="248"/>
      <c r="R65" s="248"/>
      <c r="S65" s="248"/>
      <c r="T65" s="248"/>
      <c r="U65" s="248"/>
    </row>
    <row r="66" spans="2:21" ht="30" customHeight="1" x14ac:dyDescent="0.35">
      <c r="B66" s="294"/>
      <c r="C66" s="307" t="s">
        <v>544</v>
      </c>
      <c r="D66" s="273"/>
      <c r="E66" s="272"/>
      <c r="F66" s="272"/>
      <c r="G66" s="272"/>
      <c r="H66" s="272"/>
      <c r="I66" s="272"/>
      <c r="J66" s="308"/>
      <c r="K66" s="287"/>
      <c r="L66" s="287"/>
      <c r="M66" s="296"/>
      <c r="N66" s="278"/>
      <c r="O66" s="248"/>
      <c r="P66" s="248"/>
      <c r="Q66" s="248"/>
      <c r="R66" s="248"/>
      <c r="S66" s="248"/>
      <c r="T66" s="248"/>
      <c r="U66" s="248"/>
    </row>
    <row r="67" spans="2:21" ht="30" customHeight="1" thickBot="1" x14ac:dyDescent="0.4">
      <c r="B67" s="294"/>
      <c r="C67" s="332"/>
      <c r="D67" s="312"/>
      <c r="E67" s="313"/>
      <c r="F67" s="313"/>
      <c r="G67" s="313"/>
      <c r="H67" s="313"/>
      <c r="I67" s="313"/>
      <c r="J67" s="314"/>
      <c r="K67" s="287"/>
      <c r="L67" s="287"/>
      <c r="M67" s="296"/>
      <c r="N67" s="278"/>
      <c r="O67" s="248"/>
      <c r="P67" s="248"/>
      <c r="Q67" s="248"/>
      <c r="R67" s="248"/>
      <c r="S67" s="248"/>
      <c r="T67" s="248"/>
      <c r="U67" s="248"/>
    </row>
    <row r="68" spans="2:21" x14ac:dyDescent="0.35">
      <c r="B68" s="294"/>
      <c r="C68" s="283"/>
      <c r="D68" s="283"/>
      <c r="E68" s="283"/>
      <c r="F68" s="283"/>
      <c r="G68" s="283"/>
      <c r="H68" s="283"/>
      <c r="I68" s="283"/>
      <c r="J68" s="283"/>
      <c r="K68" s="283"/>
      <c r="L68" s="283"/>
      <c r="M68" s="295"/>
      <c r="N68" s="275"/>
    </row>
    <row r="69" spans="2:21" x14ac:dyDescent="0.35">
      <c r="B69" s="294"/>
      <c r="C69" s="264" t="s">
        <v>545</v>
      </c>
      <c r="D69" s="283"/>
      <c r="E69" s="283"/>
      <c r="F69" s="283"/>
      <c r="G69" s="283"/>
      <c r="H69" s="283"/>
      <c r="I69" s="283"/>
      <c r="J69" s="283"/>
      <c r="K69" s="283"/>
      <c r="L69" s="283"/>
      <c r="M69" s="295"/>
      <c r="N69" s="275"/>
    </row>
    <row r="70" spans="2:21" ht="15" thickBot="1" x14ac:dyDescent="0.4">
      <c r="B70" s="294"/>
      <c r="C70" s="264"/>
      <c r="D70" s="283"/>
      <c r="E70" s="283"/>
      <c r="F70" s="283"/>
      <c r="G70" s="283"/>
      <c r="H70" s="283"/>
      <c r="I70" s="283"/>
      <c r="J70" s="283"/>
      <c r="K70" s="283"/>
      <c r="L70" s="283"/>
      <c r="M70" s="295"/>
      <c r="N70" s="275"/>
    </row>
    <row r="71" spans="2:21" ht="60" customHeight="1" thickBot="1" x14ac:dyDescent="0.4">
      <c r="B71" s="294"/>
      <c r="C71" s="573" t="s">
        <v>546</v>
      </c>
      <c r="D71" s="574"/>
      <c r="E71" s="575"/>
      <c r="F71" s="576"/>
      <c r="G71" s="283"/>
      <c r="H71" s="283"/>
      <c r="I71" s="283"/>
      <c r="J71" s="283"/>
      <c r="K71" s="283"/>
      <c r="L71" s="283"/>
      <c r="M71" s="295"/>
      <c r="N71" s="275"/>
    </row>
    <row r="72" spans="2:21" ht="15" thickBot="1" x14ac:dyDescent="0.4">
      <c r="B72" s="294"/>
      <c r="C72" s="288"/>
      <c r="D72" s="288"/>
      <c r="E72" s="283"/>
      <c r="F72" s="283"/>
      <c r="G72" s="283"/>
      <c r="H72" s="283"/>
      <c r="I72" s="283"/>
      <c r="J72" s="283"/>
      <c r="K72" s="283"/>
      <c r="L72" s="283"/>
      <c r="M72" s="295"/>
      <c r="N72" s="275"/>
    </row>
    <row r="73" spans="2:21" ht="45" customHeight="1" x14ac:dyDescent="0.35">
      <c r="B73" s="294"/>
      <c r="C73" s="577" t="s">
        <v>547</v>
      </c>
      <c r="D73" s="578"/>
      <c r="E73" s="578" t="s">
        <v>548</v>
      </c>
      <c r="F73" s="579"/>
      <c r="G73" s="283"/>
      <c r="H73" s="283"/>
      <c r="I73" s="283"/>
      <c r="J73" s="283"/>
      <c r="K73" s="283"/>
      <c r="L73" s="283"/>
      <c r="M73" s="295"/>
      <c r="N73" s="275"/>
    </row>
    <row r="74" spans="2:21" ht="45" customHeight="1" x14ac:dyDescent="0.35">
      <c r="B74" s="294"/>
      <c r="C74" s="580"/>
      <c r="D74" s="581"/>
      <c r="E74" s="582"/>
      <c r="F74" s="583"/>
      <c r="G74" s="283"/>
      <c r="H74" s="283"/>
      <c r="I74" s="283"/>
      <c r="J74" s="283"/>
      <c r="K74" s="283"/>
      <c r="L74" s="283"/>
      <c r="M74" s="295"/>
      <c r="N74" s="275"/>
    </row>
    <row r="75" spans="2:21" ht="32.25" customHeight="1" thickBot="1" x14ac:dyDescent="0.4">
      <c r="B75" s="294"/>
      <c r="C75" s="584"/>
      <c r="D75" s="585"/>
      <c r="E75" s="585"/>
      <c r="F75" s="586"/>
      <c r="G75" s="283"/>
      <c r="H75" s="283"/>
      <c r="I75" s="283"/>
      <c r="J75" s="283"/>
      <c r="K75" s="283"/>
      <c r="L75" s="283"/>
      <c r="M75" s="295"/>
      <c r="N75" s="275"/>
    </row>
    <row r="76" spans="2:21" x14ac:dyDescent="0.35">
      <c r="B76" s="294"/>
      <c r="C76" s="275"/>
      <c r="D76" s="275"/>
      <c r="E76" s="275"/>
      <c r="F76" s="275"/>
      <c r="G76" s="275"/>
      <c r="H76" s="275"/>
      <c r="I76" s="275"/>
      <c r="J76" s="275"/>
      <c r="K76" s="275"/>
      <c r="L76" s="275"/>
      <c r="M76" s="304"/>
      <c r="N76" s="275"/>
    </row>
    <row r="77" spans="2:21" ht="15" thickBot="1" x14ac:dyDescent="0.4">
      <c r="B77" s="289"/>
      <c r="C77" s="305"/>
      <c r="D77" s="305"/>
      <c r="E77" s="305"/>
      <c r="F77" s="305"/>
      <c r="G77" s="305"/>
      <c r="H77" s="305"/>
      <c r="I77" s="305"/>
      <c r="J77" s="305"/>
      <c r="K77" s="305"/>
      <c r="L77" s="305"/>
      <c r="M77" s="306"/>
      <c r="N77" s="275"/>
    </row>
  </sheetData>
  <mergeCells count="38">
    <mergeCell ref="C73:D73"/>
    <mergeCell ref="E73:F73"/>
    <mergeCell ref="C74:D74"/>
    <mergeCell ref="E74:F74"/>
    <mergeCell ref="C75:D75"/>
    <mergeCell ref="E75:F75"/>
    <mergeCell ref="C58:D58"/>
    <mergeCell ref="E58:G58"/>
    <mergeCell ref="C59:D59"/>
    <mergeCell ref="E59:G59"/>
    <mergeCell ref="C71:D71"/>
    <mergeCell ref="E71:F71"/>
    <mergeCell ref="C51:D51"/>
    <mergeCell ref="E51:G51"/>
    <mergeCell ref="C52:D52"/>
    <mergeCell ref="E52:G52"/>
    <mergeCell ref="C57:D57"/>
    <mergeCell ref="E57:G57"/>
    <mergeCell ref="C50:D50"/>
    <mergeCell ref="E50:G50"/>
    <mergeCell ref="C37:D37"/>
    <mergeCell ref="E37:G37"/>
    <mergeCell ref="C38:D38"/>
    <mergeCell ref="E38:G38"/>
    <mergeCell ref="C41:D41"/>
    <mergeCell ref="C43:D43"/>
    <mergeCell ref="E43:G43"/>
    <mergeCell ref="C44:D44"/>
    <mergeCell ref="E44:G44"/>
    <mergeCell ref="C47:D47"/>
    <mergeCell ref="C49:D49"/>
    <mergeCell ref="E49:G49"/>
    <mergeCell ref="C3:G3"/>
    <mergeCell ref="F8:G8"/>
    <mergeCell ref="F9:G9"/>
    <mergeCell ref="D14:G14"/>
    <mergeCell ref="C36:D36"/>
    <mergeCell ref="E36:G36"/>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3</xdr:col>
                    <xdr:colOff>69850</xdr:colOff>
                    <xdr:row>13</xdr:row>
                    <xdr:rowOff>336550</xdr:rowOff>
                  </from>
                  <to>
                    <xdr:col>6</xdr:col>
                    <xdr:colOff>63500</xdr:colOff>
                    <xdr:row>14</xdr:row>
                    <xdr:rowOff>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3</xdr:col>
                    <xdr:colOff>69850</xdr:colOff>
                    <xdr:row>13</xdr:row>
                    <xdr:rowOff>44450</xdr:rowOff>
                  </from>
                  <to>
                    <xdr:col>5</xdr:col>
                    <xdr:colOff>1682750</xdr:colOff>
                    <xdr:row>14</xdr:row>
                    <xdr:rowOff>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3</xdr:col>
                    <xdr:colOff>139700</xdr:colOff>
                    <xdr:row>15</xdr:row>
                    <xdr:rowOff>1301750</xdr:rowOff>
                  </from>
                  <to>
                    <xdr:col>3</xdr:col>
                    <xdr:colOff>654050</xdr:colOff>
                    <xdr:row>17</xdr:row>
                    <xdr:rowOff>673100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3</xdr:col>
                    <xdr:colOff>692150</xdr:colOff>
                    <xdr:row>15</xdr:row>
                    <xdr:rowOff>1301750</xdr:rowOff>
                  </from>
                  <to>
                    <xdr:col>3</xdr:col>
                    <xdr:colOff>1206500</xdr:colOff>
                    <xdr:row>17</xdr:row>
                    <xdr:rowOff>673100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3</xdr:col>
                    <xdr:colOff>139700</xdr:colOff>
                    <xdr:row>17</xdr:row>
                    <xdr:rowOff>647700</xdr:rowOff>
                  </from>
                  <to>
                    <xdr:col>3</xdr:col>
                    <xdr:colOff>654050</xdr:colOff>
                    <xdr:row>18</xdr:row>
                    <xdr:rowOff>2012950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3</xdr:col>
                    <xdr:colOff>692150</xdr:colOff>
                    <xdr:row>17</xdr:row>
                    <xdr:rowOff>647700</xdr:rowOff>
                  </from>
                  <to>
                    <xdr:col>3</xdr:col>
                    <xdr:colOff>1206500</xdr:colOff>
                    <xdr:row>18</xdr:row>
                    <xdr:rowOff>2012950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3</xdr:col>
                    <xdr:colOff>139700</xdr:colOff>
                    <xdr:row>18</xdr:row>
                    <xdr:rowOff>1987550</xdr:rowOff>
                  </from>
                  <to>
                    <xdr:col>3</xdr:col>
                    <xdr:colOff>654050</xdr:colOff>
                    <xdr:row>18</xdr:row>
                    <xdr:rowOff>2266950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3</xdr:col>
                    <xdr:colOff>692150</xdr:colOff>
                    <xdr:row>18</xdr:row>
                    <xdr:rowOff>1987550</xdr:rowOff>
                  </from>
                  <to>
                    <xdr:col>3</xdr:col>
                    <xdr:colOff>1206500</xdr:colOff>
                    <xdr:row>18</xdr:row>
                    <xdr:rowOff>2266950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3</xdr:col>
                    <xdr:colOff>139700</xdr:colOff>
                    <xdr:row>18</xdr:row>
                    <xdr:rowOff>2241550</xdr:rowOff>
                  </from>
                  <to>
                    <xdr:col>3</xdr:col>
                    <xdr:colOff>654050</xdr:colOff>
                    <xdr:row>18</xdr:row>
                    <xdr:rowOff>2457450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3</xdr:col>
                    <xdr:colOff>692150</xdr:colOff>
                    <xdr:row>18</xdr:row>
                    <xdr:rowOff>2241550</xdr:rowOff>
                  </from>
                  <to>
                    <xdr:col>3</xdr:col>
                    <xdr:colOff>1206500</xdr:colOff>
                    <xdr:row>18</xdr:row>
                    <xdr:rowOff>2457450</xdr:rowOff>
                  </to>
                </anchor>
              </controlPr>
            </control>
          </mc:Choice>
        </mc:AlternateContent>
        <mc:AlternateContent xmlns:mc="http://schemas.openxmlformats.org/markup-compatibility/2006">
          <mc:Choice Requires="x14">
            <control shapeId="36875" r:id="rId14" name="Check Box 11">
              <controlPr defaultSize="0" autoFill="0" autoLine="0" autoPict="0">
                <anchor moveWithCells="1">
                  <from>
                    <xdr:col>4</xdr:col>
                    <xdr:colOff>273050</xdr:colOff>
                    <xdr:row>15</xdr:row>
                    <xdr:rowOff>1123950</xdr:rowOff>
                  </from>
                  <to>
                    <xdr:col>4</xdr:col>
                    <xdr:colOff>787400</xdr:colOff>
                    <xdr:row>15</xdr:row>
                    <xdr:rowOff>1333500</xdr:rowOff>
                  </to>
                </anchor>
              </controlPr>
            </control>
          </mc:Choice>
        </mc:AlternateContent>
        <mc:AlternateContent xmlns:mc="http://schemas.openxmlformats.org/markup-compatibility/2006">
          <mc:Choice Requires="x14">
            <control shapeId="36876" r:id="rId15" name="Check Box 12">
              <controlPr defaultSize="0" autoFill="0" autoLine="0" autoPict="0">
                <anchor moveWithCells="1">
                  <from>
                    <xdr:col>4</xdr:col>
                    <xdr:colOff>825500</xdr:colOff>
                    <xdr:row>15</xdr:row>
                    <xdr:rowOff>1123950</xdr:rowOff>
                  </from>
                  <to>
                    <xdr:col>4</xdr:col>
                    <xdr:colOff>1339850</xdr:colOff>
                    <xdr:row>15</xdr:row>
                    <xdr:rowOff>1333500</xdr:rowOff>
                  </to>
                </anchor>
              </controlPr>
            </control>
          </mc:Choice>
        </mc:AlternateContent>
        <mc:AlternateContent xmlns:mc="http://schemas.openxmlformats.org/markup-compatibility/2006">
          <mc:Choice Requires="x14">
            <control shapeId="36877" r:id="rId16" name="Check Box 13">
              <controlPr defaultSize="0" autoFill="0" autoLine="0" autoPict="0">
                <anchor moveWithCells="1">
                  <from>
                    <xdr:col>4</xdr:col>
                    <xdr:colOff>273050</xdr:colOff>
                    <xdr:row>15</xdr:row>
                    <xdr:rowOff>1308100</xdr:rowOff>
                  </from>
                  <to>
                    <xdr:col>4</xdr:col>
                    <xdr:colOff>787400</xdr:colOff>
                    <xdr:row>17</xdr:row>
                    <xdr:rowOff>679450</xdr:rowOff>
                  </to>
                </anchor>
              </controlPr>
            </control>
          </mc:Choice>
        </mc:AlternateContent>
        <mc:AlternateContent xmlns:mc="http://schemas.openxmlformats.org/markup-compatibility/2006">
          <mc:Choice Requires="x14">
            <control shapeId="36878" r:id="rId17" name="Check Box 14">
              <controlPr defaultSize="0" autoFill="0" autoLine="0" autoPict="0">
                <anchor moveWithCells="1">
                  <from>
                    <xdr:col>4</xdr:col>
                    <xdr:colOff>825500</xdr:colOff>
                    <xdr:row>15</xdr:row>
                    <xdr:rowOff>1308100</xdr:rowOff>
                  </from>
                  <to>
                    <xdr:col>4</xdr:col>
                    <xdr:colOff>1339850</xdr:colOff>
                    <xdr:row>17</xdr:row>
                    <xdr:rowOff>679450</xdr:rowOff>
                  </to>
                </anchor>
              </controlPr>
            </control>
          </mc:Choice>
        </mc:AlternateContent>
        <mc:AlternateContent xmlns:mc="http://schemas.openxmlformats.org/markup-compatibility/2006">
          <mc:Choice Requires="x14">
            <control shapeId="36879" r:id="rId18" name="Check Box 15">
              <controlPr defaultSize="0" autoFill="0" autoLine="0" autoPict="0">
                <anchor moveWithCells="1">
                  <from>
                    <xdr:col>3</xdr:col>
                    <xdr:colOff>139700</xdr:colOff>
                    <xdr:row>20</xdr:row>
                    <xdr:rowOff>1720850</xdr:rowOff>
                  </from>
                  <to>
                    <xdr:col>3</xdr:col>
                    <xdr:colOff>654050</xdr:colOff>
                    <xdr:row>21</xdr:row>
                    <xdr:rowOff>323850</xdr:rowOff>
                  </to>
                </anchor>
              </controlPr>
            </control>
          </mc:Choice>
        </mc:AlternateContent>
        <mc:AlternateContent xmlns:mc="http://schemas.openxmlformats.org/markup-compatibility/2006">
          <mc:Choice Requires="x14">
            <control shapeId="36880" r:id="rId19" name="Check Box 16">
              <controlPr defaultSize="0" autoFill="0" autoLine="0" autoPict="0">
                <anchor moveWithCells="1">
                  <from>
                    <xdr:col>3</xdr:col>
                    <xdr:colOff>692150</xdr:colOff>
                    <xdr:row>20</xdr:row>
                    <xdr:rowOff>1720850</xdr:rowOff>
                  </from>
                  <to>
                    <xdr:col>3</xdr:col>
                    <xdr:colOff>1206500</xdr:colOff>
                    <xdr:row>21</xdr:row>
                    <xdr:rowOff>323850</xdr:rowOff>
                  </to>
                </anchor>
              </controlPr>
            </control>
          </mc:Choice>
        </mc:AlternateContent>
        <mc:AlternateContent xmlns:mc="http://schemas.openxmlformats.org/markup-compatibility/2006">
          <mc:Choice Requires="x14">
            <control shapeId="36881" r:id="rId20" name="Check Box 17">
              <controlPr defaultSize="0" autoFill="0" autoLine="0" autoPict="0">
                <anchor moveWithCells="1">
                  <from>
                    <xdr:col>3</xdr:col>
                    <xdr:colOff>139700</xdr:colOff>
                    <xdr:row>21</xdr:row>
                    <xdr:rowOff>292100</xdr:rowOff>
                  </from>
                  <to>
                    <xdr:col>3</xdr:col>
                    <xdr:colOff>654050</xdr:colOff>
                    <xdr:row>21</xdr:row>
                    <xdr:rowOff>577850</xdr:rowOff>
                  </to>
                </anchor>
              </controlPr>
            </control>
          </mc:Choice>
        </mc:AlternateContent>
        <mc:AlternateContent xmlns:mc="http://schemas.openxmlformats.org/markup-compatibility/2006">
          <mc:Choice Requires="x14">
            <control shapeId="36882" r:id="rId21" name="Check Box 18">
              <controlPr defaultSize="0" autoFill="0" autoLine="0" autoPict="0">
                <anchor moveWithCells="1">
                  <from>
                    <xdr:col>3</xdr:col>
                    <xdr:colOff>692150</xdr:colOff>
                    <xdr:row>21</xdr:row>
                    <xdr:rowOff>292100</xdr:rowOff>
                  </from>
                  <to>
                    <xdr:col>3</xdr:col>
                    <xdr:colOff>1206500</xdr:colOff>
                    <xdr:row>21</xdr:row>
                    <xdr:rowOff>577850</xdr:rowOff>
                  </to>
                </anchor>
              </controlPr>
            </control>
          </mc:Choice>
        </mc:AlternateContent>
        <mc:AlternateContent xmlns:mc="http://schemas.openxmlformats.org/markup-compatibility/2006">
          <mc:Choice Requires="x14">
            <control shapeId="36883" r:id="rId22" name="Check Box 19">
              <controlPr defaultSize="0" autoFill="0" autoLine="0" autoPict="0">
                <anchor moveWithCells="1">
                  <from>
                    <xdr:col>3</xdr:col>
                    <xdr:colOff>139700</xdr:colOff>
                    <xdr:row>21</xdr:row>
                    <xdr:rowOff>546100</xdr:rowOff>
                  </from>
                  <to>
                    <xdr:col>3</xdr:col>
                    <xdr:colOff>654050</xdr:colOff>
                    <xdr:row>21</xdr:row>
                    <xdr:rowOff>1066800</xdr:rowOff>
                  </to>
                </anchor>
              </controlPr>
            </control>
          </mc:Choice>
        </mc:AlternateContent>
        <mc:AlternateContent xmlns:mc="http://schemas.openxmlformats.org/markup-compatibility/2006">
          <mc:Choice Requires="x14">
            <control shapeId="36884" r:id="rId23" name="Check Box 20">
              <controlPr defaultSize="0" autoFill="0" autoLine="0" autoPict="0">
                <anchor moveWithCells="1">
                  <from>
                    <xdr:col>3</xdr:col>
                    <xdr:colOff>692150</xdr:colOff>
                    <xdr:row>21</xdr:row>
                    <xdr:rowOff>546100</xdr:rowOff>
                  </from>
                  <to>
                    <xdr:col>3</xdr:col>
                    <xdr:colOff>1206500</xdr:colOff>
                    <xdr:row>21</xdr:row>
                    <xdr:rowOff>1066800</xdr:rowOff>
                  </to>
                </anchor>
              </controlPr>
            </control>
          </mc:Choice>
        </mc:AlternateContent>
        <mc:AlternateContent xmlns:mc="http://schemas.openxmlformats.org/markup-compatibility/2006">
          <mc:Choice Requires="x14">
            <control shapeId="36885" r:id="rId24" name="Check Box 21">
              <controlPr defaultSize="0" autoFill="0" autoLine="0" autoPict="0">
                <anchor moveWithCells="1">
                  <from>
                    <xdr:col>3</xdr:col>
                    <xdr:colOff>139700</xdr:colOff>
                    <xdr:row>21</xdr:row>
                    <xdr:rowOff>1041400</xdr:rowOff>
                  </from>
                  <to>
                    <xdr:col>3</xdr:col>
                    <xdr:colOff>654050</xdr:colOff>
                    <xdr:row>24</xdr:row>
                    <xdr:rowOff>1517650</xdr:rowOff>
                  </to>
                </anchor>
              </controlPr>
            </control>
          </mc:Choice>
        </mc:AlternateContent>
        <mc:AlternateContent xmlns:mc="http://schemas.openxmlformats.org/markup-compatibility/2006">
          <mc:Choice Requires="x14">
            <control shapeId="36886" r:id="rId25" name="Check Box 22">
              <controlPr defaultSize="0" autoFill="0" autoLine="0" autoPict="0">
                <anchor moveWithCells="1">
                  <from>
                    <xdr:col>3</xdr:col>
                    <xdr:colOff>692150</xdr:colOff>
                    <xdr:row>21</xdr:row>
                    <xdr:rowOff>1041400</xdr:rowOff>
                  </from>
                  <to>
                    <xdr:col>3</xdr:col>
                    <xdr:colOff>1206500</xdr:colOff>
                    <xdr:row>24</xdr:row>
                    <xdr:rowOff>1517650</xdr:rowOff>
                  </to>
                </anchor>
              </controlPr>
            </control>
          </mc:Choice>
        </mc:AlternateContent>
        <mc:AlternateContent xmlns:mc="http://schemas.openxmlformats.org/markup-compatibility/2006">
          <mc:Choice Requires="x14">
            <control shapeId="36887" r:id="rId26" name="Check Box 23">
              <controlPr defaultSize="0" autoFill="0" autoLine="0" autoPict="0">
                <anchor moveWithCells="1">
                  <from>
                    <xdr:col>3</xdr:col>
                    <xdr:colOff>139700</xdr:colOff>
                    <xdr:row>24</xdr:row>
                    <xdr:rowOff>1492250</xdr:rowOff>
                  </from>
                  <to>
                    <xdr:col>3</xdr:col>
                    <xdr:colOff>654050</xdr:colOff>
                    <xdr:row>25</xdr:row>
                    <xdr:rowOff>260350</xdr:rowOff>
                  </to>
                </anchor>
              </controlPr>
            </control>
          </mc:Choice>
        </mc:AlternateContent>
        <mc:AlternateContent xmlns:mc="http://schemas.openxmlformats.org/markup-compatibility/2006">
          <mc:Choice Requires="x14">
            <control shapeId="36888" r:id="rId27" name="Check Box 24">
              <controlPr defaultSize="0" autoFill="0" autoLine="0" autoPict="0">
                <anchor moveWithCells="1">
                  <from>
                    <xdr:col>3</xdr:col>
                    <xdr:colOff>692150</xdr:colOff>
                    <xdr:row>24</xdr:row>
                    <xdr:rowOff>1492250</xdr:rowOff>
                  </from>
                  <to>
                    <xdr:col>3</xdr:col>
                    <xdr:colOff>1206500</xdr:colOff>
                    <xdr:row>25</xdr:row>
                    <xdr:rowOff>260350</xdr:rowOff>
                  </to>
                </anchor>
              </controlPr>
            </control>
          </mc:Choice>
        </mc:AlternateContent>
        <mc:AlternateContent xmlns:mc="http://schemas.openxmlformats.org/markup-compatibility/2006">
          <mc:Choice Requires="x14">
            <control shapeId="36889" r:id="rId28" name="Check Box 25">
              <controlPr defaultSize="0" autoFill="0" autoLine="0" autoPict="0">
                <anchor moveWithCells="1">
                  <from>
                    <xdr:col>3</xdr:col>
                    <xdr:colOff>139700</xdr:colOff>
                    <xdr:row>25</xdr:row>
                    <xdr:rowOff>228600</xdr:rowOff>
                  </from>
                  <to>
                    <xdr:col>3</xdr:col>
                    <xdr:colOff>654050</xdr:colOff>
                    <xdr:row>25</xdr:row>
                    <xdr:rowOff>749300</xdr:rowOff>
                  </to>
                </anchor>
              </controlPr>
            </control>
          </mc:Choice>
        </mc:AlternateContent>
        <mc:AlternateContent xmlns:mc="http://schemas.openxmlformats.org/markup-compatibility/2006">
          <mc:Choice Requires="x14">
            <control shapeId="36890" r:id="rId29" name="Check Box 26">
              <controlPr defaultSize="0" autoFill="0" autoLine="0" autoPict="0">
                <anchor moveWithCells="1">
                  <from>
                    <xdr:col>3</xdr:col>
                    <xdr:colOff>692150</xdr:colOff>
                    <xdr:row>25</xdr:row>
                    <xdr:rowOff>228600</xdr:rowOff>
                  </from>
                  <to>
                    <xdr:col>3</xdr:col>
                    <xdr:colOff>1206500</xdr:colOff>
                    <xdr:row>25</xdr:row>
                    <xdr:rowOff>749300</xdr:rowOff>
                  </to>
                </anchor>
              </controlPr>
            </control>
          </mc:Choice>
        </mc:AlternateContent>
        <mc:AlternateContent xmlns:mc="http://schemas.openxmlformats.org/markup-compatibility/2006">
          <mc:Choice Requires="x14">
            <control shapeId="36891" r:id="rId30" name="Check Box 27">
              <controlPr defaultSize="0" autoFill="0" autoLine="0" autoPict="0">
                <anchor moveWithCells="1">
                  <from>
                    <xdr:col>3</xdr:col>
                    <xdr:colOff>139700</xdr:colOff>
                    <xdr:row>25</xdr:row>
                    <xdr:rowOff>723900</xdr:rowOff>
                  </from>
                  <to>
                    <xdr:col>3</xdr:col>
                    <xdr:colOff>654050</xdr:colOff>
                    <xdr:row>25</xdr:row>
                    <xdr:rowOff>939800</xdr:rowOff>
                  </to>
                </anchor>
              </controlPr>
            </control>
          </mc:Choice>
        </mc:AlternateContent>
        <mc:AlternateContent xmlns:mc="http://schemas.openxmlformats.org/markup-compatibility/2006">
          <mc:Choice Requires="x14">
            <control shapeId="36892" r:id="rId31" name="Check Box 28">
              <controlPr defaultSize="0" autoFill="0" autoLine="0" autoPict="0">
                <anchor moveWithCells="1">
                  <from>
                    <xdr:col>3</xdr:col>
                    <xdr:colOff>692150</xdr:colOff>
                    <xdr:row>25</xdr:row>
                    <xdr:rowOff>723900</xdr:rowOff>
                  </from>
                  <to>
                    <xdr:col>3</xdr:col>
                    <xdr:colOff>1206500</xdr:colOff>
                    <xdr:row>25</xdr:row>
                    <xdr:rowOff>939800</xdr:rowOff>
                  </to>
                </anchor>
              </controlPr>
            </control>
          </mc:Choice>
        </mc:AlternateContent>
        <mc:AlternateContent xmlns:mc="http://schemas.openxmlformats.org/markup-compatibility/2006">
          <mc:Choice Requires="x14">
            <control shapeId="36893" r:id="rId32" name="Check Box 29">
              <controlPr defaultSize="0" autoFill="0" autoLine="0" autoPict="0">
                <anchor moveWithCells="1">
                  <from>
                    <xdr:col>3</xdr:col>
                    <xdr:colOff>139700</xdr:colOff>
                    <xdr:row>27</xdr:row>
                    <xdr:rowOff>279400</xdr:rowOff>
                  </from>
                  <to>
                    <xdr:col>3</xdr:col>
                    <xdr:colOff>654050</xdr:colOff>
                    <xdr:row>27</xdr:row>
                    <xdr:rowOff>1466850</xdr:rowOff>
                  </to>
                </anchor>
              </controlPr>
            </control>
          </mc:Choice>
        </mc:AlternateContent>
        <mc:AlternateContent xmlns:mc="http://schemas.openxmlformats.org/markup-compatibility/2006">
          <mc:Choice Requires="x14">
            <control shapeId="36894" r:id="rId33" name="Check Box 30">
              <controlPr defaultSize="0" autoFill="0" autoLine="0" autoPict="0">
                <anchor moveWithCells="1">
                  <from>
                    <xdr:col>3</xdr:col>
                    <xdr:colOff>692150</xdr:colOff>
                    <xdr:row>27</xdr:row>
                    <xdr:rowOff>279400</xdr:rowOff>
                  </from>
                  <to>
                    <xdr:col>3</xdr:col>
                    <xdr:colOff>1206500</xdr:colOff>
                    <xdr:row>27</xdr:row>
                    <xdr:rowOff>1466850</xdr:rowOff>
                  </to>
                </anchor>
              </controlPr>
            </control>
          </mc:Choice>
        </mc:AlternateContent>
        <mc:AlternateContent xmlns:mc="http://schemas.openxmlformats.org/markup-compatibility/2006">
          <mc:Choice Requires="x14">
            <control shapeId="36895" r:id="rId34" name="Check Box 31">
              <controlPr defaultSize="0" autoFill="0" autoLine="0" autoPict="0">
                <anchor moveWithCells="1">
                  <from>
                    <xdr:col>3</xdr:col>
                    <xdr:colOff>139700</xdr:colOff>
                    <xdr:row>27</xdr:row>
                    <xdr:rowOff>1435100</xdr:rowOff>
                  </from>
                  <to>
                    <xdr:col>3</xdr:col>
                    <xdr:colOff>654050</xdr:colOff>
                    <xdr:row>27</xdr:row>
                    <xdr:rowOff>1797050</xdr:rowOff>
                  </to>
                </anchor>
              </controlPr>
            </control>
          </mc:Choice>
        </mc:AlternateContent>
        <mc:AlternateContent xmlns:mc="http://schemas.openxmlformats.org/markup-compatibility/2006">
          <mc:Choice Requires="x14">
            <control shapeId="36896" r:id="rId35" name="Check Box 32">
              <controlPr defaultSize="0" autoFill="0" autoLine="0" autoPict="0">
                <anchor moveWithCells="1">
                  <from>
                    <xdr:col>3</xdr:col>
                    <xdr:colOff>692150</xdr:colOff>
                    <xdr:row>27</xdr:row>
                    <xdr:rowOff>1435100</xdr:rowOff>
                  </from>
                  <to>
                    <xdr:col>3</xdr:col>
                    <xdr:colOff>1206500</xdr:colOff>
                    <xdr:row>27</xdr:row>
                    <xdr:rowOff>1797050</xdr:rowOff>
                  </to>
                </anchor>
              </controlPr>
            </control>
          </mc:Choice>
        </mc:AlternateContent>
        <mc:AlternateContent xmlns:mc="http://schemas.openxmlformats.org/markup-compatibility/2006">
          <mc:Choice Requires="x14">
            <control shapeId="36897" r:id="rId36" name="Check Box 33">
              <controlPr defaultSize="0" autoFill="0" autoLine="0" autoPict="0">
                <anchor moveWithCells="1">
                  <from>
                    <xdr:col>3</xdr:col>
                    <xdr:colOff>139700</xdr:colOff>
                    <xdr:row>27</xdr:row>
                    <xdr:rowOff>1771650</xdr:rowOff>
                  </from>
                  <to>
                    <xdr:col>3</xdr:col>
                    <xdr:colOff>654050</xdr:colOff>
                    <xdr:row>30</xdr:row>
                    <xdr:rowOff>215900</xdr:rowOff>
                  </to>
                </anchor>
              </controlPr>
            </control>
          </mc:Choice>
        </mc:AlternateContent>
        <mc:AlternateContent xmlns:mc="http://schemas.openxmlformats.org/markup-compatibility/2006">
          <mc:Choice Requires="x14">
            <control shapeId="36898" r:id="rId37" name="Check Box 34">
              <controlPr defaultSize="0" autoFill="0" autoLine="0" autoPict="0">
                <anchor moveWithCells="1">
                  <from>
                    <xdr:col>3</xdr:col>
                    <xdr:colOff>692150</xdr:colOff>
                    <xdr:row>27</xdr:row>
                    <xdr:rowOff>1771650</xdr:rowOff>
                  </from>
                  <to>
                    <xdr:col>3</xdr:col>
                    <xdr:colOff>1206500</xdr:colOff>
                    <xdr:row>30</xdr:row>
                    <xdr:rowOff>215900</xdr:rowOff>
                  </to>
                </anchor>
              </controlPr>
            </control>
          </mc:Choice>
        </mc:AlternateContent>
        <mc:AlternateContent xmlns:mc="http://schemas.openxmlformats.org/markup-compatibility/2006">
          <mc:Choice Requires="x14">
            <control shapeId="36899" r:id="rId38" name="Check Box 35">
              <controlPr defaultSize="0" autoFill="0" autoLine="0" autoPict="0">
                <anchor moveWithCells="1">
                  <from>
                    <xdr:col>4</xdr:col>
                    <xdr:colOff>273050</xdr:colOff>
                    <xdr:row>27</xdr:row>
                    <xdr:rowOff>1771650</xdr:rowOff>
                  </from>
                  <to>
                    <xdr:col>4</xdr:col>
                    <xdr:colOff>787400</xdr:colOff>
                    <xdr:row>30</xdr:row>
                    <xdr:rowOff>215900</xdr:rowOff>
                  </to>
                </anchor>
              </controlPr>
            </control>
          </mc:Choice>
        </mc:AlternateContent>
        <mc:AlternateContent xmlns:mc="http://schemas.openxmlformats.org/markup-compatibility/2006">
          <mc:Choice Requires="x14">
            <control shapeId="36900" r:id="rId39" name="Check Box 36">
              <controlPr defaultSize="0" autoFill="0" autoLine="0" autoPict="0">
                <anchor moveWithCells="1">
                  <from>
                    <xdr:col>4</xdr:col>
                    <xdr:colOff>825500</xdr:colOff>
                    <xdr:row>27</xdr:row>
                    <xdr:rowOff>1771650</xdr:rowOff>
                  </from>
                  <to>
                    <xdr:col>4</xdr:col>
                    <xdr:colOff>1339850</xdr:colOff>
                    <xdr:row>30</xdr:row>
                    <xdr:rowOff>215900</xdr:rowOff>
                  </to>
                </anchor>
              </controlPr>
            </control>
          </mc:Choice>
        </mc:AlternateContent>
        <mc:AlternateContent xmlns:mc="http://schemas.openxmlformats.org/markup-compatibility/2006">
          <mc:Choice Requires="x14">
            <control shapeId="36901" r:id="rId40" name="Check Box 37">
              <controlPr defaultSize="0" autoFill="0" autoLine="0" autoPict="0">
                <anchor moveWithCells="1">
                  <from>
                    <xdr:col>4</xdr:col>
                    <xdr:colOff>273050</xdr:colOff>
                    <xdr:row>27</xdr:row>
                    <xdr:rowOff>1435100</xdr:rowOff>
                  </from>
                  <to>
                    <xdr:col>4</xdr:col>
                    <xdr:colOff>787400</xdr:colOff>
                    <xdr:row>27</xdr:row>
                    <xdr:rowOff>1797050</xdr:rowOff>
                  </to>
                </anchor>
              </controlPr>
            </control>
          </mc:Choice>
        </mc:AlternateContent>
        <mc:AlternateContent xmlns:mc="http://schemas.openxmlformats.org/markup-compatibility/2006">
          <mc:Choice Requires="x14">
            <control shapeId="36902" r:id="rId41" name="Check Box 38">
              <controlPr defaultSize="0" autoFill="0" autoLine="0" autoPict="0">
                <anchor moveWithCells="1">
                  <from>
                    <xdr:col>4</xdr:col>
                    <xdr:colOff>825500</xdr:colOff>
                    <xdr:row>27</xdr:row>
                    <xdr:rowOff>1435100</xdr:rowOff>
                  </from>
                  <to>
                    <xdr:col>4</xdr:col>
                    <xdr:colOff>1339850</xdr:colOff>
                    <xdr:row>27</xdr:row>
                    <xdr:rowOff>1797050</xdr:rowOff>
                  </to>
                </anchor>
              </controlPr>
            </control>
          </mc:Choice>
        </mc:AlternateContent>
        <mc:AlternateContent xmlns:mc="http://schemas.openxmlformats.org/markup-compatibility/2006">
          <mc:Choice Requires="x14">
            <control shapeId="36903" r:id="rId42" name="Check Box 39">
              <controlPr defaultSize="0" autoFill="0" autoLine="0" autoPict="0">
                <anchor moveWithCells="1">
                  <from>
                    <xdr:col>4</xdr:col>
                    <xdr:colOff>273050</xdr:colOff>
                    <xdr:row>27</xdr:row>
                    <xdr:rowOff>279400</xdr:rowOff>
                  </from>
                  <to>
                    <xdr:col>4</xdr:col>
                    <xdr:colOff>787400</xdr:colOff>
                    <xdr:row>27</xdr:row>
                    <xdr:rowOff>1466850</xdr:rowOff>
                  </to>
                </anchor>
              </controlPr>
            </control>
          </mc:Choice>
        </mc:AlternateContent>
        <mc:AlternateContent xmlns:mc="http://schemas.openxmlformats.org/markup-compatibility/2006">
          <mc:Choice Requires="x14">
            <control shapeId="36904" r:id="rId43" name="Check Box 40">
              <controlPr defaultSize="0" autoFill="0" autoLine="0" autoPict="0">
                <anchor moveWithCells="1">
                  <from>
                    <xdr:col>4</xdr:col>
                    <xdr:colOff>825500</xdr:colOff>
                    <xdr:row>27</xdr:row>
                    <xdr:rowOff>279400</xdr:rowOff>
                  </from>
                  <to>
                    <xdr:col>4</xdr:col>
                    <xdr:colOff>1339850</xdr:colOff>
                    <xdr:row>27</xdr:row>
                    <xdr:rowOff>1466850</xdr:rowOff>
                  </to>
                </anchor>
              </controlPr>
            </control>
          </mc:Choice>
        </mc:AlternateContent>
        <mc:AlternateContent xmlns:mc="http://schemas.openxmlformats.org/markup-compatibility/2006">
          <mc:Choice Requires="x14">
            <control shapeId="36905" r:id="rId44" name="Check Box 41">
              <controlPr defaultSize="0" autoFill="0" autoLine="0" autoPict="0">
                <anchor moveWithCells="1">
                  <from>
                    <xdr:col>4</xdr:col>
                    <xdr:colOff>273050</xdr:colOff>
                    <xdr:row>25</xdr:row>
                    <xdr:rowOff>723900</xdr:rowOff>
                  </from>
                  <to>
                    <xdr:col>4</xdr:col>
                    <xdr:colOff>787400</xdr:colOff>
                    <xdr:row>25</xdr:row>
                    <xdr:rowOff>939800</xdr:rowOff>
                  </to>
                </anchor>
              </controlPr>
            </control>
          </mc:Choice>
        </mc:AlternateContent>
        <mc:AlternateContent xmlns:mc="http://schemas.openxmlformats.org/markup-compatibility/2006">
          <mc:Choice Requires="x14">
            <control shapeId="36906" r:id="rId45" name="Check Box 42">
              <controlPr defaultSize="0" autoFill="0" autoLine="0" autoPict="0">
                <anchor moveWithCells="1">
                  <from>
                    <xdr:col>4</xdr:col>
                    <xdr:colOff>825500</xdr:colOff>
                    <xdr:row>25</xdr:row>
                    <xdr:rowOff>723900</xdr:rowOff>
                  </from>
                  <to>
                    <xdr:col>4</xdr:col>
                    <xdr:colOff>1339850</xdr:colOff>
                    <xdr:row>25</xdr:row>
                    <xdr:rowOff>939800</xdr:rowOff>
                  </to>
                </anchor>
              </controlPr>
            </control>
          </mc:Choice>
        </mc:AlternateContent>
        <mc:AlternateContent xmlns:mc="http://schemas.openxmlformats.org/markup-compatibility/2006">
          <mc:Choice Requires="x14">
            <control shapeId="36907" r:id="rId46" name="Check Box 43">
              <controlPr defaultSize="0" autoFill="0" autoLine="0" autoPict="0">
                <anchor moveWithCells="1">
                  <from>
                    <xdr:col>4</xdr:col>
                    <xdr:colOff>273050</xdr:colOff>
                    <xdr:row>25</xdr:row>
                    <xdr:rowOff>228600</xdr:rowOff>
                  </from>
                  <to>
                    <xdr:col>4</xdr:col>
                    <xdr:colOff>787400</xdr:colOff>
                    <xdr:row>25</xdr:row>
                    <xdr:rowOff>749300</xdr:rowOff>
                  </to>
                </anchor>
              </controlPr>
            </control>
          </mc:Choice>
        </mc:AlternateContent>
        <mc:AlternateContent xmlns:mc="http://schemas.openxmlformats.org/markup-compatibility/2006">
          <mc:Choice Requires="x14">
            <control shapeId="36908" r:id="rId47" name="Check Box 44">
              <controlPr defaultSize="0" autoFill="0" autoLine="0" autoPict="0">
                <anchor moveWithCells="1">
                  <from>
                    <xdr:col>4</xdr:col>
                    <xdr:colOff>825500</xdr:colOff>
                    <xdr:row>25</xdr:row>
                    <xdr:rowOff>228600</xdr:rowOff>
                  </from>
                  <to>
                    <xdr:col>4</xdr:col>
                    <xdr:colOff>1339850</xdr:colOff>
                    <xdr:row>25</xdr:row>
                    <xdr:rowOff>749300</xdr:rowOff>
                  </to>
                </anchor>
              </controlPr>
            </control>
          </mc:Choice>
        </mc:AlternateContent>
        <mc:AlternateContent xmlns:mc="http://schemas.openxmlformats.org/markup-compatibility/2006">
          <mc:Choice Requires="x14">
            <control shapeId="36909" r:id="rId48" name="Check Box 45">
              <controlPr defaultSize="0" autoFill="0" autoLine="0" autoPict="0">
                <anchor moveWithCells="1">
                  <from>
                    <xdr:col>4</xdr:col>
                    <xdr:colOff>273050</xdr:colOff>
                    <xdr:row>24</xdr:row>
                    <xdr:rowOff>1492250</xdr:rowOff>
                  </from>
                  <to>
                    <xdr:col>4</xdr:col>
                    <xdr:colOff>787400</xdr:colOff>
                    <xdr:row>25</xdr:row>
                    <xdr:rowOff>260350</xdr:rowOff>
                  </to>
                </anchor>
              </controlPr>
            </control>
          </mc:Choice>
        </mc:AlternateContent>
        <mc:AlternateContent xmlns:mc="http://schemas.openxmlformats.org/markup-compatibility/2006">
          <mc:Choice Requires="x14">
            <control shapeId="36910" r:id="rId49" name="Check Box 46">
              <controlPr defaultSize="0" autoFill="0" autoLine="0" autoPict="0">
                <anchor moveWithCells="1">
                  <from>
                    <xdr:col>4</xdr:col>
                    <xdr:colOff>825500</xdr:colOff>
                    <xdr:row>24</xdr:row>
                    <xdr:rowOff>1492250</xdr:rowOff>
                  </from>
                  <to>
                    <xdr:col>4</xdr:col>
                    <xdr:colOff>1339850</xdr:colOff>
                    <xdr:row>25</xdr:row>
                    <xdr:rowOff>260350</xdr:rowOff>
                  </to>
                </anchor>
              </controlPr>
            </control>
          </mc:Choice>
        </mc:AlternateContent>
        <mc:AlternateContent xmlns:mc="http://schemas.openxmlformats.org/markup-compatibility/2006">
          <mc:Choice Requires="x14">
            <control shapeId="36911" r:id="rId50" name="Check Box 47">
              <controlPr defaultSize="0" autoFill="0" autoLine="0" autoPict="0">
                <anchor moveWithCells="1">
                  <from>
                    <xdr:col>4</xdr:col>
                    <xdr:colOff>273050</xdr:colOff>
                    <xdr:row>21</xdr:row>
                    <xdr:rowOff>1041400</xdr:rowOff>
                  </from>
                  <to>
                    <xdr:col>4</xdr:col>
                    <xdr:colOff>787400</xdr:colOff>
                    <xdr:row>24</xdr:row>
                    <xdr:rowOff>1517650</xdr:rowOff>
                  </to>
                </anchor>
              </controlPr>
            </control>
          </mc:Choice>
        </mc:AlternateContent>
        <mc:AlternateContent xmlns:mc="http://schemas.openxmlformats.org/markup-compatibility/2006">
          <mc:Choice Requires="x14">
            <control shapeId="36912" r:id="rId51" name="Check Box 48">
              <controlPr defaultSize="0" autoFill="0" autoLine="0" autoPict="0">
                <anchor moveWithCells="1">
                  <from>
                    <xdr:col>4</xdr:col>
                    <xdr:colOff>825500</xdr:colOff>
                    <xdr:row>21</xdr:row>
                    <xdr:rowOff>1041400</xdr:rowOff>
                  </from>
                  <to>
                    <xdr:col>4</xdr:col>
                    <xdr:colOff>1339850</xdr:colOff>
                    <xdr:row>24</xdr:row>
                    <xdr:rowOff>1517650</xdr:rowOff>
                  </to>
                </anchor>
              </controlPr>
            </control>
          </mc:Choice>
        </mc:AlternateContent>
        <mc:AlternateContent xmlns:mc="http://schemas.openxmlformats.org/markup-compatibility/2006">
          <mc:Choice Requires="x14">
            <control shapeId="36913" r:id="rId52" name="Check Box 49">
              <controlPr defaultSize="0" autoFill="0" autoLine="0" autoPict="0">
                <anchor moveWithCells="1">
                  <from>
                    <xdr:col>4</xdr:col>
                    <xdr:colOff>273050</xdr:colOff>
                    <xdr:row>21</xdr:row>
                    <xdr:rowOff>546100</xdr:rowOff>
                  </from>
                  <to>
                    <xdr:col>4</xdr:col>
                    <xdr:colOff>787400</xdr:colOff>
                    <xdr:row>21</xdr:row>
                    <xdr:rowOff>1066800</xdr:rowOff>
                  </to>
                </anchor>
              </controlPr>
            </control>
          </mc:Choice>
        </mc:AlternateContent>
        <mc:AlternateContent xmlns:mc="http://schemas.openxmlformats.org/markup-compatibility/2006">
          <mc:Choice Requires="x14">
            <control shapeId="36914" r:id="rId53" name="Check Box 50">
              <controlPr defaultSize="0" autoFill="0" autoLine="0" autoPict="0">
                <anchor moveWithCells="1">
                  <from>
                    <xdr:col>4</xdr:col>
                    <xdr:colOff>825500</xdr:colOff>
                    <xdr:row>21</xdr:row>
                    <xdr:rowOff>546100</xdr:rowOff>
                  </from>
                  <to>
                    <xdr:col>4</xdr:col>
                    <xdr:colOff>1339850</xdr:colOff>
                    <xdr:row>21</xdr:row>
                    <xdr:rowOff>1066800</xdr:rowOff>
                  </to>
                </anchor>
              </controlPr>
            </control>
          </mc:Choice>
        </mc:AlternateContent>
        <mc:AlternateContent xmlns:mc="http://schemas.openxmlformats.org/markup-compatibility/2006">
          <mc:Choice Requires="x14">
            <control shapeId="36915" r:id="rId54" name="Check Box 51">
              <controlPr defaultSize="0" autoFill="0" autoLine="0" autoPict="0">
                <anchor moveWithCells="1">
                  <from>
                    <xdr:col>4</xdr:col>
                    <xdr:colOff>273050</xdr:colOff>
                    <xdr:row>21</xdr:row>
                    <xdr:rowOff>292100</xdr:rowOff>
                  </from>
                  <to>
                    <xdr:col>4</xdr:col>
                    <xdr:colOff>787400</xdr:colOff>
                    <xdr:row>21</xdr:row>
                    <xdr:rowOff>577850</xdr:rowOff>
                  </to>
                </anchor>
              </controlPr>
            </control>
          </mc:Choice>
        </mc:AlternateContent>
        <mc:AlternateContent xmlns:mc="http://schemas.openxmlformats.org/markup-compatibility/2006">
          <mc:Choice Requires="x14">
            <control shapeId="36916" r:id="rId55" name="Check Box 52">
              <controlPr defaultSize="0" autoFill="0" autoLine="0" autoPict="0">
                <anchor moveWithCells="1">
                  <from>
                    <xdr:col>4</xdr:col>
                    <xdr:colOff>825500</xdr:colOff>
                    <xdr:row>21</xdr:row>
                    <xdr:rowOff>292100</xdr:rowOff>
                  </from>
                  <to>
                    <xdr:col>4</xdr:col>
                    <xdr:colOff>1339850</xdr:colOff>
                    <xdr:row>21</xdr:row>
                    <xdr:rowOff>577850</xdr:rowOff>
                  </to>
                </anchor>
              </controlPr>
            </control>
          </mc:Choice>
        </mc:AlternateContent>
        <mc:AlternateContent xmlns:mc="http://schemas.openxmlformats.org/markup-compatibility/2006">
          <mc:Choice Requires="x14">
            <control shapeId="36917" r:id="rId56" name="Check Box 53">
              <controlPr defaultSize="0" autoFill="0" autoLine="0" autoPict="0">
                <anchor moveWithCells="1">
                  <from>
                    <xdr:col>4</xdr:col>
                    <xdr:colOff>273050</xdr:colOff>
                    <xdr:row>20</xdr:row>
                    <xdr:rowOff>1720850</xdr:rowOff>
                  </from>
                  <to>
                    <xdr:col>4</xdr:col>
                    <xdr:colOff>787400</xdr:colOff>
                    <xdr:row>21</xdr:row>
                    <xdr:rowOff>323850</xdr:rowOff>
                  </to>
                </anchor>
              </controlPr>
            </control>
          </mc:Choice>
        </mc:AlternateContent>
        <mc:AlternateContent xmlns:mc="http://schemas.openxmlformats.org/markup-compatibility/2006">
          <mc:Choice Requires="x14">
            <control shapeId="36918" r:id="rId57" name="Check Box 54">
              <controlPr defaultSize="0" autoFill="0" autoLine="0" autoPict="0">
                <anchor moveWithCells="1">
                  <from>
                    <xdr:col>4</xdr:col>
                    <xdr:colOff>825500</xdr:colOff>
                    <xdr:row>20</xdr:row>
                    <xdr:rowOff>1720850</xdr:rowOff>
                  </from>
                  <to>
                    <xdr:col>4</xdr:col>
                    <xdr:colOff>1339850</xdr:colOff>
                    <xdr:row>21</xdr:row>
                    <xdr:rowOff>323850</xdr:rowOff>
                  </to>
                </anchor>
              </controlPr>
            </control>
          </mc:Choice>
        </mc:AlternateContent>
        <mc:AlternateContent xmlns:mc="http://schemas.openxmlformats.org/markup-compatibility/2006">
          <mc:Choice Requires="x14">
            <control shapeId="36919" r:id="rId58" name="Check Box 55">
              <controlPr defaultSize="0" autoFill="0" autoLine="0" autoPict="0">
                <anchor moveWithCells="1">
                  <from>
                    <xdr:col>4</xdr:col>
                    <xdr:colOff>273050</xdr:colOff>
                    <xdr:row>18</xdr:row>
                    <xdr:rowOff>2241550</xdr:rowOff>
                  </from>
                  <to>
                    <xdr:col>4</xdr:col>
                    <xdr:colOff>787400</xdr:colOff>
                    <xdr:row>18</xdr:row>
                    <xdr:rowOff>2457450</xdr:rowOff>
                  </to>
                </anchor>
              </controlPr>
            </control>
          </mc:Choice>
        </mc:AlternateContent>
        <mc:AlternateContent xmlns:mc="http://schemas.openxmlformats.org/markup-compatibility/2006">
          <mc:Choice Requires="x14">
            <control shapeId="36920" r:id="rId59" name="Check Box 56">
              <controlPr defaultSize="0" autoFill="0" autoLine="0" autoPict="0">
                <anchor moveWithCells="1">
                  <from>
                    <xdr:col>4</xdr:col>
                    <xdr:colOff>825500</xdr:colOff>
                    <xdr:row>18</xdr:row>
                    <xdr:rowOff>2241550</xdr:rowOff>
                  </from>
                  <to>
                    <xdr:col>4</xdr:col>
                    <xdr:colOff>1339850</xdr:colOff>
                    <xdr:row>18</xdr:row>
                    <xdr:rowOff>2457450</xdr:rowOff>
                  </to>
                </anchor>
              </controlPr>
            </control>
          </mc:Choice>
        </mc:AlternateContent>
        <mc:AlternateContent xmlns:mc="http://schemas.openxmlformats.org/markup-compatibility/2006">
          <mc:Choice Requires="x14">
            <control shapeId="36921" r:id="rId60" name="Check Box 57">
              <controlPr defaultSize="0" autoFill="0" autoLine="0" autoPict="0">
                <anchor moveWithCells="1">
                  <from>
                    <xdr:col>4</xdr:col>
                    <xdr:colOff>273050</xdr:colOff>
                    <xdr:row>17</xdr:row>
                    <xdr:rowOff>647700</xdr:rowOff>
                  </from>
                  <to>
                    <xdr:col>4</xdr:col>
                    <xdr:colOff>787400</xdr:colOff>
                    <xdr:row>18</xdr:row>
                    <xdr:rowOff>2012950</xdr:rowOff>
                  </to>
                </anchor>
              </controlPr>
            </control>
          </mc:Choice>
        </mc:AlternateContent>
        <mc:AlternateContent xmlns:mc="http://schemas.openxmlformats.org/markup-compatibility/2006">
          <mc:Choice Requires="x14">
            <control shapeId="36922" r:id="rId61" name="Check Box 58">
              <controlPr defaultSize="0" autoFill="0" autoLine="0" autoPict="0">
                <anchor moveWithCells="1">
                  <from>
                    <xdr:col>4</xdr:col>
                    <xdr:colOff>825500</xdr:colOff>
                    <xdr:row>17</xdr:row>
                    <xdr:rowOff>647700</xdr:rowOff>
                  </from>
                  <to>
                    <xdr:col>4</xdr:col>
                    <xdr:colOff>1339850</xdr:colOff>
                    <xdr:row>18</xdr:row>
                    <xdr:rowOff>2012950</xdr:rowOff>
                  </to>
                </anchor>
              </controlPr>
            </control>
          </mc:Choice>
        </mc:AlternateContent>
        <mc:AlternateContent xmlns:mc="http://schemas.openxmlformats.org/markup-compatibility/2006">
          <mc:Choice Requires="x14">
            <control shapeId="36923" r:id="rId62" name="Check Box 59">
              <controlPr defaultSize="0" autoFill="0" autoLine="0" autoPict="0">
                <anchor moveWithCells="1">
                  <from>
                    <xdr:col>4</xdr:col>
                    <xdr:colOff>273050</xdr:colOff>
                    <xdr:row>18</xdr:row>
                    <xdr:rowOff>1987550</xdr:rowOff>
                  </from>
                  <to>
                    <xdr:col>4</xdr:col>
                    <xdr:colOff>787400</xdr:colOff>
                    <xdr:row>18</xdr:row>
                    <xdr:rowOff>2266950</xdr:rowOff>
                  </to>
                </anchor>
              </controlPr>
            </control>
          </mc:Choice>
        </mc:AlternateContent>
        <mc:AlternateContent xmlns:mc="http://schemas.openxmlformats.org/markup-compatibility/2006">
          <mc:Choice Requires="x14">
            <control shapeId="36924" r:id="rId63" name="Check Box 60">
              <controlPr defaultSize="0" autoFill="0" autoLine="0" autoPict="0">
                <anchor moveWithCells="1">
                  <from>
                    <xdr:col>4</xdr:col>
                    <xdr:colOff>825500</xdr:colOff>
                    <xdr:row>18</xdr:row>
                    <xdr:rowOff>1987550</xdr:rowOff>
                  </from>
                  <to>
                    <xdr:col>4</xdr:col>
                    <xdr:colOff>1339850</xdr:colOff>
                    <xdr:row>18</xdr:row>
                    <xdr:rowOff>2266950</xdr:rowOff>
                  </to>
                </anchor>
              </controlPr>
            </control>
          </mc:Choice>
        </mc:AlternateContent>
        <mc:AlternateContent xmlns:mc="http://schemas.openxmlformats.org/markup-compatibility/2006">
          <mc:Choice Requires="x14">
            <control shapeId="36925" r:id="rId64" name="Check Box 61">
              <controlPr defaultSize="0" autoFill="0" autoLine="0" autoPict="0">
                <anchor moveWithCells="1">
                  <from>
                    <xdr:col>3</xdr:col>
                    <xdr:colOff>139700</xdr:colOff>
                    <xdr:row>15</xdr:row>
                    <xdr:rowOff>1123950</xdr:rowOff>
                  </from>
                  <to>
                    <xdr:col>3</xdr:col>
                    <xdr:colOff>654050</xdr:colOff>
                    <xdr:row>15</xdr:row>
                    <xdr:rowOff>1333500</xdr:rowOff>
                  </to>
                </anchor>
              </controlPr>
            </control>
          </mc:Choice>
        </mc:AlternateContent>
        <mc:AlternateContent xmlns:mc="http://schemas.openxmlformats.org/markup-compatibility/2006">
          <mc:Choice Requires="x14">
            <control shapeId="36926" r:id="rId65" name="Check Box 62">
              <controlPr defaultSize="0" autoFill="0" autoLine="0" autoPict="0">
                <anchor moveWithCells="1">
                  <from>
                    <xdr:col>3</xdr:col>
                    <xdr:colOff>692150</xdr:colOff>
                    <xdr:row>15</xdr:row>
                    <xdr:rowOff>1123950</xdr:rowOff>
                  </from>
                  <to>
                    <xdr:col>3</xdr:col>
                    <xdr:colOff>1206500</xdr:colOff>
                    <xdr:row>15</xdr:row>
                    <xdr:rowOff>1333500</xdr:rowOff>
                  </to>
                </anchor>
              </controlPr>
            </control>
          </mc:Choice>
        </mc:AlternateContent>
        <mc:AlternateContent xmlns:mc="http://schemas.openxmlformats.org/markup-compatibility/2006">
          <mc:Choice Requires="x14">
            <control shapeId="36927" r:id="rId66" name="Check Box 63">
              <controlPr defaultSize="0" autoFill="0" autoLine="0" autoPict="0">
                <anchor moveWithCells="1">
                  <from>
                    <xdr:col>4</xdr:col>
                    <xdr:colOff>273050</xdr:colOff>
                    <xdr:row>36</xdr:row>
                    <xdr:rowOff>196850</xdr:rowOff>
                  </from>
                  <to>
                    <xdr:col>4</xdr:col>
                    <xdr:colOff>787400</xdr:colOff>
                    <xdr:row>37</xdr:row>
                    <xdr:rowOff>88900</xdr:rowOff>
                  </to>
                </anchor>
              </controlPr>
            </control>
          </mc:Choice>
        </mc:AlternateContent>
        <mc:AlternateContent xmlns:mc="http://schemas.openxmlformats.org/markup-compatibility/2006">
          <mc:Choice Requires="x14">
            <control shapeId="36928" r:id="rId67" name="Check Box 64">
              <controlPr defaultSize="0" autoFill="0" autoLine="0" autoPict="0">
                <anchor moveWithCells="1">
                  <from>
                    <xdr:col>4</xdr:col>
                    <xdr:colOff>825500</xdr:colOff>
                    <xdr:row>36</xdr:row>
                    <xdr:rowOff>196850</xdr:rowOff>
                  </from>
                  <to>
                    <xdr:col>4</xdr:col>
                    <xdr:colOff>1339850</xdr:colOff>
                    <xdr:row>37</xdr:row>
                    <xdr:rowOff>88900</xdr:rowOff>
                  </to>
                </anchor>
              </controlPr>
            </control>
          </mc:Choice>
        </mc:AlternateContent>
        <mc:AlternateContent xmlns:mc="http://schemas.openxmlformats.org/markup-compatibility/2006">
          <mc:Choice Requires="x14">
            <control shapeId="36929" r:id="rId68" name="Check Box 65">
              <controlPr defaultSize="0" autoFill="0" autoLine="0" autoPict="0">
                <anchor moveWithCells="1" sizeWithCells="1">
                  <from>
                    <xdr:col>4</xdr:col>
                    <xdr:colOff>311150</xdr:colOff>
                    <xdr:row>50</xdr:row>
                    <xdr:rowOff>869950</xdr:rowOff>
                  </from>
                  <to>
                    <xdr:col>4</xdr:col>
                    <xdr:colOff>971550</xdr:colOff>
                    <xdr:row>50</xdr:row>
                    <xdr:rowOff>1200150</xdr:rowOff>
                  </to>
                </anchor>
              </controlPr>
            </control>
          </mc:Choice>
        </mc:AlternateContent>
        <mc:AlternateContent xmlns:mc="http://schemas.openxmlformats.org/markup-compatibility/2006">
          <mc:Choice Requires="x14">
            <control shapeId="36930" r:id="rId69" name="Check Box 66">
              <controlPr defaultSize="0" autoFill="0" autoLine="0" autoPict="0">
                <anchor moveWithCells="1" sizeWithCells="1">
                  <from>
                    <xdr:col>4</xdr:col>
                    <xdr:colOff>1022350</xdr:colOff>
                    <xdr:row>50</xdr:row>
                    <xdr:rowOff>869950</xdr:rowOff>
                  </from>
                  <to>
                    <xdr:col>4</xdr:col>
                    <xdr:colOff>1676400</xdr:colOff>
                    <xdr:row>50</xdr:row>
                    <xdr:rowOff>1200150</xdr:rowOff>
                  </to>
                </anchor>
              </controlPr>
            </control>
          </mc:Choice>
        </mc:AlternateContent>
        <mc:AlternateContent xmlns:mc="http://schemas.openxmlformats.org/markup-compatibility/2006">
          <mc:Choice Requires="x14">
            <control shapeId="36931" r:id="rId70" name="Check Box 67">
              <controlPr defaultSize="0" autoFill="0" autoLine="0" autoPict="0">
                <anchor moveWithCells="1" sizeWithCells="1">
                  <from>
                    <xdr:col>4</xdr:col>
                    <xdr:colOff>1663700</xdr:colOff>
                    <xdr:row>50</xdr:row>
                    <xdr:rowOff>869950</xdr:rowOff>
                  </from>
                  <to>
                    <xdr:col>5</xdr:col>
                    <xdr:colOff>6350</xdr:colOff>
                    <xdr:row>50</xdr:row>
                    <xdr:rowOff>1200150</xdr:rowOff>
                  </to>
                </anchor>
              </controlPr>
            </control>
          </mc:Choice>
        </mc:AlternateContent>
        <mc:AlternateContent xmlns:mc="http://schemas.openxmlformats.org/markup-compatibility/2006">
          <mc:Choice Requires="x14">
            <control shapeId="36932" r:id="rId71" name="Check Box 68">
              <controlPr defaultSize="0" autoFill="0" autoLine="0" autoPict="0">
                <anchor moveWithCells="1">
                  <from>
                    <xdr:col>4</xdr:col>
                    <xdr:colOff>273050</xdr:colOff>
                    <xdr:row>63</xdr:row>
                    <xdr:rowOff>374650</xdr:rowOff>
                  </from>
                  <to>
                    <xdr:col>4</xdr:col>
                    <xdr:colOff>787400</xdr:colOff>
                    <xdr:row>65</xdr:row>
                    <xdr:rowOff>374650</xdr:rowOff>
                  </to>
                </anchor>
              </controlPr>
            </control>
          </mc:Choice>
        </mc:AlternateContent>
        <mc:AlternateContent xmlns:mc="http://schemas.openxmlformats.org/markup-compatibility/2006">
          <mc:Choice Requires="x14">
            <control shapeId="36933" r:id="rId72" name="Check Box 69">
              <controlPr defaultSize="0" autoFill="0" autoLine="0" autoPict="0">
                <anchor moveWithCells="1">
                  <from>
                    <xdr:col>4</xdr:col>
                    <xdr:colOff>825500</xdr:colOff>
                    <xdr:row>63</xdr:row>
                    <xdr:rowOff>374650</xdr:rowOff>
                  </from>
                  <to>
                    <xdr:col>4</xdr:col>
                    <xdr:colOff>1339850</xdr:colOff>
                    <xdr:row>65</xdr:row>
                    <xdr:rowOff>374650</xdr:rowOff>
                  </to>
                </anchor>
              </controlPr>
            </control>
          </mc:Choice>
        </mc:AlternateContent>
        <mc:AlternateContent xmlns:mc="http://schemas.openxmlformats.org/markup-compatibility/2006">
          <mc:Choice Requires="x14">
            <control shapeId="36934" r:id="rId73" name="Check Box 70">
              <controlPr defaultSize="0" autoFill="0" autoLine="0" autoPict="0">
                <anchor moveWithCells="1">
                  <from>
                    <xdr:col>4</xdr:col>
                    <xdr:colOff>1333500</xdr:colOff>
                    <xdr:row>63</xdr:row>
                    <xdr:rowOff>374650</xdr:rowOff>
                  </from>
                  <to>
                    <xdr:col>4</xdr:col>
                    <xdr:colOff>2127250</xdr:colOff>
                    <xdr:row>65</xdr:row>
                    <xdr:rowOff>374650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51"/>
  <sheetViews>
    <sheetView topLeftCell="A10" zoomScale="99" zoomScaleNormal="100" workbookViewId="0">
      <selection activeCell="E8" sqref="E8:H8"/>
    </sheetView>
  </sheetViews>
  <sheetFormatPr defaultColWidth="9.08984375" defaultRowHeight="14" x14ac:dyDescent="0.35"/>
  <cols>
    <col min="1" max="2" width="1.90625" style="251" customWidth="1"/>
    <col min="3" max="3" width="50" style="251" customWidth="1"/>
    <col min="4" max="4" width="29.453125" style="251" customWidth="1"/>
    <col min="5" max="5" width="19.453125" style="251" customWidth="1"/>
    <col min="6" max="6" width="21.08984375" style="251" customWidth="1"/>
    <col min="7" max="7" width="29.453125" style="251" customWidth="1"/>
    <col min="8" max="8" width="57.453125" style="251" bestFit="1" customWidth="1"/>
    <col min="9" max="10" width="1.90625" style="251" customWidth="1"/>
    <col min="11" max="16384" width="9.08984375" style="251"/>
  </cols>
  <sheetData>
    <row r="1" spans="2:9" ht="14.5" thickBot="1" x14ac:dyDescent="0.4"/>
    <row r="2" spans="2:9" ht="14.5" thickBot="1" x14ac:dyDescent="0.4">
      <c r="B2" s="323"/>
      <c r="C2" s="324"/>
      <c r="D2" s="324"/>
      <c r="E2" s="324"/>
      <c r="F2" s="324"/>
      <c r="G2" s="324"/>
      <c r="H2" s="324"/>
      <c r="I2" s="325"/>
    </row>
    <row r="3" spans="2:9" ht="20.5" thickBot="1" x14ac:dyDescent="0.4">
      <c r="B3" s="297"/>
      <c r="C3" s="612" t="s">
        <v>549</v>
      </c>
      <c r="D3" s="613"/>
      <c r="E3" s="613"/>
      <c r="F3" s="613"/>
      <c r="G3" s="613"/>
      <c r="H3" s="614"/>
      <c r="I3" s="326"/>
    </row>
    <row r="4" spans="2:9" x14ac:dyDescent="0.35">
      <c r="B4" s="297"/>
      <c r="C4" s="276"/>
      <c r="D4" s="276"/>
      <c r="E4" s="276"/>
      <c r="F4" s="276"/>
      <c r="G4" s="276"/>
      <c r="H4" s="276"/>
      <c r="I4" s="326"/>
    </row>
    <row r="5" spans="2:9" x14ac:dyDescent="0.35">
      <c r="B5" s="297"/>
      <c r="C5" s="276"/>
      <c r="D5" s="276"/>
      <c r="E5" s="276"/>
      <c r="F5" s="276"/>
      <c r="G5" s="276"/>
      <c r="H5" s="276"/>
      <c r="I5" s="326"/>
    </row>
    <row r="6" spans="2:9" x14ac:dyDescent="0.35">
      <c r="B6" s="297"/>
      <c r="C6" s="327" t="s">
        <v>550</v>
      </c>
      <c r="D6" s="276"/>
      <c r="E6" s="276"/>
      <c r="F6" s="276"/>
      <c r="G6" s="276"/>
      <c r="H6" s="276"/>
      <c r="I6" s="326"/>
    </row>
    <row r="7" spans="2:9" ht="14.5" thickBot="1" x14ac:dyDescent="0.4">
      <c r="B7" s="297"/>
      <c r="C7" s="276"/>
      <c r="D7" s="276"/>
      <c r="E7" s="276"/>
      <c r="F7" s="276"/>
      <c r="G7" s="276"/>
      <c r="H7" s="276"/>
      <c r="I7" s="326"/>
    </row>
    <row r="8" spans="2:9" ht="45" customHeight="1" x14ac:dyDescent="0.35">
      <c r="B8" s="297"/>
      <c r="C8" s="558" t="s">
        <v>551</v>
      </c>
      <c r="D8" s="559"/>
      <c r="E8" s="560" t="s">
        <v>552</v>
      </c>
      <c r="F8" s="560"/>
      <c r="G8" s="560"/>
      <c r="H8" s="561"/>
      <c r="I8" s="326"/>
    </row>
    <row r="9" spans="2:9" ht="45" customHeight="1" thickBot="1" x14ac:dyDescent="0.4">
      <c r="B9" s="297"/>
      <c r="C9" s="556" t="s">
        <v>553</v>
      </c>
      <c r="D9" s="557"/>
      <c r="E9" s="562" t="s">
        <v>554</v>
      </c>
      <c r="F9" s="562"/>
      <c r="G9" s="562"/>
      <c r="H9" s="563"/>
      <c r="I9" s="326"/>
    </row>
    <row r="10" spans="2:9" ht="15" customHeight="1" thickBot="1" x14ac:dyDescent="0.4">
      <c r="B10" s="297"/>
      <c r="C10" s="615"/>
      <c r="D10" s="615"/>
      <c r="E10" s="616"/>
      <c r="F10" s="616"/>
      <c r="G10" s="616"/>
      <c r="H10" s="616"/>
      <c r="I10" s="326"/>
    </row>
    <row r="11" spans="2:9" ht="30" customHeight="1" x14ac:dyDescent="0.35">
      <c r="B11" s="297"/>
      <c r="C11" s="539" t="s">
        <v>555</v>
      </c>
      <c r="D11" s="610"/>
      <c r="E11" s="610"/>
      <c r="F11" s="610"/>
      <c r="G11" s="610"/>
      <c r="H11" s="611"/>
      <c r="I11" s="326"/>
    </row>
    <row r="12" spans="2:9" x14ac:dyDescent="0.35">
      <c r="B12" s="297"/>
      <c r="C12" s="316" t="s">
        <v>556</v>
      </c>
      <c r="D12" s="321" t="s">
        <v>557</v>
      </c>
      <c r="E12" s="321" t="s">
        <v>558</v>
      </c>
      <c r="F12" s="321" t="s">
        <v>559</v>
      </c>
      <c r="G12" s="321" t="s">
        <v>560</v>
      </c>
      <c r="H12" s="322" t="s">
        <v>561</v>
      </c>
      <c r="I12" s="326"/>
    </row>
    <row r="13" spans="2:9" ht="28" x14ac:dyDescent="0.35">
      <c r="B13" s="297"/>
      <c r="C13" s="307" t="s">
        <v>562</v>
      </c>
      <c r="D13" s="372" t="s">
        <v>563</v>
      </c>
      <c r="E13" s="274" t="s">
        <v>564</v>
      </c>
      <c r="F13" s="440">
        <v>0</v>
      </c>
      <c r="G13" s="375" t="s">
        <v>565</v>
      </c>
      <c r="H13" s="441" t="s">
        <v>566</v>
      </c>
      <c r="I13" s="326"/>
    </row>
    <row r="14" spans="2:9" ht="42" x14ac:dyDescent="0.35">
      <c r="B14" s="297"/>
      <c r="C14" s="307" t="s">
        <v>567</v>
      </c>
      <c r="D14" s="372" t="s">
        <v>568</v>
      </c>
      <c r="E14" s="274" t="s">
        <v>569</v>
      </c>
      <c r="F14" s="440">
        <v>0</v>
      </c>
      <c r="G14" s="375" t="s">
        <v>570</v>
      </c>
      <c r="H14" s="441" t="s">
        <v>566</v>
      </c>
      <c r="I14" s="326"/>
    </row>
    <row r="15" spans="2:9" ht="28" x14ac:dyDescent="0.35">
      <c r="B15" s="297"/>
      <c r="C15" s="307" t="s">
        <v>571</v>
      </c>
      <c r="D15" s="372" t="s">
        <v>568</v>
      </c>
      <c r="E15" s="274" t="s">
        <v>572</v>
      </c>
      <c r="F15" s="440">
        <v>0</v>
      </c>
      <c r="G15" s="375" t="s">
        <v>570</v>
      </c>
      <c r="H15" s="441" t="s">
        <v>566</v>
      </c>
      <c r="I15" s="326"/>
    </row>
    <row r="16" spans="2:9" ht="42" x14ac:dyDescent="0.35">
      <c r="B16" s="297"/>
      <c r="C16" s="307" t="s">
        <v>573</v>
      </c>
      <c r="D16" s="372" t="s">
        <v>568</v>
      </c>
      <c r="E16" s="274" t="s">
        <v>572</v>
      </c>
      <c r="F16" s="440">
        <v>0</v>
      </c>
      <c r="G16" s="375" t="s">
        <v>570</v>
      </c>
      <c r="H16" s="441" t="s">
        <v>566</v>
      </c>
      <c r="I16" s="326"/>
    </row>
    <row r="17" spans="2:9" ht="84" x14ac:dyDescent="0.35">
      <c r="B17" s="297"/>
      <c r="C17" s="307" t="s">
        <v>574</v>
      </c>
      <c r="D17" s="372" t="s">
        <v>568</v>
      </c>
      <c r="E17" s="274" t="s">
        <v>575</v>
      </c>
      <c r="F17" s="440">
        <v>0</v>
      </c>
      <c r="G17" s="375" t="s">
        <v>576</v>
      </c>
      <c r="H17" s="441" t="s">
        <v>566</v>
      </c>
      <c r="I17" s="326"/>
    </row>
    <row r="18" spans="2:9" ht="112" x14ac:dyDescent="0.35">
      <c r="B18" s="297"/>
      <c r="C18" s="307" t="s">
        <v>577</v>
      </c>
      <c r="D18" s="372" t="s">
        <v>568</v>
      </c>
      <c r="E18" s="274" t="s">
        <v>578</v>
      </c>
      <c r="F18" s="440">
        <v>0</v>
      </c>
      <c r="G18" s="374" t="s">
        <v>579</v>
      </c>
      <c r="H18" s="441"/>
      <c r="I18" s="326"/>
    </row>
    <row r="19" spans="2:9" ht="28" x14ac:dyDescent="0.35">
      <c r="B19" s="297"/>
      <c r="C19" s="307" t="s">
        <v>580</v>
      </c>
      <c r="D19" s="372" t="s">
        <v>568</v>
      </c>
      <c r="E19" s="274" t="s">
        <v>581</v>
      </c>
      <c r="F19" s="440">
        <v>0</v>
      </c>
      <c r="G19" s="274" t="s">
        <v>582</v>
      </c>
      <c r="H19" s="441" t="s">
        <v>566</v>
      </c>
      <c r="I19" s="326"/>
    </row>
    <row r="20" spans="2:9" ht="42" x14ac:dyDescent="0.35">
      <c r="B20" s="297"/>
      <c r="C20" s="307" t="s">
        <v>583</v>
      </c>
      <c r="D20" s="372" t="s">
        <v>563</v>
      </c>
      <c r="E20" s="274" t="s">
        <v>584</v>
      </c>
      <c r="F20" s="440">
        <v>0</v>
      </c>
      <c r="G20" s="274" t="s">
        <v>585</v>
      </c>
      <c r="H20" s="441"/>
      <c r="I20" s="326"/>
    </row>
    <row r="21" spans="2:9" ht="364" x14ac:dyDescent="0.35">
      <c r="B21" s="297"/>
      <c r="C21" s="307" t="s">
        <v>586</v>
      </c>
      <c r="D21" s="372" t="s">
        <v>568</v>
      </c>
      <c r="E21" s="373" t="s">
        <v>587</v>
      </c>
      <c r="F21" s="440">
        <v>0</v>
      </c>
      <c r="G21" s="373" t="s">
        <v>588</v>
      </c>
      <c r="H21" s="441" t="s">
        <v>566</v>
      </c>
      <c r="I21" s="326"/>
    </row>
    <row r="22" spans="2:9" ht="56" x14ac:dyDescent="0.35">
      <c r="B22" s="297"/>
      <c r="C22" s="307" t="s">
        <v>589</v>
      </c>
      <c r="D22" s="372" t="s">
        <v>590</v>
      </c>
      <c r="E22" s="274" t="s">
        <v>591</v>
      </c>
      <c r="F22" s="440">
        <v>0</v>
      </c>
      <c r="G22" s="274" t="s">
        <v>592</v>
      </c>
      <c r="H22" s="441" t="s">
        <v>566</v>
      </c>
      <c r="I22" s="326"/>
    </row>
    <row r="23" spans="2:9" ht="70" x14ac:dyDescent="0.35">
      <c r="B23" s="297"/>
      <c r="C23" s="307" t="s">
        <v>593</v>
      </c>
      <c r="D23" s="372" t="s">
        <v>568</v>
      </c>
      <c r="E23" s="274" t="s">
        <v>594</v>
      </c>
      <c r="F23" s="440">
        <v>0</v>
      </c>
      <c r="G23" s="274" t="s">
        <v>595</v>
      </c>
      <c r="H23" s="441" t="s">
        <v>566</v>
      </c>
      <c r="I23" s="326"/>
    </row>
    <row r="24" spans="2:9" ht="70.5" thickBot="1" x14ac:dyDescent="0.4">
      <c r="B24" s="297"/>
      <c r="C24" s="309" t="s">
        <v>596</v>
      </c>
      <c r="D24" s="371" t="s">
        <v>568</v>
      </c>
      <c r="E24" s="310" t="s">
        <v>597</v>
      </c>
      <c r="F24" s="440">
        <v>0</v>
      </c>
      <c r="G24" s="310" t="s">
        <v>595</v>
      </c>
      <c r="H24" s="441" t="s">
        <v>566</v>
      </c>
      <c r="I24" s="326"/>
    </row>
    <row r="25" spans="2:9" x14ac:dyDescent="0.35">
      <c r="B25" s="297"/>
      <c r="C25" s="276"/>
      <c r="D25" s="276"/>
      <c r="E25" s="276"/>
      <c r="F25" s="276"/>
      <c r="G25" s="276"/>
      <c r="H25" s="276"/>
      <c r="I25" s="326"/>
    </row>
    <row r="26" spans="2:9" x14ac:dyDescent="0.35">
      <c r="B26" s="297"/>
      <c r="C26" s="276"/>
      <c r="D26" s="276"/>
      <c r="E26" s="276"/>
      <c r="F26" s="276"/>
      <c r="G26" s="276"/>
      <c r="H26" s="276"/>
      <c r="I26" s="326"/>
    </row>
    <row r="27" spans="2:9" x14ac:dyDescent="0.35">
      <c r="B27" s="297"/>
      <c r="C27" s="327" t="s">
        <v>598</v>
      </c>
      <c r="D27" s="276"/>
      <c r="E27" s="276"/>
      <c r="F27" s="276"/>
      <c r="G27" s="276"/>
      <c r="H27" s="276"/>
      <c r="I27" s="326"/>
    </row>
    <row r="28" spans="2:9" ht="14.5" thickBot="1" x14ac:dyDescent="0.4">
      <c r="B28" s="297"/>
      <c r="C28" s="327"/>
      <c r="D28" s="276"/>
      <c r="E28" s="276"/>
      <c r="F28" s="276"/>
      <c r="G28" s="276"/>
      <c r="H28" s="276"/>
      <c r="I28" s="326"/>
    </row>
    <row r="29" spans="2:9" ht="30" customHeight="1" x14ac:dyDescent="0.35">
      <c r="B29" s="297"/>
      <c r="C29" s="607" t="s">
        <v>599</v>
      </c>
      <c r="D29" s="608"/>
      <c r="E29" s="608"/>
      <c r="F29" s="608"/>
      <c r="G29" s="608"/>
      <c r="H29" s="609"/>
      <c r="I29" s="326"/>
    </row>
    <row r="30" spans="2:9" ht="30" customHeight="1" x14ac:dyDescent="0.35">
      <c r="B30" s="297"/>
      <c r="C30" s="604" t="s">
        <v>600</v>
      </c>
      <c r="D30" s="589"/>
      <c r="E30" s="589" t="s">
        <v>561</v>
      </c>
      <c r="F30" s="589"/>
      <c r="G30" s="589"/>
      <c r="H30" s="590"/>
      <c r="I30" s="326"/>
    </row>
    <row r="31" spans="2:9" ht="30" customHeight="1" x14ac:dyDescent="0.35">
      <c r="B31" s="297"/>
      <c r="C31" s="580"/>
      <c r="D31" s="581"/>
      <c r="E31" s="582"/>
      <c r="F31" s="597"/>
      <c r="G31" s="597"/>
      <c r="H31" s="583"/>
      <c r="I31" s="326"/>
    </row>
    <row r="32" spans="2:9" ht="30" customHeight="1" thickBot="1" x14ac:dyDescent="0.4">
      <c r="B32" s="297"/>
      <c r="C32" s="605"/>
      <c r="D32" s="606"/>
      <c r="E32" s="585"/>
      <c r="F32" s="585"/>
      <c r="G32" s="585"/>
      <c r="H32" s="586"/>
      <c r="I32" s="326"/>
    </row>
    <row r="33" spans="2:9" x14ac:dyDescent="0.35">
      <c r="B33" s="297"/>
      <c r="C33" s="276"/>
      <c r="D33" s="276"/>
      <c r="E33" s="276"/>
      <c r="F33" s="276"/>
      <c r="G33" s="276"/>
      <c r="H33" s="276"/>
      <c r="I33" s="326"/>
    </row>
    <row r="34" spans="2:9" x14ac:dyDescent="0.35">
      <c r="B34" s="297"/>
      <c r="C34" s="276"/>
      <c r="D34" s="276"/>
      <c r="E34" s="276"/>
      <c r="F34" s="276"/>
      <c r="G34" s="276"/>
      <c r="H34" s="276"/>
      <c r="I34" s="326"/>
    </row>
    <row r="35" spans="2:9" x14ac:dyDescent="0.35">
      <c r="B35" s="297"/>
      <c r="C35" s="327" t="s">
        <v>601</v>
      </c>
      <c r="D35" s="327"/>
      <c r="E35" s="276"/>
      <c r="F35" s="276"/>
      <c r="G35" s="276"/>
      <c r="H35" s="276"/>
      <c r="I35" s="326"/>
    </row>
    <row r="36" spans="2:9" ht="14.5" thickBot="1" x14ac:dyDescent="0.4">
      <c r="B36" s="297"/>
      <c r="C36" s="328"/>
      <c r="D36" s="276"/>
      <c r="E36" s="276"/>
      <c r="F36" s="276"/>
      <c r="G36" s="276"/>
      <c r="H36" s="276"/>
      <c r="I36" s="326"/>
    </row>
    <row r="37" spans="2:9" ht="60.75" customHeight="1" x14ac:dyDescent="0.35">
      <c r="B37" s="297"/>
      <c r="C37" s="558" t="s">
        <v>602</v>
      </c>
      <c r="D37" s="559"/>
      <c r="E37" s="598" t="s">
        <v>603</v>
      </c>
      <c r="F37" s="598"/>
      <c r="G37" s="598"/>
      <c r="H37" s="599"/>
      <c r="I37" s="326"/>
    </row>
    <row r="38" spans="2:9" ht="45" customHeight="1" x14ac:dyDescent="0.35">
      <c r="B38" s="297"/>
      <c r="C38" s="543" t="s">
        <v>604</v>
      </c>
      <c r="D38" s="544"/>
      <c r="E38" s="600" t="s">
        <v>605</v>
      </c>
      <c r="F38" s="600"/>
      <c r="G38" s="600"/>
      <c r="H38" s="601"/>
      <c r="I38" s="326"/>
    </row>
    <row r="39" spans="2:9" ht="79.5" customHeight="1" x14ac:dyDescent="0.35">
      <c r="B39" s="297"/>
      <c r="C39" s="543" t="s">
        <v>606</v>
      </c>
      <c r="D39" s="544"/>
      <c r="E39" s="600" t="s">
        <v>607</v>
      </c>
      <c r="F39" s="600"/>
      <c r="G39" s="600"/>
      <c r="H39" s="601"/>
      <c r="I39" s="326"/>
    </row>
    <row r="40" spans="2:9" ht="45" customHeight="1" x14ac:dyDescent="0.35">
      <c r="B40" s="297"/>
      <c r="C40" s="543" t="s">
        <v>608</v>
      </c>
      <c r="D40" s="544"/>
      <c r="E40" s="600" t="s">
        <v>609</v>
      </c>
      <c r="F40" s="600"/>
      <c r="G40" s="600"/>
      <c r="H40" s="601"/>
      <c r="I40" s="326"/>
    </row>
    <row r="41" spans="2:9" ht="45" customHeight="1" thickBot="1" x14ac:dyDescent="0.4">
      <c r="B41" s="297"/>
      <c r="C41" s="556" t="s">
        <v>610</v>
      </c>
      <c r="D41" s="557"/>
      <c r="E41" s="602" t="s">
        <v>611</v>
      </c>
      <c r="F41" s="602"/>
      <c r="G41" s="602"/>
      <c r="H41" s="603"/>
      <c r="I41" s="326"/>
    </row>
    <row r="42" spans="2:9" customFormat="1" ht="15" customHeight="1" x14ac:dyDescent="0.35">
      <c r="B42" s="86"/>
      <c r="C42" s="87"/>
      <c r="D42" s="87"/>
      <c r="E42" s="87"/>
      <c r="F42" s="87"/>
      <c r="G42" s="87"/>
      <c r="H42" s="87"/>
      <c r="I42" s="89"/>
    </row>
    <row r="43" spans="2:9" x14ac:dyDescent="0.35">
      <c r="B43" s="297"/>
      <c r="C43" s="288"/>
      <c r="D43" s="276"/>
      <c r="E43" s="276"/>
      <c r="F43" s="276"/>
      <c r="G43" s="276"/>
      <c r="H43" s="276"/>
      <c r="I43" s="326"/>
    </row>
    <row r="44" spans="2:9" x14ac:dyDescent="0.35">
      <c r="B44" s="297"/>
      <c r="C44" s="327" t="s">
        <v>612</v>
      </c>
      <c r="D44" s="276"/>
      <c r="E44" s="276"/>
      <c r="F44" s="276"/>
      <c r="G44" s="276"/>
      <c r="H44" s="276"/>
      <c r="I44" s="326"/>
    </row>
    <row r="45" spans="2:9" ht="14.5" thickBot="1" x14ac:dyDescent="0.4">
      <c r="B45" s="297"/>
      <c r="C45" s="327"/>
      <c r="D45" s="276"/>
      <c r="E45" s="276"/>
      <c r="F45" s="276"/>
      <c r="G45" s="276"/>
      <c r="H45" s="276"/>
      <c r="I45" s="326"/>
    </row>
    <row r="46" spans="2:9" ht="45" customHeight="1" x14ac:dyDescent="0.35">
      <c r="B46" s="297"/>
      <c r="C46" s="558" t="s">
        <v>613</v>
      </c>
      <c r="D46" s="559"/>
      <c r="E46" s="587"/>
      <c r="F46" s="587"/>
      <c r="G46" s="587"/>
      <c r="H46" s="588"/>
      <c r="I46" s="326"/>
    </row>
    <row r="47" spans="2:9" ht="45" customHeight="1" x14ac:dyDescent="0.35">
      <c r="B47" s="297"/>
      <c r="C47" s="543" t="s">
        <v>614</v>
      </c>
      <c r="D47" s="544"/>
      <c r="E47" s="589" t="s">
        <v>548</v>
      </c>
      <c r="F47" s="589"/>
      <c r="G47" s="589"/>
      <c r="H47" s="590"/>
      <c r="I47" s="326"/>
    </row>
    <row r="48" spans="2:9" ht="45" customHeight="1" x14ac:dyDescent="0.35">
      <c r="B48" s="297"/>
      <c r="C48" s="596" t="s">
        <v>615</v>
      </c>
      <c r="D48" s="548"/>
      <c r="E48" s="582"/>
      <c r="F48" s="597"/>
      <c r="G48" s="597"/>
      <c r="H48" s="583"/>
      <c r="I48" s="326"/>
    </row>
    <row r="49" spans="2:9" ht="45" customHeight="1" thickBot="1" x14ac:dyDescent="0.4">
      <c r="B49" s="297"/>
      <c r="C49" s="591"/>
      <c r="D49" s="592"/>
      <c r="E49" s="593"/>
      <c r="F49" s="594"/>
      <c r="G49" s="594"/>
      <c r="H49" s="595"/>
      <c r="I49" s="326"/>
    </row>
    <row r="50" spans="2:9" x14ac:dyDescent="0.35">
      <c r="B50" s="297"/>
      <c r="C50" s="276"/>
      <c r="D50" s="276"/>
      <c r="E50" s="276"/>
      <c r="F50" s="276"/>
      <c r="G50" s="276"/>
      <c r="H50" s="276"/>
      <c r="I50" s="326"/>
    </row>
    <row r="51" spans="2:9" ht="14.5" thickBot="1" x14ac:dyDescent="0.4">
      <c r="B51" s="329"/>
      <c r="C51" s="330"/>
      <c r="D51" s="330"/>
      <c r="E51" s="330"/>
      <c r="F51" s="330"/>
      <c r="G51" s="330"/>
      <c r="H51" s="330"/>
      <c r="I51" s="331"/>
    </row>
  </sheetData>
  <mergeCells count="33">
    <mergeCell ref="C11:H11"/>
    <mergeCell ref="C3:H3"/>
    <mergeCell ref="C8:D8"/>
    <mergeCell ref="C10:D10"/>
    <mergeCell ref="E8:H8"/>
    <mergeCell ref="E10:H10"/>
    <mergeCell ref="C9:D9"/>
    <mergeCell ref="E9:H9"/>
    <mergeCell ref="C30:D30"/>
    <mergeCell ref="E30:H30"/>
    <mergeCell ref="C32:D32"/>
    <mergeCell ref="E32:H32"/>
    <mergeCell ref="C29:H29"/>
    <mergeCell ref="C31:D31"/>
    <mergeCell ref="E31:H31"/>
    <mergeCell ref="C37:D37"/>
    <mergeCell ref="C38:D38"/>
    <mergeCell ref="C39:D39"/>
    <mergeCell ref="C40:D40"/>
    <mergeCell ref="C41:D41"/>
    <mergeCell ref="E37:H37"/>
    <mergeCell ref="E38:H38"/>
    <mergeCell ref="E39:H39"/>
    <mergeCell ref="E40:H40"/>
    <mergeCell ref="E41:H41"/>
    <mergeCell ref="C46:D46"/>
    <mergeCell ref="C47:D47"/>
    <mergeCell ref="E46:H46"/>
    <mergeCell ref="E47:H47"/>
    <mergeCell ref="C49:D49"/>
    <mergeCell ref="E49:H49"/>
    <mergeCell ref="C48:D48"/>
    <mergeCell ref="E48:H4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4</xdr:col>
                    <xdr:colOff>273050</xdr:colOff>
                    <xdr:row>39</xdr:row>
                    <xdr:rowOff>44450</xdr:rowOff>
                  </from>
                  <to>
                    <xdr:col>4</xdr:col>
                    <xdr:colOff>800100</xdr:colOff>
                    <xdr:row>40</xdr:row>
                    <xdr:rowOff>44450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4</xdr:col>
                    <xdr:colOff>844550</xdr:colOff>
                    <xdr:row>39</xdr:row>
                    <xdr:rowOff>44450</xdr:rowOff>
                  </from>
                  <to>
                    <xdr:col>5</xdr:col>
                    <xdr:colOff>6350</xdr:colOff>
                    <xdr:row>40</xdr:row>
                    <xdr:rowOff>44450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4</xdr:col>
                    <xdr:colOff>1358900</xdr:colOff>
                    <xdr:row>39</xdr:row>
                    <xdr:rowOff>44450</xdr:rowOff>
                  </from>
                  <to>
                    <xdr:col>5</xdr:col>
                    <xdr:colOff>819150</xdr:colOff>
                    <xdr:row>40</xdr:row>
                    <xdr:rowOff>44450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F40"/>
  <sheetViews>
    <sheetView topLeftCell="A19" workbookViewId="0">
      <selection activeCell="D51" sqref="D51"/>
    </sheetView>
  </sheetViews>
  <sheetFormatPr defaultColWidth="9.08984375" defaultRowHeight="14" x14ac:dyDescent="0.3"/>
  <cols>
    <col min="1" max="2" width="1.90625" style="1" customWidth="1"/>
    <col min="3" max="3" width="11.453125" style="255" customWidth="1"/>
    <col min="4" max="4" width="116" style="20" customWidth="1"/>
    <col min="5" max="6" width="1.90625" style="1" customWidth="1"/>
    <col min="7" max="16384" width="9.08984375" style="1"/>
  </cols>
  <sheetData>
    <row r="1" spans="2:6" ht="10.5" customHeight="1" thickBot="1" x14ac:dyDescent="0.35"/>
    <row r="2" spans="2:6" ht="14.5" thickBot="1" x14ac:dyDescent="0.35">
      <c r="B2" s="256"/>
      <c r="C2" s="257"/>
      <c r="D2" s="258"/>
      <c r="E2" s="259"/>
    </row>
    <row r="3" spans="2:6" ht="20.5" thickBot="1" x14ac:dyDescent="0.45">
      <c r="B3" s="260"/>
      <c r="C3" s="530" t="s">
        <v>616</v>
      </c>
      <c r="D3" s="532"/>
      <c r="E3" s="261"/>
    </row>
    <row r="4" spans="2:6" ht="20" x14ac:dyDescent="0.4">
      <c r="B4" s="260"/>
      <c r="C4" s="262"/>
      <c r="D4" s="262"/>
      <c r="E4" s="261"/>
    </row>
    <row r="5" spans="2:6" ht="20" x14ac:dyDescent="0.4">
      <c r="B5" s="260"/>
      <c r="C5" s="264" t="s">
        <v>617</v>
      </c>
      <c r="D5" s="262"/>
      <c r="E5" s="261"/>
    </row>
    <row r="6" spans="2:6" ht="14.5" thickBot="1" x14ac:dyDescent="0.35">
      <c r="B6" s="260"/>
      <c r="C6" s="72"/>
      <c r="D6" s="263"/>
      <c r="E6" s="261"/>
    </row>
    <row r="7" spans="2:6" ht="30" customHeight="1" x14ac:dyDescent="0.3">
      <c r="B7" s="260"/>
      <c r="C7" s="333" t="s">
        <v>618</v>
      </c>
      <c r="D7" s="334" t="s">
        <v>619</v>
      </c>
      <c r="E7" s="261"/>
    </row>
    <row r="8" spans="2:6" ht="42" x14ac:dyDescent="0.3">
      <c r="B8" s="260"/>
      <c r="C8" s="318">
        <v>1</v>
      </c>
      <c r="D8" s="319" t="s">
        <v>620</v>
      </c>
      <c r="E8" s="261"/>
    </row>
    <row r="9" spans="2:6" ht="42" x14ac:dyDescent="0.3">
      <c r="B9" s="260"/>
      <c r="C9" s="316">
        <v>2</v>
      </c>
      <c r="D9" s="308" t="s">
        <v>621</v>
      </c>
      <c r="E9" s="261"/>
      <c r="F9" s="254"/>
    </row>
    <row r="10" spans="2:6" x14ac:dyDescent="0.3">
      <c r="B10" s="260"/>
      <c r="C10" s="316">
        <v>3</v>
      </c>
      <c r="D10" s="308" t="s">
        <v>622</v>
      </c>
      <c r="E10" s="261"/>
    </row>
    <row r="11" spans="2:6" ht="42" x14ac:dyDescent="0.3">
      <c r="B11" s="260"/>
      <c r="C11" s="316">
        <v>4</v>
      </c>
      <c r="D11" s="308" t="s">
        <v>623</v>
      </c>
      <c r="E11" s="261"/>
    </row>
    <row r="12" spans="2:6" x14ac:dyDescent="0.3">
      <c r="B12" s="260"/>
      <c r="C12" s="316">
        <v>5</v>
      </c>
      <c r="D12" s="308" t="s">
        <v>624</v>
      </c>
      <c r="E12" s="261"/>
    </row>
    <row r="13" spans="2:6" ht="28" x14ac:dyDescent="0.3">
      <c r="B13" s="260"/>
      <c r="C13" s="316">
        <v>6</v>
      </c>
      <c r="D13" s="308" t="s">
        <v>625</v>
      </c>
      <c r="E13" s="261"/>
    </row>
    <row r="14" spans="2:6" x14ac:dyDescent="0.3">
      <c r="B14" s="260"/>
      <c r="C14" s="316">
        <v>7</v>
      </c>
      <c r="D14" s="308" t="s">
        <v>626</v>
      </c>
      <c r="E14" s="261"/>
    </row>
    <row r="15" spans="2:6" ht="28" x14ac:dyDescent="0.3">
      <c r="B15" s="260"/>
      <c r="C15" s="316">
        <v>8</v>
      </c>
      <c r="D15" s="308" t="s">
        <v>627</v>
      </c>
      <c r="E15" s="261"/>
    </row>
    <row r="16" spans="2:6" x14ac:dyDescent="0.3">
      <c r="B16" s="260"/>
      <c r="C16" s="316">
        <v>9</v>
      </c>
      <c r="D16" s="308" t="s">
        <v>628</v>
      </c>
      <c r="E16" s="261"/>
    </row>
    <row r="17" spans="2:5" x14ac:dyDescent="0.3">
      <c r="B17" s="260"/>
      <c r="C17" s="316">
        <v>10</v>
      </c>
      <c r="D17" s="308" t="s">
        <v>629</v>
      </c>
      <c r="E17" s="261"/>
    </row>
    <row r="18" spans="2:5" x14ac:dyDescent="0.3">
      <c r="B18" s="260"/>
      <c r="C18" s="316">
        <v>11</v>
      </c>
      <c r="D18" s="308" t="s">
        <v>630</v>
      </c>
      <c r="E18" s="261"/>
    </row>
    <row r="19" spans="2:5" x14ac:dyDescent="0.3">
      <c r="B19" s="260"/>
      <c r="C19" s="316">
        <v>12</v>
      </c>
      <c r="D19" s="308" t="s">
        <v>631</v>
      </c>
      <c r="E19" s="261"/>
    </row>
    <row r="20" spans="2:5" x14ac:dyDescent="0.3">
      <c r="B20" s="260"/>
      <c r="C20" s="316">
        <v>13</v>
      </c>
      <c r="D20" s="315" t="s">
        <v>632</v>
      </c>
      <c r="E20" s="261"/>
    </row>
    <row r="21" spans="2:5" ht="28.5" thickBot="1" x14ac:dyDescent="0.35">
      <c r="B21" s="260"/>
      <c r="C21" s="317">
        <v>14</v>
      </c>
      <c r="D21" s="311" t="s">
        <v>633</v>
      </c>
      <c r="E21" s="261"/>
    </row>
    <row r="22" spans="2:5" x14ac:dyDescent="0.3">
      <c r="B22" s="260"/>
      <c r="C22" s="265"/>
      <c r="D22" s="266"/>
      <c r="E22" s="261"/>
    </row>
    <row r="23" spans="2:5" x14ac:dyDescent="0.3">
      <c r="B23" s="260"/>
      <c r="C23" s="264" t="s">
        <v>634</v>
      </c>
      <c r="D23" s="266"/>
      <c r="E23" s="261"/>
    </row>
    <row r="24" spans="2:5" ht="14.5" thickBot="1" x14ac:dyDescent="0.35">
      <c r="B24" s="260"/>
      <c r="C24" s="72"/>
      <c r="D24" s="266"/>
      <c r="E24" s="261"/>
    </row>
    <row r="25" spans="2:5" ht="30" customHeight="1" x14ac:dyDescent="0.3">
      <c r="B25" s="260"/>
      <c r="C25" s="333" t="s">
        <v>618</v>
      </c>
      <c r="D25" s="334" t="s">
        <v>619</v>
      </c>
      <c r="E25" s="261"/>
    </row>
    <row r="26" spans="2:5" x14ac:dyDescent="0.3">
      <c r="B26" s="260"/>
      <c r="C26" s="316">
        <v>1</v>
      </c>
      <c r="D26" s="320" t="s">
        <v>635</v>
      </c>
      <c r="E26" s="261"/>
    </row>
    <row r="27" spans="2:5" x14ac:dyDescent="0.3">
      <c r="B27" s="260"/>
      <c r="C27" s="316">
        <v>2</v>
      </c>
      <c r="D27" s="315" t="s">
        <v>636</v>
      </c>
      <c r="E27" s="261"/>
    </row>
    <row r="28" spans="2:5" x14ac:dyDescent="0.3">
      <c r="B28" s="260"/>
      <c r="C28" s="316">
        <v>3</v>
      </c>
      <c r="D28" s="308" t="s">
        <v>637</v>
      </c>
      <c r="E28" s="261"/>
    </row>
    <row r="29" spans="2:5" x14ac:dyDescent="0.3">
      <c r="B29" s="260"/>
      <c r="C29" s="316">
        <v>4</v>
      </c>
      <c r="D29" s="320" t="s">
        <v>638</v>
      </c>
      <c r="E29" s="261"/>
    </row>
    <row r="30" spans="2:5" x14ac:dyDescent="0.3">
      <c r="B30" s="260"/>
      <c r="C30" s="316">
        <v>5</v>
      </c>
      <c r="D30" s="308" t="s">
        <v>639</v>
      </c>
      <c r="E30" s="261"/>
    </row>
    <row r="31" spans="2:5" x14ac:dyDescent="0.3">
      <c r="B31" s="260"/>
      <c r="C31" s="316">
        <v>6</v>
      </c>
      <c r="D31" s="308" t="s">
        <v>640</v>
      </c>
      <c r="E31" s="261"/>
    </row>
    <row r="32" spans="2:5" x14ac:dyDescent="0.3">
      <c r="B32" s="260"/>
      <c r="C32" s="316">
        <v>7</v>
      </c>
      <c r="D32" s="308" t="s">
        <v>641</v>
      </c>
      <c r="E32" s="261"/>
    </row>
    <row r="33" spans="2:5" x14ac:dyDescent="0.3">
      <c r="B33" s="260"/>
      <c r="C33" s="316">
        <v>8</v>
      </c>
      <c r="D33" s="308" t="s">
        <v>635</v>
      </c>
      <c r="E33" s="261"/>
    </row>
    <row r="34" spans="2:5" ht="42.5" thickBot="1" x14ac:dyDescent="0.35">
      <c r="B34" s="260"/>
      <c r="C34" s="317">
        <v>9</v>
      </c>
      <c r="D34" s="311" t="s">
        <v>642</v>
      </c>
      <c r="E34" s="261"/>
    </row>
    <row r="35" spans="2:5" ht="14.5" thickBot="1" x14ac:dyDescent="0.35">
      <c r="B35" s="268"/>
      <c r="C35" s="269"/>
      <c r="D35" s="270"/>
      <c r="E35" s="271"/>
    </row>
    <row r="36" spans="2:5" x14ac:dyDescent="0.3">
      <c r="D36" s="254"/>
    </row>
    <row r="37" spans="2:5" x14ac:dyDescent="0.3">
      <c r="D37" s="254"/>
    </row>
    <row r="38" spans="2:5" x14ac:dyDescent="0.3">
      <c r="D38" s="254"/>
    </row>
    <row r="39" spans="2:5" x14ac:dyDescent="0.3">
      <c r="D39" s="254"/>
    </row>
    <row r="40" spans="2:5" x14ac:dyDescent="0.3">
      <c r="D40" s="254"/>
    </row>
  </sheetData>
  <mergeCells count="1">
    <mergeCell ref="C3:D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Z112"/>
  <sheetViews>
    <sheetView topLeftCell="B39" zoomScale="93" zoomScaleNormal="93" zoomScalePageLayoutView="80" workbookViewId="0">
      <selection activeCell="H17" sqref="H17"/>
    </sheetView>
  </sheetViews>
  <sheetFormatPr defaultColWidth="8.90625" defaultRowHeight="14.5" x14ac:dyDescent="0.35"/>
  <cols>
    <col min="1" max="1" width="2.08984375" customWidth="1"/>
    <col min="2" max="2" width="2.453125" customWidth="1"/>
    <col min="3" max="3" width="17.36328125" style="8" customWidth="1"/>
    <col min="4" max="5" width="18" customWidth="1"/>
    <col min="6" max="6" width="27.453125" customWidth="1"/>
    <col min="7" max="7" width="24.54296875" customWidth="1"/>
    <col min="8" max="8" width="31.453125" customWidth="1"/>
    <col min="9" max="9" width="13.90625" customWidth="1"/>
    <col min="10" max="10" width="2.54296875" customWidth="1"/>
    <col min="11" max="11" width="2" customWidth="1"/>
    <col min="12" max="12" width="40.54296875" customWidth="1"/>
  </cols>
  <sheetData>
    <row r="1" spans="1:52" ht="15" thickBot="1" x14ac:dyDescent="0.4">
      <c r="A1" s="1"/>
      <c r="B1" s="1"/>
      <c r="C1" s="15"/>
      <c r="D1" s="1"/>
      <c r="E1" s="1"/>
      <c r="F1" s="1"/>
      <c r="G1" s="1"/>
      <c r="J1" s="1"/>
    </row>
    <row r="2" spans="1:52" ht="15" thickBot="1" x14ac:dyDescent="0.4">
      <c r="A2" s="1"/>
      <c r="B2" s="35"/>
      <c r="C2" s="36"/>
      <c r="D2" s="37"/>
      <c r="E2" s="37"/>
      <c r="F2" s="37"/>
      <c r="G2" s="37"/>
      <c r="H2" s="84"/>
      <c r="I2" s="84"/>
      <c r="J2" s="38"/>
    </row>
    <row r="3" spans="1:52" ht="20.5" thickBot="1" x14ac:dyDescent="0.45">
      <c r="A3" s="1"/>
      <c r="B3" s="86"/>
      <c r="C3" s="472" t="s">
        <v>643</v>
      </c>
      <c r="D3" s="473"/>
      <c r="E3" s="473"/>
      <c r="F3" s="473"/>
      <c r="G3" s="473"/>
      <c r="H3" s="473"/>
      <c r="I3" s="474"/>
      <c r="J3" s="88"/>
    </row>
    <row r="4" spans="1:52" ht="15" customHeight="1" x14ac:dyDescent="0.35">
      <c r="A4" s="1"/>
      <c r="B4" s="39"/>
      <c r="C4" s="653" t="s">
        <v>644</v>
      </c>
      <c r="D4" s="653"/>
      <c r="E4" s="653"/>
      <c r="F4" s="653"/>
      <c r="G4" s="653"/>
      <c r="H4" s="653"/>
      <c r="I4" s="653"/>
      <c r="J4" s="40"/>
    </row>
    <row r="5" spans="1:52" ht="15" customHeight="1" x14ac:dyDescent="0.35">
      <c r="A5" s="1"/>
      <c r="B5" s="39"/>
      <c r="C5" s="124"/>
      <c r="D5" s="124"/>
      <c r="E5" s="124"/>
      <c r="F5" s="124"/>
      <c r="G5" s="124"/>
      <c r="H5" s="124"/>
      <c r="I5" s="124"/>
      <c r="J5" s="40"/>
    </row>
    <row r="6" spans="1:52" x14ac:dyDescent="0.35">
      <c r="A6" s="1"/>
      <c r="B6" s="39"/>
      <c r="C6" s="41"/>
      <c r="D6" s="42"/>
      <c r="E6" s="42"/>
      <c r="F6" s="42"/>
      <c r="G6" s="42"/>
      <c r="H6" s="87"/>
      <c r="I6" s="87"/>
      <c r="J6" s="40"/>
    </row>
    <row r="7" spans="1:52" ht="15.75" customHeight="1" thickBot="1" x14ac:dyDescent="0.4">
      <c r="A7" s="1"/>
      <c r="B7" s="39"/>
      <c r="C7" s="41"/>
      <c r="D7" s="628" t="s">
        <v>645</v>
      </c>
      <c r="E7" s="628"/>
      <c r="F7" s="628" t="s">
        <v>646</v>
      </c>
      <c r="G7" s="628"/>
      <c r="H7" s="101" t="s">
        <v>647</v>
      </c>
      <c r="I7" s="101" t="s">
        <v>648</v>
      </c>
      <c r="J7" s="40"/>
    </row>
    <row r="8" spans="1:52" s="8" customFormat="1" ht="136.5" customHeight="1" thickBot="1" x14ac:dyDescent="0.4">
      <c r="A8" s="15"/>
      <c r="B8" s="44"/>
      <c r="C8" s="100" t="s">
        <v>649</v>
      </c>
      <c r="D8" s="617" t="s">
        <v>650</v>
      </c>
      <c r="E8" s="618"/>
      <c r="F8" s="629" t="s">
        <v>651</v>
      </c>
      <c r="G8" s="630"/>
      <c r="H8" s="436" t="s">
        <v>652</v>
      </c>
      <c r="I8" s="437" t="s">
        <v>29</v>
      </c>
      <c r="J8" s="45"/>
      <c r="L8"/>
      <c r="M8"/>
      <c r="N8"/>
      <c r="O8"/>
      <c r="P8"/>
      <c r="Q8"/>
      <c r="R8"/>
      <c r="S8"/>
      <c r="T8"/>
      <c r="U8"/>
      <c r="V8"/>
      <c r="W8"/>
      <c r="X8"/>
      <c r="Y8"/>
      <c r="Z8"/>
      <c r="AA8"/>
      <c r="AB8"/>
      <c r="AC8"/>
      <c r="AD8"/>
      <c r="AE8"/>
      <c r="AF8"/>
      <c r="AG8"/>
      <c r="AH8"/>
      <c r="AI8"/>
      <c r="AJ8"/>
      <c r="AK8"/>
      <c r="AL8"/>
      <c r="AM8"/>
      <c r="AN8"/>
      <c r="AO8"/>
      <c r="AP8"/>
      <c r="AQ8"/>
      <c r="AR8"/>
      <c r="AS8"/>
      <c r="AT8"/>
      <c r="AU8"/>
      <c r="AV8"/>
      <c r="AW8"/>
      <c r="AX8"/>
      <c r="AY8"/>
      <c r="AZ8"/>
    </row>
    <row r="9" spans="1:52" s="8" customFormat="1" ht="172.5" customHeight="1" thickBot="1" x14ac:dyDescent="0.4">
      <c r="A9" s="15"/>
      <c r="B9" s="44"/>
      <c r="C9" s="100"/>
      <c r="D9" s="617" t="s">
        <v>279</v>
      </c>
      <c r="E9" s="618"/>
      <c r="F9" s="617" t="s">
        <v>653</v>
      </c>
      <c r="G9" s="618"/>
      <c r="H9" s="436" t="s">
        <v>654</v>
      </c>
      <c r="I9" s="437" t="s">
        <v>655</v>
      </c>
      <c r="J9" s="45"/>
      <c r="L9"/>
      <c r="M9"/>
      <c r="N9"/>
      <c r="O9"/>
      <c r="P9"/>
      <c r="Q9"/>
      <c r="R9"/>
      <c r="S9"/>
      <c r="T9"/>
      <c r="U9"/>
      <c r="V9"/>
      <c r="W9"/>
      <c r="X9"/>
      <c r="Y9"/>
      <c r="Z9"/>
      <c r="AA9"/>
      <c r="AB9"/>
      <c r="AC9"/>
      <c r="AD9"/>
      <c r="AE9"/>
      <c r="AF9"/>
      <c r="AG9"/>
      <c r="AH9"/>
      <c r="AI9"/>
      <c r="AJ9"/>
      <c r="AK9"/>
      <c r="AL9"/>
      <c r="AM9"/>
      <c r="AN9"/>
      <c r="AO9"/>
      <c r="AP9"/>
      <c r="AQ9"/>
      <c r="AR9"/>
      <c r="AS9"/>
      <c r="AT9"/>
      <c r="AU9"/>
      <c r="AV9"/>
      <c r="AW9"/>
      <c r="AX9"/>
      <c r="AY9"/>
      <c r="AZ9"/>
    </row>
    <row r="10" spans="1:52" s="8" customFormat="1" ht="180.9" customHeight="1" thickBot="1" x14ac:dyDescent="0.4">
      <c r="A10" s="15"/>
      <c r="B10" s="44"/>
      <c r="C10" s="100"/>
      <c r="D10" s="617" t="s">
        <v>344</v>
      </c>
      <c r="E10" s="618"/>
      <c r="F10" s="617" t="s">
        <v>656</v>
      </c>
      <c r="G10" s="618"/>
      <c r="H10" s="436" t="s">
        <v>657</v>
      </c>
      <c r="I10" s="437" t="s">
        <v>29</v>
      </c>
      <c r="J10" s="45"/>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row>
    <row r="11" spans="1:52" s="8" customFormat="1" ht="172.5" customHeight="1" thickBot="1" x14ac:dyDescent="0.4">
      <c r="A11" s="15"/>
      <c r="B11" s="44"/>
      <c r="C11" s="100"/>
      <c r="D11" s="617" t="s">
        <v>283</v>
      </c>
      <c r="E11" s="618"/>
      <c r="F11" s="617" t="s">
        <v>658</v>
      </c>
      <c r="G11" s="618"/>
      <c r="H11" s="436" t="s">
        <v>657</v>
      </c>
      <c r="I11" s="437" t="s">
        <v>29</v>
      </c>
      <c r="J11" s="45"/>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row>
    <row r="12" spans="1:52" s="8" customFormat="1" ht="151.5" customHeight="1" thickBot="1" x14ac:dyDescent="0.4">
      <c r="A12" s="15"/>
      <c r="B12" s="44"/>
      <c r="C12" s="100"/>
      <c r="D12" s="617" t="s">
        <v>284</v>
      </c>
      <c r="E12" s="618"/>
      <c r="F12" s="617" t="s">
        <v>659</v>
      </c>
      <c r="G12" s="618"/>
      <c r="H12" s="436" t="s">
        <v>660</v>
      </c>
      <c r="I12" s="437" t="s">
        <v>655</v>
      </c>
      <c r="J12" s="45"/>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row>
    <row r="13" spans="1:52" s="8" customFormat="1" ht="88.5" customHeight="1" thickBot="1" x14ac:dyDescent="0.4">
      <c r="A13" s="15"/>
      <c r="B13" s="44"/>
      <c r="C13" s="100"/>
      <c r="D13" s="617" t="s">
        <v>285</v>
      </c>
      <c r="E13" s="618"/>
      <c r="F13" s="617" t="s">
        <v>661</v>
      </c>
      <c r="G13" s="618"/>
      <c r="H13" s="436" t="s">
        <v>662</v>
      </c>
      <c r="I13" s="437" t="s">
        <v>20</v>
      </c>
      <c r="J13" s="45"/>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row>
    <row r="14" spans="1:52" s="8" customFormat="1" ht="189.65" customHeight="1" thickBot="1" x14ac:dyDescent="0.4">
      <c r="A14" s="15"/>
      <c r="B14" s="44"/>
      <c r="C14" s="100"/>
      <c r="D14" s="617" t="s">
        <v>287</v>
      </c>
      <c r="E14" s="618"/>
      <c r="F14" s="617" t="s">
        <v>663</v>
      </c>
      <c r="G14" s="618"/>
      <c r="H14" s="436" t="s">
        <v>657</v>
      </c>
      <c r="I14" s="437" t="s">
        <v>29</v>
      </c>
      <c r="J14" s="45"/>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row>
    <row r="15" spans="1:52" s="8" customFormat="1" ht="74.150000000000006" customHeight="1" thickBot="1" x14ac:dyDescent="0.4">
      <c r="A15" s="15"/>
      <c r="B15" s="44"/>
      <c r="C15" s="100"/>
      <c r="D15" s="617" t="s">
        <v>664</v>
      </c>
      <c r="E15" s="618"/>
      <c r="F15" s="617" t="s">
        <v>665</v>
      </c>
      <c r="G15" s="618"/>
      <c r="H15" s="436" t="s">
        <v>666</v>
      </c>
      <c r="I15" s="437" t="s">
        <v>655</v>
      </c>
      <c r="J15" s="4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row>
    <row r="16" spans="1:52" s="8" customFormat="1" ht="92.4" customHeight="1" thickBot="1" x14ac:dyDescent="0.4">
      <c r="A16" s="15"/>
      <c r="B16" s="44"/>
      <c r="C16" s="100"/>
      <c r="D16" s="617" t="s">
        <v>290</v>
      </c>
      <c r="E16" s="618"/>
      <c r="F16" s="617" t="s">
        <v>667</v>
      </c>
      <c r="G16" s="618"/>
      <c r="H16" s="436" t="s">
        <v>668</v>
      </c>
      <c r="I16" s="437" t="s">
        <v>655</v>
      </c>
      <c r="J16" s="45"/>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row>
    <row r="17" spans="1:52" s="8" customFormat="1" ht="119.15" customHeight="1" thickBot="1" x14ac:dyDescent="0.4">
      <c r="A17" s="15"/>
      <c r="B17" s="44"/>
      <c r="C17" s="100"/>
      <c r="D17" s="617" t="s">
        <v>291</v>
      </c>
      <c r="E17" s="618"/>
      <c r="F17" s="617" t="s">
        <v>669</v>
      </c>
      <c r="G17" s="618"/>
      <c r="H17" s="436" t="s">
        <v>670</v>
      </c>
      <c r="I17" s="437" t="s">
        <v>655</v>
      </c>
      <c r="J17" s="45"/>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row>
    <row r="18" spans="1:52" s="8" customFormat="1" ht="18.75" customHeight="1" thickBot="1" x14ac:dyDescent="0.4">
      <c r="A18" s="15"/>
      <c r="B18" s="44"/>
      <c r="C18" s="98"/>
      <c r="D18" s="46"/>
      <c r="E18" s="46"/>
      <c r="F18" s="46"/>
      <c r="G18" s="46"/>
      <c r="H18" s="105" t="s">
        <v>671</v>
      </c>
      <c r="I18" s="438" t="s">
        <v>655</v>
      </c>
      <c r="J18" s="45"/>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row>
    <row r="19" spans="1:52" s="8" customFormat="1" ht="18.75" customHeight="1" x14ac:dyDescent="0.35">
      <c r="A19" s="15"/>
      <c r="B19" s="44"/>
      <c r="C19" s="98"/>
      <c r="D19" s="46"/>
      <c r="E19" s="46"/>
      <c r="F19" s="46"/>
      <c r="G19" s="46"/>
      <c r="H19" s="106"/>
      <c r="I19" s="41"/>
      <c r="J19" s="45"/>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row>
    <row r="20" spans="1:52" s="8" customFormat="1" ht="15" thickBot="1" x14ac:dyDescent="0.4">
      <c r="A20" s="15"/>
      <c r="B20" s="44"/>
      <c r="C20" s="98"/>
      <c r="D20" s="660" t="s">
        <v>672</v>
      </c>
      <c r="E20" s="660"/>
      <c r="F20" s="660"/>
      <c r="G20" s="660"/>
      <c r="H20" s="660"/>
      <c r="I20" s="660"/>
      <c r="J20" s="45"/>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row>
    <row r="21" spans="1:52" s="8" customFormat="1" x14ac:dyDescent="0.35">
      <c r="A21" s="15"/>
      <c r="B21" s="44"/>
      <c r="C21" s="98"/>
      <c r="D21" s="80" t="s">
        <v>87</v>
      </c>
      <c r="E21" s="654" t="s">
        <v>88</v>
      </c>
      <c r="F21" s="655"/>
      <c r="G21" s="655"/>
      <c r="H21" s="656"/>
      <c r="I21" s="46"/>
      <c r="J21" s="45"/>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row>
    <row r="22" spans="1:52" s="8" customFormat="1" x14ac:dyDescent="0.35">
      <c r="A22" s="15"/>
      <c r="B22" s="44"/>
      <c r="C22" s="98"/>
      <c r="D22" s="80" t="s">
        <v>90</v>
      </c>
      <c r="E22" s="657" t="s">
        <v>91</v>
      </c>
      <c r="F22" s="658"/>
      <c r="G22" s="658"/>
      <c r="H22" s="659"/>
      <c r="I22" s="46"/>
      <c r="J22" s="45"/>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row>
    <row r="23" spans="1:52" s="8" customFormat="1" ht="13.5" customHeight="1" x14ac:dyDescent="0.35">
      <c r="A23" s="15"/>
      <c r="B23" s="44"/>
      <c r="C23" s="98"/>
      <c r="D23" s="46"/>
      <c r="E23" s="46"/>
      <c r="F23" s="46"/>
      <c r="G23" s="46"/>
      <c r="H23" s="46"/>
      <c r="I23" s="46"/>
      <c r="J23" s="45"/>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row>
    <row r="24" spans="1:52" s="8" customFormat="1" ht="30.75" customHeight="1" thickBot="1" x14ac:dyDescent="0.4">
      <c r="A24" s="15"/>
      <c r="B24" s="44"/>
      <c r="C24" s="493" t="s">
        <v>673</v>
      </c>
      <c r="D24" s="493"/>
      <c r="E24" s="493"/>
      <c r="F24" s="493"/>
      <c r="G24" s="493"/>
      <c r="H24" s="493"/>
      <c r="I24" s="87"/>
      <c r="J24" s="45"/>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row>
    <row r="25" spans="1:52" s="8" customFormat="1" ht="30.75" customHeight="1" x14ac:dyDescent="0.35">
      <c r="A25" s="15"/>
      <c r="B25" s="44"/>
      <c r="C25" s="99"/>
      <c r="D25" s="619" t="s">
        <v>674</v>
      </c>
      <c r="E25" s="620"/>
      <c r="F25" s="620"/>
      <c r="G25" s="620"/>
      <c r="H25" s="620"/>
      <c r="I25" s="621"/>
      <c r="J25" s="4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row>
    <row r="26" spans="1:52" s="8" customFormat="1" ht="30.75" customHeight="1" x14ac:dyDescent="0.35">
      <c r="A26" s="15"/>
      <c r="B26" s="44"/>
      <c r="C26" s="99"/>
      <c r="D26" s="622"/>
      <c r="E26" s="623"/>
      <c r="F26" s="623"/>
      <c r="G26" s="623"/>
      <c r="H26" s="623"/>
      <c r="I26" s="624"/>
      <c r="J26" s="45"/>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row>
    <row r="27" spans="1:52" s="8" customFormat="1" ht="30.75" customHeight="1" x14ac:dyDescent="0.35">
      <c r="A27" s="15"/>
      <c r="B27" s="44"/>
      <c r="C27" s="99"/>
      <c r="D27" s="622"/>
      <c r="E27" s="623"/>
      <c r="F27" s="623"/>
      <c r="G27" s="623"/>
      <c r="H27" s="623"/>
      <c r="I27" s="624"/>
      <c r="J27" s="45"/>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row>
    <row r="28" spans="1:52" s="8" customFormat="1" ht="30.75" customHeight="1" thickBot="1" x14ac:dyDescent="0.4">
      <c r="A28" s="15"/>
      <c r="B28" s="44"/>
      <c r="C28" s="99"/>
      <c r="D28" s="625"/>
      <c r="E28" s="626"/>
      <c r="F28" s="626"/>
      <c r="G28" s="626"/>
      <c r="H28" s="626"/>
      <c r="I28" s="627"/>
      <c r="J28" s="45"/>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row>
    <row r="29" spans="1:52" s="8" customFormat="1" x14ac:dyDescent="0.35">
      <c r="A29" s="15"/>
      <c r="B29" s="44"/>
      <c r="C29" s="99"/>
      <c r="D29" s="99"/>
      <c r="E29" s="99"/>
      <c r="F29" s="99"/>
      <c r="G29" s="99"/>
      <c r="H29" s="87"/>
      <c r="I29" s="87"/>
      <c r="J29" s="45"/>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row>
    <row r="30" spans="1:52" ht="15.75" customHeight="1" thickBot="1" x14ac:dyDescent="0.4">
      <c r="A30" s="1"/>
      <c r="B30" s="44"/>
      <c r="C30" s="47"/>
      <c r="D30" s="628" t="s">
        <v>645</v>
      </c>
      <c r="E30" s="628"/>
      <c r="F30" s="628" t="s">
        <v>646</v>
      </c>
      <c r="G30" s="628"/>
      <c r="H30" s="101" t="s">
        <v>647</v>
      </c>
      <c r="I30" s="101" t="s">
        <v>648</v>
      </c>
      <c r="J30" s="45"/>
    </row>
    <row r="31" spans="1:52" ht="129" customHeight="1" thickBot="1" x14ac:dyDescent="0.4">
      <c r="A31" s="1"/>
      <c r="B31" s="44"/>
      <c r="C31" s="100" t="s">
        <v>675</v>
      </c>
      <c r="D31" s="617" t="s">
        <v>650</v>
      </c>
      <c r="E31" s="618"/>
      <c r="F31" s="629" t="s">
        <v>651</v>
      </c>
      <c r="G31" s="630"/>
      <c r="H31" s="436" t="s">
        <v>652</v>
      </c>
      <c r="I31" s="437" t="s">
        <v>655</v>
      </c>
      <c r="J31" s="45"/>
    </row>
    <row r="32" spans="1:52" ht="103.5" customHeight="1" thickBot="1" x14ac:dyDescent="0.4">
      <c r="A32" s="1"/>
      <c r="B32" s="44"/>
      <c r="C32" s="100"/>
      <c r="D32" s="617" t="s">
        <v>279</v>
      </c>
      <c r="E32" s="618"/>
      <c r="F32" s="617" t="s">
        <v>653</v>
      </c>
      <c r="G32" s="618"/>
      <c r="H32" s="436" t="s">
        <v>654</v>
      </c>
      <c r="I32" s="437" t="s">
        <v>20</v>
      </c>
      <c r="J32" s="45"/>
    </row>
    <row r="33" spans="1:10" ht="182.5" thickBot="1" x14ac:dyDescent="0.4">
      <c r="A33" s="1"/>
      <c r="B33" s="44"/>
      <c r="C33" s="100"/>
      <c r="D33" s="617" t="s">
        <v>344</v>
      </c>
      <c r="E33" s="618"/>
      <c r="F33" s="617" t="s">
        <v>656</v>
      </c>
      <c r="G33" s="618"/>
      <c r="H33" s="436" t="s">
        <v>657</v>
      </c>
      <c r="I33" s="437" t="s">
        <v>29</v>
      </c>
      <c r="J33" s="45"/>
    </row>
    <row r="34" spans="1:10" ht="66.900000000000006" customHeight="1" thickBot="1" x14ac:dyDescent="0.4">
      <c r="A34" s="1"/>
      <c r="B34" s="44"/>
      <c r="C34" s="100"/>
      <c r="D34" s="617" t="s">
        <v>283</v>
      </c>
      <c r="E34" s="618"/>
      <c r="F34" s="617" t="s">
        <v>658</v>
      </c>
      <c r="G34" s="618"/>
      <c r="H34" s="436" t="s">
        <v>657</v>
      </c>
      <c r="I34" s="437" t="s">
        <v>29</v>
      </c>
      <c r="J34" s="45"/>
    </row>
    <row r="35" spans="1:10" ht="83.4" customHeight="1" thickBot="1" x14ac:dyDescent="0.4">
      <c r="A35" s="1"/>
      <c r="B35" s="44"/>
      <c r="C35" s="100"/>
      <c r="D35" s="617" t="s">
        <v>284</v>
      </c>
      <c r="E35" s="618"/>
      <c r="F35" s="617" t="s">
        <v>659</v>
      </c>
      <c r="G35" s="618"/>
      <c r="H35" s="436" t="s">
        <v>660</v>
      </c>
      <c r="I35" s="437" t="s">
        <v>655</v>
      </c>
      <c r="J35" s="45"/>
    </row>
    <row r="36" spans="1:10" ht="66.900000000000006" customHeight="1" thickBot="1" x14ac:dyDescent="0.4">
      <c r="A36" s="1"/>
      <c r="B36" s="44"/>
      <c r="C36" s="100"/>
      <c r="D36" s="617" t="s">
        <v>285</v>
      </c>
      <c r="E36" s="618"/>
      <c r="F36" s="617" t="s">
        <v>661</v>
      </c>
      <c r="G36" s="618"/>
      <c r="H36" s="436" t="s">
        <v>662</v>
      </c>
      <c r="I36" s="437" t="s">
        <v>20</v>
      </c>
      <c r="J36" s="45"/>
    </row>
    <row r="37" spans="1:10" ht="39.9" customHeight="1" thickBot="1" x14ac:dyDescent="0.4">
      <c r="A37" s="1"/>
      <c r="B37" s="44"/>
      <c r="C37" s="100"/>
      <c r="D37" s="617" t="s">
        <v>287</v>
      </c>
      <c r="E37" s="618"/>
      <c r="F37" s="617" t="s">
        <v>663</v>
      </c>
      <c r="G37" s="618"/>
      <c r="H37" s="436" t="s">
        <v>657</v>
      </c>
      <c r="I37" s="437" t="s">
        <v>29</v>
      </c>
      <c r="J37" s="45"/>
    </row>
    <row r="38" spans="1:10" ht="79.5" customHeight="1" thickBot="1" x14ac:dyDescent="0.4">
      <c r="A38" s="1"/>
      <c r="B38" s="44"/>
      <c r="C38" s="100"/>
      <c r="D38" s="617" t="s">
        <v>664</v>
      </c>
      <c r="E38" s="618"/>
      <c r="F38" s="617" t="s">
        <v>665</v>
      </c>
      <c r="G38" s="618"/>
      <c r="H38" s="436" t="s">
        <v>666</v>
      </c>
      <c r="I38" s="437" t="s">
        <v>20</v>
      </c>
      <c r="J38" s="45"/>
    </row>
    <row r="39" spans="1:10" ht="79.5" customHeight="1" thickBot="1" x14ac:dyDescent="0.4">
      <c r="A39" s="1"/>
      <c r="B39" s="44"/>
      <c r="C39" s="100"/>
      <c r="D39" s="617" t="s">
        <v>290</v>
      </c>
      <c r="E39" s="618"/>
      <c r="F39" s="617" t="s">
        <v>667</v>
      </c>
      <c r="G39" s="618"/>
      <c r="H39" s="436" t="s">
        <v>668</v>
      </c>
      <c r="I39" s="437" t="s">
        <v>655</v>
      </c>
      <c r="J39" s="45"/>
    </row>
    <row r="40" spans="1:10" ht="95.15" customHeight="1" thickBot="1" x14ac:dyDescent="0.4">
      <c r="A40" s="1"/>
      <c r="B40" s="44"/>
      <c r="C40" s="100"/>
      <c r="D40" s="617" t="s">
        <v>291</v>
      </c>
      <c r="E40" s="618"/>
      <c r="F40" s="617" t="s">
        <v>669</v>
      </c>
      <c r="G40" s="618"/>
      <c r="H40" s="436" t="s">
        <v>670</v>
      </c>
      <c r="I40" s="437" t="s">
        <v>655</v>
      </c>
      <c r="J40" s="45"/>
    </row>
    <row r="41" spans="1:10" ht="18.75" customHeight="1" thickBot="1" x14ac:dyDescent="0.4">
      <c r="A41" s="1"/>
      <c r="B41" s="44"/>
      <c r="C41" s="41"/>
      <c r="D41" s="41"/>
      <c r="E41" s="41"/>
      <c r="F41" s="41"/>
      <c r="G41" s="41"/>
      <c r="H41" s="105" t="s">
        <v>671</v>
      </c>
      <c r="I41" s="438" t="s">
        <v>655</v>
      </c>
      <c r="J41" s="45"/>
    </row>
    <row r="42" spans="1:10" ht="15" thickBot="1" x14ac:dyDescent="0.4">
      <c r="A42" s="1"/>
      <c r="B42" s="44"/>
      <c r="C42" s="41"/>
      <c r="D42" s="144" t="s">
        <v>672</v>
      </c>
      <c r="E42" s="87"/>
      <c r="F42" s="41"/>
      <c r="G42" s="41"/>
      <c r="H42" s="106"/>
      <c r="I42" s="41"/>
      <c r="J42" s="45"/>
    </row>
    <row r="43" spans="1:10" ht="15" thickBot="1" x14ac:dyDescent="0.4">
      <c r="A43" s="1"/>
      <c r="B43" s="44"/>
      <c r="C43" s="41"/>
      <c r="D43" s="80" t="s">
        <v>87</v>
      </c>
      <c r="E43" s="631" t="s">
        <v>676</v>
      </c>
      <c r="F43" s="632"/>
      <c r="G43" s="632"/>
      <c r="H43" s="633"/>
      <c r="I43" s="41"/>
      <c r="J43" s="45"/>
    </row>
    <row r="44" spans="1:10" ht="15" thickBot="1" x14ac:dyDescent="0.4">
      <c r="A44" s="1"/>
      <c r="B44" s="44"/>
      <c r="C44" s="41"/>
      <c r="D44" s="80" t="s">
        <v>90</v>
      </c>
      <c r="E44" s="634" t="s">
        <v>677</v>
      </c>
      <c r="F44" s="632"/>
      <c r="G44" s="632"/>
      <c r="H44" s="633"/>
      <c r="I44" s="41"/>
      <c r="J44" s="45"/>
    </row>
    <row r="45" spans="1:10" x14ac:dyDescent="0.35">
      <c r="A45" s="1"/>
      <c r="B45" s="44"/>
      <c r="C45" s="41"/>
      <c r="D45" s="41"/>
      <c r="E45" s="41"/>
      <c r="F45" s="41"/>
      <c r="G45" s="41"/>
      <c r="H45" s="106"/>
      <c r="I45" s="41"/>
      <c r="J45" s="45"/>
    </row>
    <row r="46" spans="1:10" ht="15.75" customHeight="1" thickBot="1" x14ac:dyDescent="0.4">
      <c r="A46" s="1"/>
      <c r="B46" s="44"/>
      <c r="C46" s="47"/>
      <c r="D46" s="628" t="s">
        <v>645</v>
      </c>
      <c r="E46" s="628"/>
      <c r="F46" s="628" t="s">
        <v>646</v>
      </c>
      <c r="G46" s="628"/>
      <c r="H46" s="101" t="s">
        <v>647</v>
      </c>
      <c r="I46" s="101" t="s">
        <v>648</v>
      </c>
      <c r="J46" s="45"/>
    </row>
    <row r="47" spans="1:10" ht="39.9" customHeight="1" thickBot="1" x14ac:dyDescent="0.4">
      <c r="A47" s="1"/>
      <c r="B47" s="44"/>
      <c r="C47" s="100" t="s">
        <v>678</v>
      </c>
      <c r="D47" s="635"/>
      <c r="E47" s="636"/>
      <c r="F47" s="635"/>
      <c r="G47" s="636"/>
      <c r="H47" s="103"/>
      <c r="I47" s="103"/>
      <c r="J47" s="45"/>
    </row>
    <row r="48" spans="1:10" ht="39.9" customHeight="1" thickBot="1" x14ac:dyDescent="0.4">
      <c r="A48" s="1"/>
      <c r="B48" s="44"/>
      <c r="C48" s="100"/>
      <c r="D48" s="635"/>
      <c r="E48" s="636"/>
      <c r="F48" s="635"/>
      <c r="G48" s="636"/>
      <c r="H48" s="103"/>
      <c r="I48" s="103"/>
      <c r="J48" s="45"/>
    </row>
    <row r="49" spans="1:52" ht="48" customHeight="1" thickBot="1" x14ac:dyDescent="0.4">
      <c r="A49" s="1"/>
      <c r="B49" s="44"/>
      <c r="C49" s="100"/>
      <c r="D49" s="635"/>
      <c r="E49" s="636"/>
      <c r="F49" s="635"/>
      <c r="G49" s="636"/>
      <c r="H49" s="103"/>
      <c r="I49" s="103"/>
      <c r="J49" s="45"/>
    </row>
    <row r="50" spans="1:52" ht="21.75" customHeight="1" thickBot="1" x14ac:dyDescent="0.4">
      <c r="A50" s="1"/>
      <c r="B50" s="44"/>
      <c r="C50" s="41"/>
      <c r="D50" s="41"/>
      <c r="E50" s="41"/>
      <c r="F50" s="41"/>
      <c r="G50" s="41"/>
      <c r="H50" s="105" t="s">
        <v>671</v>
      </c>
      <c r="I50" s="107"/>
      <c r="J50" s="45"/>
    </row>
    <row r="51" spans="1:52" ht="15" thickBot="1" x14ac:dyDescent="0.4">
      <c r="A51" s="1"/>
      <c r="B51" s="44"/>
      <c r="C51" s="41"/>
      <c r="D51" s="144" t="s">
        <v>672</v>
      </c>
      <c r="E51" s="87"/>
      <c r="F51" s="41"/>
      <c r="G51" s="41"/>
      <c r="H51" s="106"/>
      <c r="I51" s="41"/>
      <c r="J51" s="45"/>
    </row>
    <row r="52" spans="1:52" ht="15" thickBot="1" x14ac:dyDescent="0.4">
      <c r="A52" s="1"/>
      <c r="B52" s="44"/>
      <c r="C52" s="41"/>
      <c r="D52" s="80" t="s">
        <v>87</v>
      </c>
      <c r="E52" s="646"/>
      <c r="F52" s="647"/>
      <c r="G52" s="647"/>
      <c r="H52" s="648"/>
      <c r="I52" s="41"/>
      <c r="J52" s="45"/>
    </row>
    <row r="53" spans="1:52" ht="15" thickBot="1" x14ac:dyDescent="0.4">
      <c r="A53" s="1"/>
      <c r="B53" s="44"/>
      <c r="C53" s="41"/>
      <c r="D53" s="80" t="s">
        <v>90</v>
      </c>
      <c r="E53" s="646"/>
      <c r="F53" s="647"/>
      <c r="G53" s="647"/>
      <c r="H53" s="648"/>
      <c r="I53" s="41"/>
      <c r="J53" s="45"/>
    </row>
    <row r="54" spans="1:52" ht="2.4" customHeight="1" thickBot="1" x14ac:dyDescent="0.4">
      <c r="A54" s="1"/>
      <c r="B54" s="44"/>
      <c r="C54" s="41"/>
      <c r="D54" s="80"/>
      <c r="E54" s="41"/>
      <c r="F54" s="41"/>
      <c r="G54" s="41"/>
      <c r="H54" s="41"/>
      <c r="I54" s="41"/>
      <c r="J54" s="45"/>
    </row>
    <row r="55" spans="1:52" ht="102.65" customHeight="1" thickBot="1" x14ac:dyDescent="0.4">
      <c r="A55" s="1"/>
      <c r="B55" s="44"/>
      <c r="C55" s="104"/>
      <c r="D55" s="649" t="s">
        <v>679</v>
      </c>
      <c r="E55" s="649"/>
      <c r="F55" s="650" t="s">
        <v>680</v>
      </c>
      <c r="G55" s="651"/>
      <c r="H55" s="651"/>
      <c r="I55" s="652"/>
      <c r="J55" s="45"/>
    </row>
    <row r="56" spans="1:52" s="8" customFormat="1" ht="18.75" customHeight="1" x14ac:dyDescent="0.35">
      <c r="A56" s="15"/>
      <c r="B56" s="44"/>
      <c r="C56" s="48"/>
      <c r="D56" s="48"/>
      <c r="E56" s="48"/>
      <c r="F56" s="48"/>
      <c r="G56" s="48"/>
      <c r="H56" s="87"/>
      <c r="I56" s="87"/>
      <c r="J56" s="45"/>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row>
    <row r="57" spans="1:52" s="8" customFormat="1" ht="15.75" customHeight="1" thickBot="1" x14ac:dyDescent="0.4">
      <c r="A57" s="15"/>
      <c r="B57" s="44"/>
      <c r="C57" s="41"/>
      <c r="D57" s="42"/>
      <c r="E57" s="42"/>
      <c r="F57" s="42"/>
      <c r="G57" s="79" t="s">
        <v>681</v>
      </c>
      <c r="H57" s="87"/>
      <c r="I57" s="87"/>
      <c r="J57" s="45"/>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row>
    <row r="58" spans="1:52" s="8" customFormat="1" ht="78" customHeight="1" x14ac:dyDescent="0.35">
      <c r="A58" s="15"/>
      <c r="B58" s="44"/>
      <c r="C58" s="41"/>
      <c r="D58" s="42"/>
      <c r="E58" s="42"/>
      <c r="F58" s="23" t="s">
        <v>682</v>
      </c>
      <c r="G58" s="640" t="s">
        <v>683</v>
      </c>
      <c r="H58" s="641"/>
      <c r="I58" s="642"/>
      <c r="J58" s="45"/>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row>
    <row r="59" spans="1:52" s="8" customFormat="1" ht="54.75" customHeight="1" x14ac:dyDescent="0.35">
      <c r="A59" s="15"/>
      <c r="B59" s="44"/>
      <c r="C59" s="41"/>
      <c r="D59" s="42"/>
      <c r="E59" s="42"/>
      <c r="F59" s="24" t="s">
        <v>684</v>
      </c>
      <c r="G59" s="643" t="s">
        <v>685</v>
      </c>
      <c r="H59" s="644"/>
      <c r="I59" s="645"/>
      <c r="J59" s="45"/>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row>
    <row r="60" spans="1:52" s="8" customFormat="1" ht="58.5" customHeight="1" x14ac:dyDescent="0.35">
      <c r="A60" s="15"/>
      <c r="B60" s="44"/>
      <c r="C60" s="41"/>
      <c r="D60" s="42"/>
      <c r="E60" s="42"/>
      <c r="F60" s="24" t="s">
        <v>686</v>
      </c>
      <c r="G60" s="643" t="s">
        <v>687</v>
      </c>
      <c r="H60" s="644"/>
      <c r="I60" s="645"/>
      <c r="J60" s="45"/>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row>
    <row r="61" spans="1:52" ht="60" customHeight="1" x14ac:dyDescent="0.35">
      <c r="A61" s="1"/>
      <c r="B61" s="44"/>
      <c r="C61" s="41"/>
      <c r="D61" s="42"/>
      <c r="E61" s="42"/>
      <c r="F61" s="24" t="s">
        <v>688</v>
      </c>
      <c r="G61" s="643" t="s">
        <v>689</v>
      </c>
      <c r="H61" s="644"/>
      <c r="I61" s="645"/>
      <c r="J61" s="45"/>
    </row>
    <row r="62" spans="1:52" ht="54" customHeight="1" x14ac:dyDescent="0.35">
      <c r="A62" s="1"/>
      <c r="B62" s="39"/>
      <c r="C62" s="41"/>
      <c r="D62" s="42"/>
      <c r="E62" s="42"/>
      <c r="F62" s="24" t="s">
        <v>690</v>
      </c>
      <c r="G62" s="643" t="s">
        <v>691</v>
      </c>
      <c r="H62" s="644"/>
      <c r="I62" s="645"/>
      <c r="J62" s="40"/>
    </row>
    <row r="63" spans="1:52" ht="61.5" customHeight="1" thickBot="1" x14ac:dyDescent="0.4">
      <c r="A63" s="1"/>
      <c r="B63" s="39"/>
      <c r="C63" s="41"/>
      <c r="D63" s="42"/>
      <c r="E63" s="42"/>
      <c r="F63" s="25" t="s">
        <v>692</v>
      </c>
      <c r="G63" s="637" t="s">
        <v>693</v>
      </c>
      <c r="H63" s="638"/>
      <c r="I63" s="639"/>
      <c r="J63" s="40"/>
    </row>
    <row r="64" spans="1:52" ht="15" thickBot="1" x14ac:dyDescent="0.4">
      <c r="A64" s="1"/>
      <c r="B64" s="49"/>
      <c r="C64" s="50"/>
      <c r="D64" s="51"/>
      <c r="E64" s="51"/>
      <c r="F64" s="51"/>
      <c r="G64" s="51"/>
      <c r="H64" s="102"/>
      <c r="I64" s="102"/>
      <c r="J64" s="52"/>
    </row>
    <row r="65" spans="1:3" ht="50.15" customHeight="1" x14ac:dyDescent="0.35">
      <c r="A65" s="1"/>
      <c r="C65"/>
    </row>
    <row r="66" spans="1:3" ht="50.15" customHeight="1" x14ac:dyDescent="0.35">
      <c r="A66" s="1"/>
      <c r="C66"/>
    </row>
    <row r="67" spans="1:3" ht="49.5" customHeight="1" x14ac:dyDescent="0.35">
      <c r="A67" s="1"/>
      <c r="C67"/>
    </row>
    <row r="68" spans="1:3" ht="50.15" customHeight="1" x14ac:dyDescent="0.35">
      <c r="A68" s="1"/>
      <c r="C68"/>
    </row>
    <row r="69" spans="1:3" ht="50.15" customHeight="1" x14ac:dyDescent="0.35">
      <c r="A69" s="1"/>
      <c r="C69"/>
    </row>
    <row r="70" spans="1:3" ht="50.15" customHeight="1" x14ac:dyDescent="0.35">
      <c r="A70" s="1"/>
      <c r="C70"/>
    </row>
    <row r="71" spans="1:3" x14ac:dyDescent="0.35">
      <c r="A71" s="1"/>
      <c r="C71"/>
    </row>
    <row r="72" spans="1:3" x14ac:dyDescent="0.35">
      <c r="A72" s="1"/>
      <c r="C72"/>
    </row>
    <row r="73" spans="1:3" x14ac:dyDescent="0.35">
      <c r="A73" s="1"/>
      <c r="C73"/>
    </row>
    <row r="74" spans="1:3" x14ac:dyDescent="0.35">
      <c r="C74"/>
    </row>
    <row r="75" spans="1:3" x14ac:dyDescent="0.35">
      <c r="C75"/>
    </row>
    <row r="76" spans="1:3" x14ac:dyDescent="0.35">
      <c r="C76"/>
    </row>
    <row r="77" spans="1:3" x14ac:dyDescent="0.35">
      <c r="C77"/>
    </row>
    <row r="78" spans="1:3" x14ac:dyDescent="0.35">
      <c r="C78"/>
    </row>
    <row r="79" spans="1:3" x14ac:dyDescent="0.35">
      <c r="C79"/>
    </row>
    <row r="80" spans="1:3" x14ac:dyDescent="0.35">
      <c r="C80"/>
    </row>
    <row r="81" spans="3:3" x14ac:dyDescent="0.35">
      <c r="C81"/>
    </row>
    <row r="82" spans="3:3" x14ac:dyDescent="0.35">
      <c r="C82"/>
    </row>
    <row r="83" spans="3:3" x14ac:dyDescent="0.35">
      <c r="C83"/>
    </row>
    <row r="84" spans="3:3" x14ac:dyDescent="0.35">
      <c r="C84"/>
    </row>
    <row r="85" spans="3:3" x14ac:dyDescent="0.35">
      <c r="C85"/>
    </row>
    <row r="86" spans="3:3" x14ac:dyDescent="0.35">
      <c r="C86"/>
    </row>
    <row r="87" spans="3:3" x14ac:dyDescent="0.35">
      <c r="C87"/>
    </row>
    <row r="88" spans="3:3" x14ac:dyDescent="0.35">
      <c r="C88"/>
    </row>
    <row r="89" spans="3:3" x14ac:dyDescent="0.35">
      <c r="C89"/>
    </row>
    <row r="90" spans="3:3" x14ac:dyDescent="0.35">
      <c r="C90"/>
    </row>
    <row r="91" spans="3:3" x14ac:dyDescent="0.35">
      <c r="C91"/>
    </row>
    <row r="92" spans="3:3" x14ac:dyDescent="0.35">
      <c r="C92"/>
    </row>
    <row r="93" spans="3:3" x14ac:dyDescent="0.35">
      <c r="C93"/>
    </row>
    <row r="94" spans="3:3" x14ac:dyDescent="0.35">
      <c r="C94"/>
    </row>
    <row r="95" spans="3:3" x14ac:dyDescent="0.35">
      <c r="C95"/>
    </row>
    <row r="96" spans="3:3" x14ac:dyDescent="0.35">
      <c r="C96"/>
    </row>
    <row r="97" spans="3:3" x14ac:dyDescent="0.35">
      <c r="C97"/>
    </row>
    <row r="98" spans="3:3" x14ac:dyDescent="0.35">
      <c r="C98"/>
    </row>
    <row r="99" spans="3:3" x14ac:dyDescent="0.35">
      <c r="C99"/>
    </row>
    <row r="100" spans="3:3" x14ac:dyDescent="0.35">
      <c r="C100"/>
    </row>
    <row r="101" spans="3:3" x14ac:dyDescent="0.35">
      <c r="C101"/>
    </row>
    <row r="102" spans="3:3" x14ac:dyDescent="0.35">
      <c r="C102"/>
    </row>
    <row r="103" spans="3:3" x14ac:dyDescent="0.35">
      <c r="C103"/>
    </row>
    <row r="104" spans="3:3" x14ac:dyDescent="0.35">
      <c r="C104"/>
    </row>
    <row r="105" spans="3:3" x14ac:dyDescent="0.35">
      <c r="C105"/>
    </row>
    <row r="106" spans="3:3" x14ac:dyDescent="0.35">
      <c r="C106"/>
    </row>
    <row r="107" spans="3:3" x14ac:dyDescent="0.35">
      <c r="C107"/>
    </row>
    <row r="108" spans="3:3" x14ac:dyDescent="0.35">
      <c r="C108"/>
    </row>
    <row r="109" spans="3:3" x14ac:dyDescent="0.35">
      <c r="C109"/>
    </row>
    <row r="110" spans="3:3" x14ac:dyDescent="0.35">
      <c r="C110"/>
    </row>
    <row r="111" spans="3:3" x14ac:dyDescent="0.35">
      <c r="C111"/>
    </row>
    <row r="112" spans="3:3" x14ac:dyDescent="0.35">
      <c r="C112"/>
    </row>
  </sheetData>
  <customSheetViews>
    <customSheetView guid="{8F0D285A-0224-4C31-92C2-6C61BAA6C63C}" scale="80">
      <selection activeCell="D8" sqref="D8:E8"/>
      <pageMargins left="0" right="0" top="0" bottom="0" header="0" footer="0"/>
      <pageSetup orientation="landscape"/>
    </customSheetView>
  </customSheetViews>
  <mergeCells count="71">
    <mergeCell ref="D39:E39"/>
    <mergeCell ref="D40:E40"/>
    <mergeCell ref="F35:G35"/>
    <mergeCell ref="D34:E34"/>
    <mergeCell ref="D35:E35"/>
    <mergeCell ref="D36:E36"/>
    <mergeCell ref="D37:E37"/>
    <mergeCell ref="D38:E38"/>
    <mergeCell ref="F34:G34"/>
    <mergeCell ref="F36:G36"/>
    <mergeCell ref="F37:G37"/>
    <mergeCell ref="F38:G38"/>
    <mergeCell ref="F39:G39"/>
    <mergeCell ref="F40:G40"/>
    <mergeCell ref="C3:I3"/>
    <mergeCell ref="C4:I4"/>
    <mergeCell ref="C24:H24"/>
    <mergeCell ref="D8:E8"/>
    <mergeCell ref="D7:E7"/>
    <mergeCell ref="F7:G7"/>
    <mergeCell ref="F8:G8"/>
    <mergeCell ref="E21:H21"/>
    <mergeCell ref="E22:H22"/>
    <mergeCell ref="D20:I20"/>
    <mergeCell ref="D9:E9"/>
    <mergeCell ref="D10:E10"/>
    <mergeCell ref="F9:G9"/>
    <mergeCell ref="F10:G10"/>
    <mergeCell ref="F11:G11"/>
    <mergeCell ref="D16:E16"/>
    <mergeCell ref="G63:I63"/>
    <mergeCell ref="F48:G48"/>
    <mergeCell ref="G58:I58"/>
    <mergeCell ref="G59:I59"/>
    <mergeCell ref="G60:I60"/>
    <mergeCell ref="G61:I61"/>
    <mergeCell ref="G62:I62"/>
    <mergeCell ref="E53:H53"/>
    <mergeCell ref="D48:E48"/>
    <mergeCell ref="F49:G49"/>
    <mergeCell ref="E52:H52"/>
    <mergeCell ref="D55:E55"/>
    <mergeCell ref="F55:I55"/>
    <mergeCell ref="E43:H43"/>
    <mergeCell ref="E44:H44"/>
    <mergeCell ref="D46:E46"/>
    <mergeCell ref="D49:E49"/>
    <mergeCell ref="F46:G46"/>
    <mergeCell ref="D47:E47"/>
    <mergeCell ref="F47:G47"/>
    <mergeCell ref="D25:I28"/>
    <mergeCell ref="D31:E31"/>
    <mergeCell ref="D30:E30"/>
    <mergeCell ref="F30:G30"/>
    <mergeCell ref="F31:G31"/>
    <mergeCell ref="D11:E11"/>
    <mergeCell ref="D12:E12"/>
    <mergeCell ref="D13:E13"/>
    <mergeCell ref="F32:G32"/>
    <mergeCell ref="F33:G33"/>
    <mergeCell ref="F12:G12"/>
    <mergeCell ref="F13:G13"/>
    <mergeCell ref="F14:G14"/>
    <mergeCell ref="F15:G15"/>
    <mergeCell ref="D17:E17"/>
    <mergeCell ref="F16:G16"/>
    <mergeCell ref="F17:G17"/>
    <mergeCell ref="D14:E14"/>
    <mergeCell ref="D15:E15"/>
    <mergeCell ref="D32:E32"/>
    <mergeCell ref="D33:E33"/>
  </mergeCells>
  <hyperlinks>
    <hyperlink ref="E22" r:id="rId1" xr:uid="{00000000-0004-0000-0700-000000000000}"/>
    <hyperlink ref="E44" r:id="rId2" xr:uid="{00000000-0004-0000-0700-000001000000}"/>
  </hyperlinks>
  <pageMargins left="0.2" right="0.21" top="0.17" bottom="0.17" header="0.17" footer="0.17"/>
  <pageSetup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92"/>
  <sheetViews>
    <sheetView topLeftCell="A19" zoomScale="85" zoomScaleNormal="85" workbookViewId="0">
      <selection activeCell="D8" sqref="D8:E8"/>
    </sheetView>
  </sheetViews>
  <sheetFormatPr defaultColWidth="8.90625" defaultRowHeight="14.5" x14ac:dyDescent="0.35"/>
  <cols>
    <col min="1" max="1" width="1.453125" customWidth="1"/>
    <col min="2" max="2" width="1.90625" customWidth="1"/>
    <col min="3" max="3" width="47.54296875" customWidth="1"/>
    <col min="4" max="4" width="16" customWidth="1"/>
    <col min="5" max="5" width="41.6328125" customWidth="1"/>
    <col min="6" max="6" width="17.453125" customWidth="1"/>
    <col min="7" max="7" width="75.453125" bestFit="1" customWidth="1"/>
    <col min="8" max="8" width="31.6328125" bestFit="1" customWidth="1"/>
    <col min="9" max="10" width="1.54296875" customWidth="1"/>
  </cols>
  <sheetData>
    <row r="1" spans="2:9" ht="15" thickBot="1" x14ac:dyDescent="0.4"/>
    <row r="2" spans="2:9" ht="15" thickBot="1" x14ac:dyDescent="0.4">
      <c r="B2" s="35"/>
      <c r="C2" s="36"/>
      <c r="D2" s="37"/>
      <c r="E2" s="37"/>
      <c r="F2" s="37"/>
      <c r="G2" s="37"/>
      <c r="H2" s="37"/>
      <c r="I2" s="38"/>
    </row>
    <row r="3" spans="2:9" ht="20.5" thickBot="1" x14ac:dyDescent="0.45">
      <c r="B3" s="86"/>
      <c r="C3" s="472" t="s">
        <v>694</v>
      </c>
      <c r="D3" s="699"/>
      <c r="E3" s="699"/>
      <c r="F3" s="699"/>
      <c r="G3" s="699"/>
      <c r="H3" s="700"/>
      <c r="I3" s="88"/>
    </row>
    <row r="4" spans="2:9" x14ac:dyDescent="0.35">
      <c r="B4" s="39"/>
      <c r="C4" s="701" t="s">
        <v>695</v>
      </c>
      <c r="D4" s="701"/>
      <c r="E4" s="701"/>
      <c r="F4" s="701"/>
      <c r="G4" s="701"/>
      <c r="H4" s="701"/>
      <c r="I4" s="40"/>
    </row>
    <row r="5" spans="2:9" x14ac:dyDescent="0.35">
      <c r="B5" s="39"/>
      <c r="C5" s="702"/>
      <c r="D5" s="702"/>
      <c r="E5" s="702"/>
      <c r="F5" s="702"/>
      <c r="G5" s="702"/>
      <c r="H5" s="702"/>
      <c r="I5" s="40"/>
    </row>
    <row r="6" spans="2:9" ht="30.75" customHeight="1" thickBot="1" x14ac:dyDescent="0.4">
      <c r="B6" s="39"/>
      <c r="C6" s="703" t="s">
        <v>696</v>
      </c>
      <c r="D6" s="703"/>
      <c r="E6" s="42"/>
      <c r="F6" s="42"/>
      <c r="G6" s="42"/>
      <c r="H6" s="42"/>
      <c r="I6" s="40"/>
    </row>
    <row r="7" spans="2:9" ht="30" customHeight="1" thickBot="1" x14ac:dyDescent="0.4">
      <c r="B7" s="39"/>
      <c r="C7" s="145" t="s">
        <v>697</v>
      </c>
      <c r="D7" s="704" t="s">
        <v>558</v>
      </c>
      <c r="E7" s="705"/>
      <c r="F7" s="93" t="s">
        <v>559</v>
      </c>
      <c r="G7" s="94" t="s">
        <v>698</v>
      </c>
      <c r="H7" s="93" t="s">
        <v>699</v>
      </c>
      <c r="I7" s="40"/>
    </row>
    <row r="8" spans="2:9" ht="99.75" customHeight="1" x14ac:dyDescent="0.35">
      <c r="B8" s="44"/>
      <c r="C8" s="661" t="s">
        <v>700</v>
      </c>
      <c r="D8" s="706" t="s">
        <v>701</v>
      </c>
      <c r="E8" s="707"/>
      <c r="F8" s="356">
        <v>0</v>
      </c>
      <c r="G8" s="356">
        <v>0.03</v>
      </c>
      <c r="H8" s="356">
        <v>0.5</v>
      </c>
      <c r="I8" s="45"/>
    </row>
    <row r="9" spans="2:9" ht="48" customHeight="1" x14ac:dyDescent="0.35">
      <c r="B9" s="44"/>
      <c r="C9" s="662"/>
      <c r="D9" s="683" t="s">
        <v>702</v>
      </c>
      <c r="E9" s="684"/>
      <c r="F9" s="352">
        <v>0</v>
      </c>
      <c r="G9" s="352" t="s">
        <v>703</v>
      </c>
      <c r="H9" s="352" t="s">
        <v>704</v>
      </c>
      <c r="I9" s="45"/>
    </row>
    <row r="10" spans="2:9" ht="56" x14ac:dyDescent="0.35">
      <c r="B10" s="44"/>
      <c r="C10" s="662"/>
      <c r="D10" s="683" t="s">
        <v>705</v>
      </c>
      <c r="E10" s="684"/>
      <c r="F10" s="352" t="s">
        <v>706</v>
      </c>
      <c r="G10" s="352" t="s">
        <v>707</v>
      </c>
      <c r="H10" s="352" t="s">
        <v>708</v>
      </c>
      <c r="I10" s="45"/>
    </row>
    <row r="11" spans="2:9" ht="55.5" customHeight="1" thickBot="1" x14ac:dyDescent="0.4">
      <c r="B11" s="44"/>
      <c r="C11" s="663"/>
      <c r="D11" s="687" t="s">
        <v>709</v>
      </c>
      <c r="E11" s="688"/>
      <c r="F11" s="355">
        <v>0</v>
      </c>
      <c r="G11" s="355">
        <v>0</v>
      </c>
      <c r="H11" s="354" t="s">
        <v>710</v>
      </c>
      <c r="I11" s="45"/>
    </row>
    <row r="12" spans="2:9" ht="84.5" thickBot="1" x14ac:dyDescent="0.4">
      <c r="B12" s="44"/>
      <c r="C12" s="347" t="s">
        <v>711</v>
      </c>
      <c r="D12" s="695" t="s">
        <v>712</v>
      </c>
      <c r="E12" s="696"/>
      <c r="F12" s="357" t="s">
        <v>713</v>
      </c>
      <c r="G12" s="357" t="s">
        <v>714</v>
      </c>
      <c r="H12" s="357" t="s">
        <v>715</v>
      </c>
      <c r="I12" s="45"/>
    </row>
    <row r="13" spans="2:9" ht="78" customHeight="1" x14ac:dyDescent="0.35">
      <c r="B13" s="44"/>
      <c r="C13" s="661" t="s">
        <v>716</v>
      </c>
      <c r="D13" s="681" t="s">
        <v>717</v>
      </c>
      <c r="E13" s="682"/>
      <c r="F13" s="351" t="s">
        <v>718</v>
      </c>
      <c r="G13" s="351" t="s">
        <v>719</v>
      </c>
      <c r="H13" s="351" t="s">
        <v>720</v>
      </c>
      <c r="I13" s="45"/>
    </row>
    <row r="14" spans="2:9" ht="56" x14ac:dyDescent="0.35">
      <c r="B14" s="44"/>
      <c r="C14" s="662"/>
      <c r="D14" s="683" t="s">
        <v>721</v>
      </c>
      <c r="E14" s="684"/>
      <c r="F14" s="352" t="s">
        <v>722</v>
      </c>
      <c r="G14" s="352" t="s">
        <v>723</v>
      </c>
      <c r="H14" s="352" t="s">
        <v>724</v>
      </c>
      <c r="I14" s="45"/>
    </row>
    <row r="15" spans="2:9" ht="42" x14ac:dyDescent="0.35">
      <c r="B15" s="44"/>
      <c r="C15" s="662"/>
      <c r="D15" s="666" t="s">
        <v>725</v>
      </c>
      <c r="E15" s="667"/>
      <c r="F15" s="353" t="s">
        <v>726</v>
      </c>
      <c r="G15" s="353" t="s">
        <v>727</v>
      </c>
      <c r="H15" s="353" t="s">
        <v>728</v>
      </c>
      <c r="I15" s="45"/>
    </row>
    <row r="16" spans="2:9" ht="56.5" thickBot="1" x14ac:dyDescent="0.4">
      <c r="B16" s="44"/>
      <c r="C16" s="663"/>
      <c r="D16" s="697" t="s">
        <v>729</v>
      </c>
      <c r="E16" s="698"/>
      <c r="F16" s="354">
        <v>0</v>
      </c>
      <c r="G16" s="354" t="s">
        <v>730</v>
      </c>
      <c r="H16" s="354" t="s">
        <v>731</v>
      </c>
      <c r="I16" s="45"/>
    </row>
    <row r="17" spans="2:9" ht="112" x14ac:dyDescent="0.35">
      <c r="B17" s="44"/>
      <c r="C17" s="661" t="s">
        <v>278</v>
      </c>
      <c r="D17" s="681" t="s">
        <v>732</v>
      </c>
      <c r="E17" s="682"/>
      <c r="F17" s="351" t="s">
        <v>733</v>
      </c>
      <c r="G17" s="442" t="s">
        <v>734</v>
      </c>
      <c r="H17" s="351" t="s">
        <v>735</v>
      </c>
      <c r="I17" s="45"/>
    </row>
    <row r="18" spans="2:9" ht="28" x14ac:dyDescent="0.35">
      <c r="B18" s="44"/>
      <c r="C18" s="662"/>
      <c r="D18" s="683" t="s">
        <v>736</v>
      </c>
      <c r="E18" s="684"/>
      <c r="F18" s="352">
        <v>0</v>
      </c>
      <c r="G18" s="443" t="s">
        <v>727</v>
      </c>
      <c r="H18" s="352" t="s">
        <v>737</v>
      </c>
      <c r="I18" s="45"/>
    </row>
    <row r="19" spans="2:9" x14ac:dyDescent="0.35">
      <c r="B19" s="44"/>
      <c r="C19" s="662"/>
      <c r="D19" s="685" t="s">
        <v>729</v>
      </c>
      <c r="E19" s="686"/>
      <c r="F19" s="353">
        <v>0</v>
      </c>
      <c r="G19" s="444" t="s">
        <v>727</v>
      </c>
      <c r="H19" s="353" t="s">
        <v>731</v>
      </c>
      <c r="I19" s="45"/>
    </row>
    <row r="20" spans="2:9" ht="28.5" thickBot="1" x14ac:dyDescent="0.4">
      <c r="B20" s="44"/>
      <c r="C20" s="663"/>
      <c r="D20" s="687" t="s">
        <v>738</v>
      </c>
      <c r="E20" s="688"/>
      <c r="F20" s="355">
        <v>0</v>
      </c>
      <c r="G20" s="445" t="s">
        <v>727</v>
      </c>
      <c r="H20" s="354" t="s">
        <v>739</v>
      </c>
      <c r="I20" s="45"/>
    </row>
    <row r="21" spans="2:9" ht="42.75" customHeight="1" x14ac:dyDescent="0.35">
      <c r="B21" s="44"/>
      <c r="C21" s="672" t="s">
        <v>740</v>
      </c>
      <c r="D21" s="689" t="s">
        <v>741</v>
      </c>
      <c r="E21" s="690"/>
      <c r="F21" s="348">
        <v>0</v>
      </c>
      <c r="G21" s="446" t="s">
        <v>727</v>
      </c>
      <c r="H21" s="446" t="s">
        <v>742</v>
      </c>
      <c r="I21" s="45"/>
    </row>
    <row r="22" spans="2:9" ht="42" x14ac:dyDescent="0.35">
      <c r="B22" s="44"/>
      <c r="C22" s="678"/>
      <c r="D22" s="691" t="s">
        <v>743</v>
      </c>
      <c r="E22" s="692"/>
      <c r="F22" s="349">
        <v>0</v>
      </c>
      <c r="G22" s="447" t="s">
        <v>727</v>
      </c>
      <c r="H22" s="447" t="s">
        <v>744</v>
      </c>
      <c r="I22" s="45"/>
    </row>
    <row r="23" spans="2:9" ht="15" thickBot="1" x14ac:dyDescent="0.4">
      <c r="B23" s="44"/>
      <c r="C23" s="673"/>
      <c r="D23" s="693" t="s">
        <v>745</v>
      </c>
      <c r="E23" s="694"/>
      <c r="F23" s="350">
        <v>0</v>
      </c>
      <c r="G23" s="448" t="s">
        <v>727</v>
      </c>
      <c r="H23" s="448" t="s">
        <v>746</v>
      </c>
      <c r="I23" s="45"/>
    </row>
    <row r="24" spans="2:9" ht="42" x14ac:dyDescent="0.35">
      <c r="B24" s="44"/>
      <c r="C24" s="661" t="s">
        <v>747</v>
      </c>
      <c r="D24" s="681" t="s">
        <v>748</v>
      </c>
      <c r="E24" s="682"/>
      <c r="F24" s="351" t="s">
        <v>749</v>
      </c>
      <c r="G24" s="449" t="s">
        <v>750</v>
      </c>
      <c r="H24" s="351" t="s">
        <v>751</v>
      </c>
      <c r="I24" s="45"/>
    </row>
    <row r="25" spans="2:9" ht="28" x14ac:dyDescent="0.35">
      <c r="B25" s="44"/>
      <c r="C25" s="662"/>
      <c r="D25" s="683" t="s">
        <v>752</v>
      </c>
      <c r="E25" s="684"/>
      <c r="F25" s="352">
        <v>0</v>
      </c>
      <c r="G25" s="352" t="s">
        <v>727</v>
      </c>
      <c r="H25" s="352" t="s">
        <v>753</v>
      </c>
      <c r="I25" s="45"/>
    </row>
    <row r="26" spans="2:9" ht="15" thickBot="1" x14ac:dyDescent="0.4">
      <c r="B26" s="44"/>
      <c r="C26" s="663"/>
      <c r="D26" s="668" t="s">
        <v>754</v>
      </c>
      <c r="E26" s="669"/>
      <c r="F26" s="354">
        <v>0</v>
      </c>
      <c r="G26" s="354" t="s">
        <v>755</v>
      </c>
      <c r="H26" s="354" t="s">
        <v>756</v>
      </c>
      <c r="I26" s="45"/>
    </row>
    <row r="27" spans="2:9" ht="51.75" customHeight="1" x14ac:dyDescent="0.35">
      <c r="B27" s="44"/>
      <c r="C27" s="661" t="s">
        <v>757</v>
      </c>
      <c r="D27" s="664" t="s">
        <v>758</v>
      </c>
      <c r="E27" s="665"/>
      <c r="F27" s="351">
        <v>0</v>
      </c>
      <c r="G27" s="351" t="s">
        <v>727</v>
      </c>
      <c r="H27" s="351" t="s">
        <v>759</v>
      </c>
      <c r="I27" s="45"/>
    </row>
    <row r="28" spans="2:9" ht="28" x14ac:dyDescent="0.35">
      <c r="B28" s="44"/>
      <c r="C28" s="662"/>
      <c r="D28" s="666" t="s">
        <v>760</v>
      </c>
      <c r="E28" s="667"/>
      <c r="F28" s="352">
        <v>0</v>
      </c>
      <c r="G28" s="352" t="s">
        <v>727</v>
      </c>
      <c r="H28" s="352" t="s">
        <v>761</v>
      </c>
      <c r="I28" s="45"/>
    </row>
    <row r="29" spans="2:9" ht="85.5" customHeight="1" x14ac:dyDescent="0.35">
      <c r="B29" s="44"/>
      <c r="C29" s="662"/>
      <c r="D29" s="666" t="s">
        <v>762</v>
      </c>
      <c r="E29" s="667"/>
      <c r="F29" s="352">
        <v>0</v>
      </c>
      <c r="G29" s="352" t="s">
        <v>727</v>
      </c>
      <c r="H29" s="352" t="s">
        <v>763</v>
      </c>
      <c r="I29" s="45"/>
    </row>
    <row r="30" spans="2:9" ht="28" x14ac:dyDescent="0.35">
      <c r="B30" s="44"/>
      <c r="C30" s="662"/>
      <c r="D30" s="666" t="s">
        <v>764</v>
      </c>
      <c r="E30" s="667"/>
      <c r="F30" s="352"/>
      <c r="G30" s="352" t="s">
        <v>727</v>
      </c>
      <c r="H30" s="352" t="s">
        <v>765</v>
      </c>
      <c r="I30" s="45"/>
    </row>
    <row r="31" spans="2:9" x14ac:dyDescent="0.35">
      <c r="B31" s="44"/>
      <c r="C31" s="662"/>
      <c r="D31" s="666" t="s">
        <v>766</v>
      </c>
      <c r="E31" s="667"/>
      <c r="F31" s="352">
        <v>0</v>
      </c>
      <c r="G31" s="352" t="s">
        <v>727</v>
      </c>
      <c r="H31" s="352" t="s">
        <v>767</v>
      </c>
      <c r="I31" s="45"/>
    </row>
    <row r="32" spans="2:9" x14ac:dyDescent="0.35">
      <c r="B32" s="44"/>
      <c r="C32" s="662"/>
      <c r="D32" s="666" t="s">
        <v>768</v>
      </c>
      <c r="E32" s="667"/>
      <c r="F32" s="352">
        <v>0</v>
      </c>
      <c r="G32" s="352" t="s">
        <v>727</v>
      </c>
      <c r="H32" s="352" t="s">
        <v>767</v>
      </c>
      <c r="I32" s="45"/>
    </row>
    <row r="33" spans="2:9" ht="28.5" thickBot="1" x14ac:dyDescent="0.4">
      <c r="B33" s="44"/>
      <c r="C33" s="663"/>
      <c r="D33" s="668" t="s">
        <v>769</v>
      </c>
      <c r="E33" s="669"/>
      <c r="F33" s="354">
        <v>0</v>
      </c>
      <c r="G33" s="354" t="s">
        <v>727</v>
      </c>
      <c r="H33" s="354" t="s">
        <v>770</v>
      </c>
      <c r="I33" s="45"/>
    </row>
    <row r="34" spans="2:9" ht="28" x14ac:dyDescent="0.35">
      <c r="B34" s="44"/>
      <c r="C34" s="661" t="s">
        <v>771</v>
      </c>
      <c r="D34" s="664" t="s">
        <v>772</v>
      </c>
      <c r="E34" s="665"/>
      <c r="F34" s="351">
        <v>0</v>
      </c>
      <c r="G34" s="351" t="s">
        <v>727</v>
      </c>
      <c r="H34" s="351" t="s">
        <v>773</v>
      </c>
      <c r="I34" s="45"/>
    </row>
    <row r="35" spans="2:9" x14ac:dyDescent="0.35">
      <c r="B35" s="44"/>
      <c r="C35" s="662"/>
      <c r="D35" s="666" t="s">
        <v>774</v>
      </c>
      <c r="E35" s="667"/>
      <c r="F35" s="352">
        <v>0</v>
      </c>
      <c r="G35" s="352" t="s">
        <v>727</v>
      </c>
      <c r="H35" s="352" t="s">
        <v>775</v>
      </c>
      <c r="I35" s="45"/>
    </row>
    <row r="36" spans="2:9" ht="28" x14ac:dyDescent="0.35">
      <c r="B36" s="44"/>
      <c r="C36" s="662"/>
      <c r="D36" s="666" t="s">
        <v>776</v>
      </c>
      <c r="E36" s="667"/>
      <c r="F36" s="352">
        <v>0</v>
      </c>
      <c r="G36" s="352" t="s">
        <v>727</v>
      </c>
      <c r="H36" s="352" t="s">
        <v>777</v>
      </c>
      <c r="I36" s="45"/>
    </row>
    <row r="37" spans="2:9" x14ac:dyDescent="0.35">
      <c r="B37" s="44"/>
      <c r="C37" s="662"/>
      <c r="D37" s="666" t="s">
        <v>778</v>
      </c>
      <c r="E37" s="667"/>
      <c r="F37" s="352">
        <v>0</v>
      </c>
      <c r="G37" s="352" t="s">
        <v>727</v>
      </c>
      <c r="H37" s="352" t="s">
        <v>779</v>
      </c>
      <c r="I37" s="45"/>
    </row>
    <row r="38" spans="2:9" ht="30" customHeight="1" thickBot="1" x14ac:dyDescent="0.4">
      <c r="B38" s="44"/>
      <c r="C38" s="663"/>
      <c r="D38" s="668" t="s">
        <v>780</v>
      </c>
      <c r="E38" s="669"/>
      <c r="F38" s="355">
        <v>0</v>
      </c>
      <c r="G38" s="354" t="s">
        <v>727</v>
      </c>
      <c r="H38" s="355">
        <v>1</v>
      </c>
      <c r="I38" s="45"/>
    </row>
    <row r="39" spans="2:9" x14ac:dyDescent="0.35">
      <c r="B39" s="44"/>
      <c r="C39" s="672" t="s">
        <v>781</v>
      </c>
      <c r="D39" s="674" t="s">
        <v>782</v>
      </c>
      <c r="E39" s="675"/>
      <c r="F39" s="446">
        <v>0</v>
      </c>
      <c r="G39" s="446" t="s">
        <v>727</v>
      </c>
      <c r="H39" s="446" t="s">
        <v>783</v>
      </c>
      <c r="I39" s="45"/>
    </row>
    <row r="40" spans="2:9" ht="28" x14ac:dyDescent="0.35">
      <c r="B40" s="44"/>
      <c r="C40" s="678"/>
      <c r="D40" s="679" t="s">
        <v>784</v>
      </c>
      <c r="E40" s="680"/>
      <c r="F40" s="447">
        <v>0</v>
      </c>
      <c r="G40" s="447" t="s">
        <v>727</v>
      </c>
      <c r="H40" s="447" t="s">
        <v>785</v>
      </c>
      <c r="I40" s="45"/>
    </row>
    <row r="41" spans="2:9" ht="28.5" thickBot="1" x14ac:dyDescent="0.4">
      <c r="B41" s="44"/>
      <c r="C41" s="673"/>
      <c r="D41" s="676" t="s">
        <v>564</v>
      </c>
      <c r="E41" s="677"/>
      <c r="F41" s="448">
        <v>0</v>
      </c>
      <c r="G41" s="448" t="s">
        <v>727</v>
      </c>
      <c r="H41" s="448" t="s">
        <v>565</v>
      </c>
      <c r="I41" s="45"/>
    </row>
    <row r="42" spans="2:9" ht="57" customHeight="1" x14ac:dyDescent="0.35">
      <c r="B42" s="44"/>
      <c r="C42" s="661" t="s">
        <v>567</v>
      </c>
      <c r="D42" s="664" t="s">
        <v>786</v>
      </c>
      <c r="E42" s="665"/>
      <c r="F42" s="351">
        <v>0</v>
      </c>
      <c r="G42" s="351" t="s">
        <v>787</v>
      </c>
      <c r="H42" s="351" t="s">
        <v>788</v>
      </c>
      <c r="I42" s="45"/>
    </row>
    <row r="43" spans="2:9" ht="56" x14ac:dyDescent="0.35">
      <c r="B43" s="44"/>
      <c r="C43" s="662"/>
      <c r="D43" s="666" t="s">
        <v>789</v>
      </c>
      <c r="E43" s="667"/>
      <c r="F43" s="352">
        <v>0</v>
      </c>
      <c r="G43" s="352" t="s">
        <v>727</v>
      </c>
      <c r="H43" s="352" t="s">
        <v>790</v>
      </c>
      <c r="I43" s="45"/>
    </row>
    <row r="44" spans="2:9" ht="28" x14ac:dyDescent="0.35">
      <c r="B44" s="44"/>
      <c r="C44" s="662"/>
      <c r="D44" s="666" t="s">
        <v>791</v>
      </c>
      <c r="E44" s="667"/>
      <c r="F44" s="352">
        <v>0</v>
      </c>
      <c r="G44" s="352" t="s">
        <v>727</v>
      </c>
      <c r="H44" s="352" t="s">
        <v>792</v>
      </c>
      <c r="I44" s="45"/>
    </row>
    <row r="45" spans="2:9" ht="28" x14ac:dyDescent="0.35">
      <c r="B45" s="44"/>
      <c r="C45" s="662"/>
      <c r="D45" s="666" t="s">
        <v>793</v>
      </c>
      <c r="E45" s="667"/>
      <c r="F45" s="352">
        <v>0</v>
      </c>
      <c r="G45" s="352" t="s">
        <v>727</v>
      </c>
      <c r="H45" s="352" t="s">
        <v>794</v>
      </c>
      <c r="I45" s="45"/>
    </row>
    <row r="46" spans="2:9" ht="15" thickBot="1" x14ac:dyDescent="0.4">
      <c r="B46" s="44"/>
      <c r="C46" s="663"/>
      <c r="D46" s="668" t="s">
        <v>569</v>
      </c>
      <c r="E46" s="669"/>
      <c r="F46" s="355">
        <v>0</v>
      </c>
      <c r="G46" s="352" t="s">
        <v>727</v>
      </c>
      <c r="H46" s="354" t="s">
        <v>795</v>
      </c>
      <c r="I46" s="45"/>
    </row>
    <row r="47" spans="2:9" ht="42.75" customHeight="1" x14ac:dyDescent="0.35">
      <c r="B47" s="44"/>
      <c r="C47" s="661" t="s">
        <v>571</v>
      </c>
      <c r="D47" s="664" t="s">
        <v>796</v>
      </c>
      <c r="E47" s="665"/>
      <c r="F47" s="351">
        <v>0</v>
      </c>
      <c r="G47" s="345">
        <v>2</v>
      </c>
      <c r="H47" s="351" t="s">
        <v>797</v>
      </c>
      <c r="I47" s="45"/>
    </row>
    <row r="48" spans="2:9" ht="28" x14ac:dyDescent="0.35">
      <c r="B48" s="44"/>
      <c r="C48" s="662"/>
      <c r="D48" s="666" t="s">
        <v>798</v>
      </c>
      <c r="E48" s="667"/>
      <c r="F48" s="352">
        <v>0</v>
      </c>
      <c r="G48" s="352" t="s">
        <v>727</v>
      </c>
      <c r="H48" s="352" t="s">
        <v>799</v>
      </c>
      <c r="I48" s="45"/>
    </row>
    <row r="49" spans="2:9" ht="15" thickBot="1" x14ac:dyDescent="0.4">
      <c r="B49" s="44"/>
      <c r="C49" s="663"/>
      <c r="D49" s="668" t="s">
        <v>569</v>
      </c>
      <c r="E49" s="669"/>
      <c r="F49" s="355">
        <v>0</v>
      </c>
      <c r="G49" s="355" t="s">
        <v>727</v>
      </c>
      <c r="H49" s="354" t="s">
        <v>795</v>
      </c>
      <c r="I49" s="45"/>
    </row>
    <row r="50" spans="2:9" ht="23.25" customHeight="1" x14ac:dyDescent="0.35">
      <c r="B50" s="44"/>
      <c r="C50" s="661" t="s">
        <v>800</v>
      </c>
      <c r="D50" s="664" t="s">
        <v>801</v>
      </c>
      <c r="E50" s="665"/>
      <c r="F50" s="351">
        <v>0</v>
      </c>
      <c r="G50" s="351">
        <v>2</v>
      </c>
      <c r="H50" s="351" t="s">
        <v>802</v>
      </c>
      <c r="I50" s="45"/>
    </row>
    <row r="51" spans="2:9" ht="21" customHeight="1" x14ac:dyDescent="0.35">
      <c r="B51" s="44"/>
      <c r="C51" s="662"/>
      <c r="D51" s="666" t="s">
        <v>803</v>
      </c>
      <c r="E51" s="667"/>
      <c r="F51" s="352">
        <v>0</v>
      </c>
      <c r="G51" s="352" t="s">
        <v>727</v>
      </c>
      <c r="H51" s="352" t="s">
        <v>804</v>
      </c>
      <c r="I51" s="45"/>
    </row>
    <row r="52" spans="2:9" ht="18.75" customHeight="1" x14ac:dyDescent="0.35">
      <c r="B52" s="44"/>
      <c r="C52" s="662"/>
      <c r="D52" s="666" t="s">
        <v>805</v>
      </c>
      <c r="E52" s="667"/>
      <c r="F52" s="352">
        <v>0</v>
      </c>
      <c r="G52" s="352" t="s">
        <v>727</v>
      </c>
      <c r="H52" s="352">
        <v>12</v>
      </c>
      <c r="I52" s="45"/>
    </row>
    <row r="53" spans="2:9" ht="35.25" customHeight="1" thickBot="1" x14ac:dyDescent="0.4">
      <c r="B53" s="44"/>
      <c r="C53" s="663"/>
      <c r="D53" s="668" t="s">
        <v>569</v>
      </c>
      <c r="E53" s="669"/>
      <c r="F53" s="354">
        <v>0</v>
      </c>
      <c r="G53" s="353" t="s">
        <v>727</v>
      </c>
      <c r="H53" s="354" t="s">
        <v>806</v>
      </c>
      <c r="I53" s="45"/>
    </row>
    <row r="54" spans="2:9" ht="28.5" customHeight="1" x14ac:dyDescent="0.35">
      <c r="B54" s="44"/>
      <c r="C54" s="661" t="s">
        <v>574</v>
      </c>
      <c r="D54" s="664" t="s">
        <v>807</v>
      </c>
      <c r="E54" s="665"/>
      <c r="F54" s="380">
        <v>0</v>
      </c>
      <c r="G54" s="351" t="s">
        <v>727</v>
      </c>
      <c r="H54" s="381" t="s">
        <v>808</v>
      </c>
      <c r="I54" s="45"/>
    </row>
    <row r="55" spans="2:9" x14ac:dyDescent="0.35">
      <c r="B55" s="44"/>
      <c r="C55" s="662"/>
      <c r="D55" s="666" t="s">
        <v>575</v>
      </c>
      <c r="E55" s="667"/>
      <c r="F55" s="376">
        <v>0</v>
      </c>
      <c r="G55" s="352" t="s">
        <v>727</v>
      </c>
      <c r="H55" s="377" t="s">
        <v>809</v>
      </c>
      <c r="I55" s="45"/>
    </row>
    <row r="56" spans="2:9" ht="28" x14ac:dyDescent="0.35">
      <c r="B56" s="44"/>
      <c r="C56" s="662"/>
      <c r="D56" s="666" t="s">
        <v>810</v>
      </c>
      <c r="E56" s="667"/>
      <c r="F56" s="376">
        <v>0</v>
      </c>
      <c r="G56" s="352" t="s">
        <v>727</v>
      </c>
      <c r="H56" s="377" t="s">
        <v>811</v>
      </c>
      <c r="I56" s="45"/>
    </row>
    <row r="57" spans="2:9" ht="28" x14ac:dyDescent="0.35">
      <c r="B57" s="44"/>
      <c r="C57" s="662"/>
      <c r="D57" s="666" t="s">
        <v>812</v>
      </c>
      <c r="E57" s="667"/>
      <c r="F57" s="376">
        <v>0</v>
      </c>
      <c r="G57" s="352" t="s">
        <v>727</v>
      </c>
      <c r="H57" s="377" t="s">
        <v>813</v>
      </c>
      <c r="I57" s="45"/>
    </row>
    <row r="58" spans="2:9" ht="28.5" thickBot="1" x14ac:dyDescent="0.4">
      <c r="B58" s="44"/>
      <c r="C58" s="663"/>
      <c r="D58" s="668" t="s">
        <v>814</v>
      </c>
      <c r="E58" s="669"/>
      <c r="F58" s="378">
        <v>0</v>
      </c>
      <c r="G58" s="354" t="s">
        <v>727</v>
      </c>
      <c r="H58" s="379" t="s">
        <v>815</v>
      </c>
      <c r="I58" s="45"/>
    </row>
    <row r="59" spans="2:9" ht="64.5" customHeight="1" x14ac:dyDescent="0.35">
      <c r="B59" s="44"/>
      <c r="C59" s="661" t="s">
        <v>577</v>
      </c>
      <c r="D59" s="664" t="s">
        <v>578</v>
      </c>
      <c r="E59" s="665"/>
      <c r="F59" s="351">
        <v>0</v>
      </c>
      <c r="G59" s="450" t="s">
        <v>727</v>
      </c>
      <c r="H59" s="351" t="s">
        <v>816</v>
      </c>
      <c r="I59" s="45"/>
    </row>
    <row r="60" spans="2:9" ht="28" x14ac:dyDescent="0.35">
      <c r="B60" s="44"/>
      <c r="C60" s="662"/>
      <c r="D60" s="666" t="s">
        <v>817</v>
      </c>
      <c r="E60" s="667"/>
      <c r="F60" s="352">
        <v>0</v>
      </c>
      <c r="G60" s="450" t="s">
        <v>727</v>
      </c>
      <c r="H60" s="352" t="s">
        <v>818</v>
      </c>
      <c r="I60" s="45"/>
    </row>
    <row r="61" spans="2:9" ht="42" x14ac:dyDescent="0.35">
      <c r="B61" s="44"/>
      <c r="C61" s="662"/>
      <c r="D61" s="666" t="s">
        <v>819</v>
      </c>
      <c r="E61" s="667"/>
      <c r="F61" s="352">
        <v>0</v>
      </c>
      <c r="G61" s="450" t="s">
        <v>727</v>
      </c>
      <c r="H61" s="352" t="s">
        <v>820</v>
      </c>
      <c r="I61" s="45"/>
    </row>
    <row r="62" spans="2:9" x14ac:dyDescent="0.35">
      <c r="B62" s="44"/>
      <c r="C62" s="662"/>
      <c r="D62" s="666" t="s">
        <v>821</v>
      </c>
      <c r="E62" s="667"/>
      <c r="F62" s="352">
        <v>0</v>
      </c>
      <c r="G62" s="450" t="s">
        <v>727</v>
      </c>
      <c r="H62" s="352" t="s">
        <v>822</v>
      </c>
      <c r="I62" s="45"/>
    </row>
    <row r="63" spans="2:9" ht="15" thickBot="1" x14ac:dyDescent="0.4">
      <c r="B63" s="44"/>
      <c r="C63" s="663"/>
      <c r="D63" s="668" t="s">
        <v>823</v>
      </c>
      <c r="E63" s="669"/>
      <c r="F63" s="354">
        <v>0</v>
      </c>
      <c r="G63" s="450" t="s">
        <v>727</v>
      </c>
      <c r="H63" s="354" t="s">
        <v>824</v>
      </c>
      <c r="I63" s="45"/>
    </row>
    <row r="64" spans="2:9" ht="28.5" customHeight="1" x14ac:dyDescent="0.35">
      <c r="B64" s="44"/>
      <c r="C64" s="661" t="s">
        <v>580</v>
      </c>
      <c r="D64" s="664" t="s">
        <v>801</v>
      </c>
      <c r="E64" s="665"/>
      <c r="F64" s="351">
        <v>0</v>
      </c>
      <c r="G64" s="351" t="s">
        <v>825</v>
      </c>
      <c r="H64" s="351" t="s">
        <v>826</v>
      </c>
      <c r="I64" s="45"/>
    </row>
    <row r="65" spans="2:9" ht="28" x14ac:dyDescent="0.35">
      <c r="B65" s="44"/>
      <c r="C65" s="662"/>
      <c r="D65" s="666" t="s">
        <v>827</v>
      </c>
      <c r="E65" s="667"/>
      <c r="F65" s="352">
        <v>0</v>
      </c>
      <c r="G65" s="352" t="s">
        <v>727</v>
      </c>
      <c r="H65" s="352" t="s">
        <v>828</v>
      </c>
      <c r="I65" s="45"/>
    </row>
    <row r="66" spans="2:9" ht="28" x14ac:dyDescent="0.35">
      <c r="B66" s="44"/>
      <c r="C66" s="662"/>
      <c r="D66" s="666" t="s">
        <v>829</v>
      </c>
      <c r="E66" s="667"/>
      <c r="F66" s="352">
        <v>0</v>
      </c>
      <c r="G66" s="352" t="s">
        <v>727</v>
      </c>
      <c r="H66" s="352" t="s">
        <v>830</v>
      </c>
      <c r="I66" s="45"/>
    </row>
    <row r="67" spans="2:9" ht="42" x14ac:dyDescent="0.35">
      <c r="B67" s="44"/>
      <c r="C67" s="662"/>
      <c r="D67" s="666" t="s">
        <v>831</v>
      </c>
      <c r="E67" s="667"/>
      <c r="F67" s="352">
        <v>0</v>
      </c>
      <c r="G67" s="352" t="s">
        <v>727</v>
      </c>
      <c r="H67" s="352" t="s">
        <v>832</v>
      </c>
      <c r="I67" s="45"/>
    </row>
    <row r="68" spans="2:9" ht="42" x14ac:dyDescent="0.35">
      <c r="B68" s="44"/>
      <c r="C68" s="662"/>
      <c r="D68" s="666" t="s">
        <v>833</v>
      </c>
      <c r="E68" s="667"/>
      <c r="F68" s="352">
        <v>0</v>
      </c>
      <c r="G68" s="352" t="s">
        <v>727</v>
      </c>
      <c r="H68" s="352" t="s">
        <v>834</v>
      </c>
      <c r="I68" s="45"/>
    </row>
    <row r="69" spans="2:9" ht="28.5" thickBot="1" x14ac:dyDescent="0.4">
      <c r="B69" s="44"/>
      <c r="C69" s="663"/>
      <c r="D69" s="668" t="s">
        <v>569</v>
      </c>
      <c r="E69" s="669"/>
      <c r="F69" s="354">
        <v>0</v>
      </c>
      <c r="G69" s="354" t="s">
        <v>727</v>
      </c>
      <c r="H69" s="354" t="s">
        <v>835</v>
      </c>
      <c r="I69" s="45"/>
    </row>
    <row r="70" spans="2:9" ht="57" customHeight="1" x14ac:dyDescent="0.35">
      <c r="B70" s="44"/>
      <c r="C70" s="672" t="s">
        <v>583</v>
      </c>
      <c r="D70" s="674" t="s">
        <v>584</v>
      </c>
      <c r="E70" s="675"/>
      <c r="F70" s="446">
        <v>0</v>
      </c>
      <c r="G70" s="446" t="s">
        <v>727</v>
      </c>
      <c r="H70" s="446" t="s">
        <v>836</v>
      </c>
      <c r="I70" s="45"/>
    </row>
    <row r="71" spans="2:9" ht="42.5" thickBot="1" x14ac:dyDescent="0.4">
      <c r="B71" s="44"/>
      <c r="C71" s="673"/>
      <c r="D71" s="676" t="s">
        <v>837</v>
      </c>
      <c r="E71" s="677"/>
      <c r="F71" s="448">
        <v>0</v>
      </c>
      <c r="G71" s="448" t="s">
        <v>727</v>
      </c>
      <c r="H71" s="448" t="s">
        <v>838</v>
      </c>
      <c r="I71" s="45"/>
    </row>
    <row r="72" spans="2:9" ht="51" customHeight="1" x14ac:dyDescent="0.35">
      <c r="B72" s="44"/>
      <c r="C72" s="661" t="s">
        <v>839</v>
      </c>
      <c r="D72" s="664" t="s">
        <v>840</v>
      </c>
      <c r="E72" s="665"/>
      <c r="F72" s="345">
        <v>0</v>
      </c>
      <c r="G72" s="351" t="s">
        <v>727</v>
      </c>
      <c r="H72" s="351" t="s">
        <v>841</v>
      </c>
      <c r="I72" s="45"/>
    </row>
    <row r="73" spans="2:9" ht="54.75" customHeight="1" thickBot="1" x14ac:dyDescent="0.4">
      <c r="B73" s="44"/>
      <c r="C73" s="663"/>
      <c r="D73" s="668" t="s">
        <v>842</v>
      </c>
      <c r="E73" s="669"/>
      <c r="F73" s="346">
        <v>0</v>
      </c>
      <c r="G73" s="354" t="s">
        <v>727</v>
      </c>
      <c r="H73" s="354" t="s">
        <v>843</v>
      </c>
      <c r="I73" s="45"/>
    </row>
    <row r="74" spans="2:9" ht="66" customHeight="1" x14ac:dyDescent="0.35">
      <c r="B74" s="44"/>
      <c r="C74" s="661" t="s">
        <v>844</v>
      </c>
      <c r="D74" s="664" t="s">
        <v>845</v>
      </c>
      <c r="E74" s="665"/>
      <c r="F74" s="351">
        <v>0</v>
      </c>
      <c r="G74" s="351" t="s">
        <v>727</v>
      </c>
      <c r="H74" s="351" t="s">
        <v>846</v>
      </c>
      <c r="I74" s="45"/>
    </row>
    <row r="75" spans="2:9" ht="39.75" customHeight="1" x14ac:dyDescent="0.35">
      <c r="B75" s="44"/>
      <c r="C75" s="662"/>
      <c r="D75" s="666" t="s">
        <v>847</v>
      </c>
      <c r="E75" s="667"/>
      <c r="F75" s="352">
        <v>0</v>
      </c>
      <c r="G75" s="352" t="s">
        <v>727</v>
      </c>
      <c r="H75" s="352" t="s">
        <v>848</v>
      </c>
      <c r="I75" s="45"/>
    </row>
    <row r="76" spans="2:9" x14ac:dyDescent="0.35">
      <c r="B76" s="44"/>
      <c r="C76" s="662"/>
      <c r="D76" s="666" t="s">
        <v>849</v>
      </c>
      <c r="E76" s="667"/>
      <c r="F76" s="352">
        <v>0</v>
      </c>
      <c r="G76" s="352" t="s">
        <v>727</v>
      </c>
      <c r="H76" s="352" t="s">
        <v>850</v>
      </c>
      <c r="I76" s="45"/>
    </row>
    <row r="77" spans="2:9" ht="88.5" customHeight="1" x14ac:dyDescent="0.35">
      <c r="B77" s="44"/>
      <c r="C77" s="662"/>
      <c r="D77" s="666" t="s">
        <v>851</v>
      </c>
      <c r="E77" s="667"/>
      <c r="F77" s="352">
        <v>0</v>
      </c>
      <c r="G77" s="352" t="s">
        <v>727</v>
      </c>
      <c r="H77" s="352" t="s">
        <v>852</v>
      </c>
      <c r="I77" s="45"/>
    </row>
    <row r="78" spans="2:9" ht="28" x14ac:dyDescent="0.35">
      <c r="B78" s="44"/>
      <c r="C78" s="662"/>
      <c r="D78" s="666" t="s">
        <v>853</v>
      </c>
      <c r="E78" s="667"/>
      <c r="F78" s="352">
        <v>0</v>
      </c>
      <c r="G78" s="352" t="s">
        <v>727</v>
      </c>
      <c r="H78" s="352" t="s">
        <v>854</v>
      </c>
      <c r="I78" s="45"/>
    </row>
    <row r="79" spans="2:9" ht="42" x14ac:dyDescent="0.35">
      <c r="B79" s="44"/>
      <c r="C79" s="662"/>
      <c r="D79" s="666" t="s">
        <v>855</v>
      </c>
      <c r="E79" s="667"/>
      <c r="F79" s="352">
        <v>0</v>
      </c>
      <c r="G79" s="352" t="s">
        <v>727</v>
      </c>
      <c r="H79" s="352" t="s">
        <v>856</v>
      </c>
      <c r="I79" s="45"/>
    </row>
    <row r="80" spans="2:9" ht="28.5" thickBot="1" x14ac:dyDescent="0.4">
      <c r="B80" s="44"/>
      <c r="C80" s="663"/>
      <c r="D80" s="668" t="s">
        <v>857</v>
      </c>
      <c r="E80" s="669"/>
      <c r="F80" s="354">
        <v>0</v>
      </c>
      <c r="G80" s="354" t="s">
        <v>727</v>
      </c>
      <c r="H80" s="354" t="s">
        <v>858</v>
      </c>
      <c r="I80" s="45"/>
    </row>
    <row r="81" spans="2:9" ht="49.5" customHeight="1" thickBot="1" x14ac:dyDescent="0.4">
      <c r="B81" s="44"/>
      <c r="C81" s="347" t="s">
        <v>859</v>
      </c>
      <c r="D81" s="670" t="s">
        <v>591</v>
      </c>
      <c r="E81" s="671"/>
      <c r="F81" s="451">
        <v>0</v>
      </c>
      <c r="G81" s="452" t="s">
        <v>860</v>
      </c>
      <c r="H81" s="357" t="s">
        <v>861</v>
      </c>
      <c r="I81" s="45"/>
    </row>
    <row r="82" spans="2:9" ht="57" customHeight="1" thickBot="1" x14ac:dyDescent="0.4">
      <c r="B82" s="44"/>
      <c r="C82" s="661" t="s">
        <v>593</v>
      </c>
      <c r="D82" s="664" t="s">
        <v>862</v>
      </c>
      <c r="E82" s="665"/>
      <c r="F82" s="380">
        <v>0</v>
      </c>
      <c r="G82" s="351" t="s">
        <v>727</v>
      </c>
      <c r="H82" s="381" t="s">
        <v>863</v>
      </c>
      <c r="I82" s="45"/>
    </row>
    <row r="83" spans="2:9" ht="28.5" thickBot="1" x14ac:dyDescent="0.4">
      <c r="B83" s="44"/>
      <c r="C83" s="662"/>
      <c r="D83" s="666" t="s">
        <v>864</v>
      </c>
      <c r="E83" s="667"/>
      <c r="F83" s="376">
        <v>0</v>
      </c>
      <c r="G83" s="351" t="s">
        <v>727</v>
      </c>
      <c r="H83" s="377" t="s">
        <v>865</v>
      </c>
      <c r="I83" s="45"/>
    </row>
    <row r="84" spans="2:9" ht="28.5" thickBot="1" x14ac:dyDescent="0.4">
      <c r="B84" s="44"/>
      <c r="C84" s="662"/>
      <c r="D84" s="666" t="s">
        <v>594</v>
      </c>
      <c r="E84" s="667"/>
      <c r="F84" s="376">
        <v>0</v>
      </c>
      <c r="G84" s="351" t="s">
        <v>727</v>
      </c>
      <c r="H84" s="377" t="s">
        <v>866</v>
      </c>
      <c r="I84" s="45"/>
    </row>
    <row r="85" spans="2:9" ht="28.5" thickBot="1" x14ac:dyDescent="0.4">
      <c r="B85" s="44"/>
      <c r="C85" s="662"/>
      <c r="D85" s="666" t="s">
        <v>867</v>
      </c>
      <c r="E85" s="667"/>
      <c r="F85" s="376">
        <v>0</v>
      </c>
      <c r="G85" s="351" t="s">
        <v>727</v>
      </c>
      <c r="H85" s="377" t="s">
        <v>868</v>
      </c>
      <c r="I85" s="45"/>
    </row>
    <row r="86" spans="2:9" ht="28.5" thickBot="1" x14ac:dyDescent="0.4">
      <c r="B86" s="44"/>
      <c r="C86" s="663"/>
      <c r="D86" s="668" t="s">
        <v>869</v>
      </c>
      <c r="E86" s="669"/>
      <c r="F86" s="376">
        <v>0</v>
      </c>
      <c r="G86" s="351" t="s">
        <v>727</v>
      </c>
      <c r="H86" s="379" t="s">
        <v>870</v>
      </c>
      <c r="I86" s="45"/>
    </row>
    <row r="87" spans="2:9" ht="28" x14ac:dyDescent="0.35">
      <c r="B87" s="44"/>
      <c r="C87" s="661" t="s">
        <v>596</v>
      </c>
      <c r="D87" s="664" t="s">
        <v>871</v>
      </c>
      <c r="E87" s="665"/>
      <c r="F87" s="351">
        <v>0</v>
      </c>
      <c r="G87" s="450" t="s">
        <v>872</v>
      </c>
      <c r="H87" s="351" t="s">
        <v>873</v>
      </c>
      <c r="I87" s="45"/>
    </row>
    <row r="88" spans="2:9" ht="42" x14ac:dyDescent="0.35">
      <c r="B88" s="44"/>
      <c r="C88" s="662"/>
      <c r="D88" s="666" t="s">
        <v>874</v>
      </c>
      <c r="E88" s="667"/>
      <c r="F88" s="352">
        <v>0</v>
      </c>
      <c r="G88" s="352" t="s">
        <v>727</v>
      </c>
      <c r="H88" s="352" t="s">
        <v>875</v>
      </c>
      <c r="I88" s="45"/>
    </row>
    <row r="89" spans="2:9" ht="22.5" customHeight="1" x14ac:dyDescent="0.35">
      <c r="B89" s="44"/>
      <c r="C89" s="662"/>
      <c r="D89" s="666" t="s">
        <v>876</v>
      </c>
      <c r="E89" s="667"/>
      <c r="F89" s="352">
        <v>0</v>
      </c>
      <c r="G89" s="352" t="s">
        <v>727</v>
      </c>
      <c r="H89" s="352" t="s">
        <v>877</v>
      </c>
      <c r="I89" s="45"/>
    </row>
    <row r="90" spans="2:9" ht="56" x14ac:dyDescent="0.35">
      <c r="B90" s="44"/>
      <c r="C90" s="662"/>
      <c r="D90" s="666" t="s">
        <v>878</v>
      </c>
      <c r="E90" s="667"/>
      <c r="F90" s="352">
        <v>0</v>
      </c>
      <c r="G90" s="352" t="s">
        <v>727</v>
      </c>
      <c r="H90" s="352" t="s">
        <v>879</v>
      </c>
      <c r="I90" s="45"/>
    </row>
    <row r="91" spans="2:9" ht="42.5" thickBot="1" x14ac:dyDescent="0.4">
      <c r="B91" s="44"/>
      <c r="C91" s="663"/>
      <c r="D91" s="668" t="s">
        <v>597</v>
      </c>
      <c r="E91" s="669"/>
      <c r="F91" s="354">
        <v>0</v>
      </c>
      <c r="G91" s="354" t="s">
        <v>727</v>
      </c>
      <c r="H91" s="354" t="s">
        <v>880</v>
      </c>
      <c r="I91" s="45"/>
    </row>
    <row r="92" spans="2:9" ht="15" thickBot="1" x14ac:dyDescent="0.4">
      <c r="B92" s="95"/>
      <c r="C92" s="96"/>
      <c r="D92" s="96"/>
      <c r="E92" s="96"/>
      <c r="F92" s="96"/>
      <c r="G92" s="96"/>
      <c r="H92" s="96"/>
      <c r="I92" s="97"/>
    </row>
  </sheetData>
  <mergeCells count="108">
    <mergeCell ref="D12:E12"/>
    <mergeCell ref="C13:C16"/>
    <mergeCell ref="D13:E13"/>
    <mergeCell ref="D14:E14"/>
    <mergeCell ref="D15:E15"/>
    <mergeCell ref="D16:E16"/>
    <mergeCell ref="C3:H3"/>
    <mergeCell ref="C4:H4"/>
    <mergeCell ref="C5:H5"/>
    <mergeCell ref="C6:D6"/>
    <mergeCell ref="D7:E7"/>
    <mergeCell ref="C8:C11"/>
    <mergeCell ref="D8:E8"/>
    <mergeCell ref="D9:E9"/>
    <mergeCell ref="D10:E10"/>
    <mergeCell ref="D11:E11"/>
    <mergeCell ref="C17:C20"/>
    <mergeCell ref="D17:E17"/>
    <mergeCell ref="D18:E18"/>
    <mergeCell ref="D19:E19"/>
    <mergeCell ref="D20:E20"/>
    <mergeCell ref="C21:C23"/>
    <mergeCell ref="D21:E21"/>
    <mergeCell ref="D22:E22"/>
    <mergeCell ref="D23:E23"/>
    <mergeCell ref="D32:E32"/>
    <mergeCell ref="D33:E33"/>
    <mergeCell ref="C34:C38"/>
    <mergeCell ref="D34:E34"/>
    <mergeCell ref="D35:E35"/>
    <mergeCell ref="D36:E36"/>
    <mergeCell ref="D37:E37"/>
    <mergeCell ref="D38:E38"/>
    <mergeCell ref="C24:C26"/>
    <mergeCell ref="D24:E24"/>
    <mergeCell ref="D25:E25"/>
    <mergeCell ref="D26:E26"/>
    <mergeCell ref="C27:C33"/>
    <mergeCell ref="D27:E27"/>
    <mergeCell ref="D28:E28"/>
    <mergeCell ref="D29:E29"/>
    <mergeCell ref="D30:E30"/>
    <mergeCell ref="D31:E31"/>
    <mergeCell ref="C39:C41"/>
    <mergeCell ref="D39:E39"/>
    <mergeCell ref="D40:E40"/>
    <mergeCell ref="D41:E41"/>
    <mergeCell ref="C42:C46"/>
    <mergeCell ref="D42:E42"/>
    <mergeCell ref="D43:E43"/>
    <mergeCell ref="D44:E44"/>
    <mergeCell ref="D45:E45"/>
    <mergeCell ref="D46:E46"/>
    <mergeCell ref="C54:C58"/>
    <mergeCell ref="D54:E54"/>
    <mergeCell ref="D55:E55"/>
    <mergeCell ref="D56:E56"/>
    <mergeCell ref="D57:E57"/>
    <mergeCell ref="D58:E58"/>
    <mergeCell ref="C47:C49"/>
    <mergeCell ref="D47:E47"/>
    <mergeCell ref="D48:E48"/>
    <mergeCell ref="D49:E49"/>
    <mergeCell ref="C50:C53"/>
    <mergeCell ref="D50:E50"/>
    <mergeCell ref="D51:E51"/>
    <mergeCell ref="D52:E52"/>
    <mergeCell ref="D53:E53"/>
    <mergeCell ref="C64:C69"/>
    <mergeCell ref="D64:E64"/>
    <mergeCell ref="D65:E65"/>
    <mergeCell ref="D66:E66"/>
    <mergeCell ref="D67:E67"/>
    <mergeCell ref="D68:E68"/>
    <mergeCell ref="D69:E69"/>
    <mergeCell ref="C59:C63"/>
    <mergeCell ref="D59:E59"/>
    <mergeCell ref="D60:E60"/>
    <mergeCell ref="D61:E61"/>
    <mergeCell ref="D62:E62"/>
    <mergeCell ref="D63:E63"/>
    <mergeCell ref="C74:C80"/>
    <mergeCell ref="D74:E74"/>
    <mergeCell ref="D75:E75"/>
    <mergeCell ref="D76:E76"/>
    <mergeCell ref="D77:E77"/>
    <mergeCell ref="D78:E78"/>
    <mergeCell ref="D79:E79"/>
    <mergeCell ref="D80:E80"/>
    <mergeCell ref="C70:C71"/>
    <mergeCell ref="D70:E70"/>
    <mergeCell ref="D71:E71"/>
    <mergeCell ref="C72:C73"/>
    <mergeCell ref="D72:E72"/>
    <mergeCell ref="D73:E73"/>
    <mergeCell ref="C87:C91"/>
    <mergeCell ref="D87:E87"/>
    <mergeCell ref="D88:E88"/>
    <mergeCell ref="D89:E89"/>
    <mergeCell ref="D90:E90"/>
    <mergeCell ref="D91:E91"/>
    <mergeCell ref="D81:E81"/>
    <mergeCell ref="C82:C86"/>
    <mergeCell ref="D82:E82"/>
    <mergeCell ref="D83:E83"/>
    <mergeCell ref="D84:E84"/>
    <mergeCell ref="D85:E85"/>
    <mergeCell ref="D86:E86"/>
  </mergeCells>
  <pageMargins left="0.25" right="0.25" top="0.17" bottom="0.17" header="0.17" footer="0.17"/>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J33"/>
  <sheetViews>
    <sheetView topLeftCell="A19" zoomScale="120" zoomScaleNormal="120" workbookViewId="0">
      <selection activeCell="C11" sqref="C11"/>
    </sheetView>
  </sheetViews>
  <sheetFormatPr defaultColWidth="8.90625" defaultRowHeight="14.5" x14ac:dyDescent="0.35"/>
  <cols>
    <col min="1" max="1" width="1.453125" customWidth="1"/>
    <col min="2" max="2" width="2" customWidth="1"/>
    <col min="3" max="3" width="45.453125" customWidth="1"/>
    <col min="4" max="4" width="50.453125" customWidth="1"/>
    <col min="5" max="5" width="2.453125" customWidth="1"/>
    <col min="6" max="6" width="1.453125" customWidth="1"/>
    <col min="9" max="9" width="30.54296875" customWidth="1"/>
    <col min="10" max="10" width="8.90625" customWidth="1"/>
  </cols>
  <sheetData>
    <row r="1" spans="2:10" ht="15" thickBot="1" x14ac:dyDescent="0.4"/>
    <row r="2" spans="2:10" ht="15" thickBot="1" x14ac:dyDescent="0.4">
      <c r="B2" s="108"/>
      <c r="C2" s="63"/>
      <c r="D2" s="63"/>
      <c r="E2" s="64"/>
    </row>
    <row r="3" spans="2:10" ht="18" thickBot="1" x14ac:dyDescent="0.4">
      <c r="B3" s="109"/>
      <c r="C3" s="709" t="s">
        <v>881</v>
      </c>
      <c r="D3" s="710"/>
      <c r="E3" s="73"/>
    </row>
    <row r="4" spans="2:10" x14ac:dyDescent="0.35">
      <c r="B4" s="109"/>
      <c r="C4" s="110"/>
      <c r="D4" s="110"/>
      <c r="E4" s="73"/>
    </row>
    <row r="5" spans="2:10" ht="15" thickBot="1" x14ac:dyDescent="0.4">
      <c r="B5" s="109"/>
      <c r="C5" s="111" t="s">
        <v>882</v>
      </c>
      <c r="D5" s="110"/>
      <c r="E5" s="73"/>
    </row>
    <row r="6" spans="2:10" ht="15" thickBot="1" x14ac:dyDescent="0.4">
      <c r="B6" s="109"/>
      <c r="C6" s="121" t="s">
        <v>883</v>
      </c>
      <c r="D6" s="122" t="s">
        <v>884</v>
      </c>
      <c r="E6" s="73"/>
    </row>
    <row r="7" spans="2:10" ht="140.5" thickBot="1" x14ac:dyDescent="0.4">
      <c r="B7" s="109"/>
      <c r="C7" s="112" t="s">
        <v>885</v>
      </c>
      <c r="D7" s="113" t="s">
        <v>886</v>
      </c>
      <c r="E7" s="73"/>
      <c r="G7" t="s">
        <v>887</v>
      </c>
    </row>
    <row r="8" spans="2:10" ht="112.5" thickBot="1" x14ac:dyDescent="0.4">
      <c r="B8" s="109"/>
      <c r="C8" s="114" t="s">
        <v>888</v>
      </c>
      <c r="D8" s="115" t="s">
        <v>889</v>
      </c>
      <c r="E8" s="73"/>
    </row>
    <row r="9" spans="2:10" ht="42.5" thickBot="1" x14ac:dyDescent="0.4">
      <c r="B9" s="109"/>
      <c r="C9" s="116" t="s">
        <v>890</v>
      </c>
      <c r="D9" s="117" t="s">
        <v>891</v>
      </c>
      <c r="E9" s="73"/>
    </row>
    <row r="10" spans="2:10" ht="42.5" thickBot="1" x14ac:dyDescent="0.4">
      <c r="B10" s="109"/>
      <c r="C10" s="112" t="s">
        <v>892</v>
      </c>
      <c r="D10" s="113" t="s">
        <v>893</v>
      </c>
      <c r="E10" s="73"/>
    </row>
    <row r="11" spans="2:10" ht="112.5" thickBot="1" x14ac:dyDescent="0.4">
      <c r="B11" s="109"/>
      <c r="C11" s="112" t="s">
        <v>894</v>
      </c>
      <c r="D11" s="113" t="s">
        <v>895</v>
      </c>
      <c r="E11" s="73"/>
    </row>
    <row r="12" spans="2:10" x14ac:dyDescent="0.35">
      <c r="B12" s="109"/>
      <c r="C12" s="110"/>
      <c r="D12" s="110"/>
      <c r="E12" s="73"/>
    </row>
    <row r="13" spans="2:10" ht="15" thickBot="1" x14ac:dyDescent="0.4">
      <c r="B13" s="109"/>
      <c r="C13" s="711" t="s">
        <v>896</v>
      </c>
      <c r="D13" s="711"/>
      <c r="E13" s="73"/>
    </row>
    <row r="14" spans="2:10" ht="15" thickBot="1" x14ac:dyDescent="0.4">
      <c r="B14" s="109"/>
      <c r="C14" s="123" t="s">
        <v>897</v>
      </c>
      <c r="D14" s="123" t="s">
        <v>884</v>
      </c>
      <c r="E14" s="73"/>
    </row>
    <row r="15" spans="2:10" ht="15" thickBot="1" x14ac:dyDescent="0.4">
      <c r="B15" s="109"/>
      <c r="C15" s="708" t="s">
        <v>898</v>
      </c>
      <c r="D15" s="708"/>
      <c r="E15" s="73"/>
    </row>
    <row r="16" spans="2:10" ht="70.5" thickBot="1" x14ac:dyDescent="0.4">
      <c r="B16" s="109"/>
      <c r="C16" s="116" t="s">
        <v>899</v>
      </c>
      <c r="D16" s="118"/>
      <c r="E16" s="73"/>
      <c r="I16" s="248"/>
      <c r="J16" s="248"/>
    </row>
    <row r="17" spans="2:9" ht="56.5" thickBot="1" x14ac:dyDescent="0.4">
      <c r="B17" s="109"/>
      <c r="C17" s="116" t="s">
        <v>900</v>
      </c>
      <c r="D17" s="118"/>
      <c r="E17" s="73"/>
      <c r="I17" s="248"/>
    </row>
    <row r="18" spans="2:9" ht="15" thickBot="1" x14ac:dyDescent="0.4">
      <c r="B18" s="109"/>
      <c r="C18" s="712" t="s">
        <v>901</v>
      </c>
      <c r="D18" s="712"/>
      <c r="E18" s="73"/>
    </row>
    <row r="19" spans="2:9" ht="75.75" customHeight="1" thickBot="1" x14ac:dyDescent="0.4">
      <c r="B19" s="109"/>
      <c r="C19" s="246" t="s">
        <v>902</v>
      </c>
      <c r="D19" s="245"/>
      <c r="E19" s="73"/>
    </row>
    <row r="20" spans="2:9" ht="120.75" customHeight="1" thickBot="1" x14ac:dyDescent="0.4">
      <c r="B20" s="109"/>
      <c r="C20" s="246" t="s">
        <v>903</v>
      </c>
      <c r="D20" s="245"/>
      <c r="E20" s="73"/>
    </row>
    <row r="21" spans="2:9" ht="15" thickBot="1" x14ac:dyDescent="0.4">
      <c r="B21" s="109"/>
      <c r="C21" s="708" t="s">
        <v>904</v>
      </c>
      <c r="D21" s="708"/>
      <c r="E21" s="73"/>
    </row>
    <row r="22" spans="2:9" ht="70.5" thickBot="1" x14ac:dyDescent="0.4">
      <c r="B22" s="109"/>
      <c r="C22" s="116" t="s">
        <v>905</v>
      </c>
      <c r="D22" s="118"/>
      <c r="E22" s="73"/>
    </row>
    <row r="23" spans="2:9" ht="56.5" thickBot="1" x14ac:dyDescent="0.4">
      <c r="B23" s="109"/>
      <c r="C23" s="116" t="s">
        <v>906</v>
      </c>
      <c r="D23" s="118"/>
      <c r="E23" s="73"/>
    </row>
    <row r="24" spans="2:9" ht="15" thickBot="1" x14ac:dyDescent="0.4">
      <c r="B24" s="109"/>
      <c r="C24" s="708" t="s">
        <v>907</v>
      </c>
      <c r="D24" s="708"/>
      <c r="E24" s="73"/>
    </row>
    <row r="25" spans="2:9" ht="28.5" thickBot="1" x14ac:dyDescent="0.4">
      <c r="B25" s="109"/>
      <c r="C25" s="119" t="s">
        <v>908</v>
      </c>
      <c r="D25" s="119"/>
      <c r="E25" s="73"/>
    </row>
    <row r="26" spans="2:9" ht="28.5" thickBot="1" x14ac:dyDescent="0.4">
      <c r="B26" s="109"/>
      <c r="C26" s="119" t="s">
        <v>909</v>
      </c>
      <c r="D26" s="119"/>
      <c r="E26" s="73"/>
    </row>
    <row r="27" spans="2:9" ht="28.5" thickBot="1" x14ac:dyDescent="0.4">
      <c r="B27" s="109"/>
      <c r="C27" s="119" t="s">
        <v>910</v>
      </c>
      <c r="D27" s="119"/>
      <c r="E27" s="73"/>
    </row>
    <row r="28" spans="2:9" ht="15" thickBot="1" x14ac:dyDescent="0.4">
      <c r="B28" s="109"/>
      <c r="C28" s="708" t="s">
        <v>911</v>
      </c>
      <c r="D28" s="708"/>
      <c r="E28" s="73"/>
    </row>
    <row r="29" spans="2:9" ht="56.5" thickBot="1" x14ac:dyDescent="0.4">
      <c r="B29" s="109"/>
      <c r="C29" s="116" t="s">
        <v>912</v>
      </c>
      <c r="D29" s="118"/>
      <c r="E29" s="73"/>
    </row>
    <row r="30" spans="2:9" ht="28.5" thickBot="1" x14ac:dyDescent="0.4">
      <c r="B30" s="109"/>
      <c r="C30" s="116" t="s">
        <v>913</v>
      </c>
      <c r="D30" s="118"/>
      <c r="E30" s="73"/>
    </row>
    <row r="31" spans="2:9" ht="56.5" thickBot="1" x14ac:dyDescent="0.4">
      <c r="B31" s="109"/>
      <c r="C31" s="116" t="s">
        <v>914</v>
      </c>
      <c r="D31" s="118"/>
      <c r="E31" s="73"/>
    </row>
    <row r="32" spans="2:9" ht="42.5" thickBot="1" x14ac:dyDescent="0.4">
      <c r="B32" s="109"/>
      <c r="C32" s="116" t="s">
        <v>915</v>
      </c>
      <c r="D32" s="118"/>
      <c r="E32" s="73"/>
    </row>
    <row r="33" spans="2:5" ht="15" thickBot="1" x14ac:dyDescent="0.4">
      <c r="B33" s="146"/>
      <c r="C33" s="120"/>
      <c r="D33" s="120"/>
      <c r="E33" s="147"/>
    </row>
  </sheetData>
  <customSheetViews>
    <customSheetView guid="{8F0D285A-0224-4C31-92C2-6C61BAA6C63C}" topLeftCell="A13">
      <selection activeCell="C12" sqref="C12:D12"/>
      <pageMargins left="0" right="0" top="0" bottom="0" header="0" footer="0"/>
      <pageSetup orientation="portrait"/>
    </customSheetView>
  </customSheetViews>
  <mergeCells count="7">
    <mergeCell ref="C28:D28"/>
    <mergeCell ref="C3:D3"/>
    <mergeCell ref="C13:D13"/>
    <mergeCell ref="C15:D15"/>
    <mergeCell ref="C21:D21"/>
    <mergeCell ref="C24:D24"/>
    <mergeCell ref="C18:D18"/>
  </mergeCells>
  <pageMargins left="0.25" right="0.25" top="0.18" bottom="0.17" header="0.17" footer="0.17"/>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5281</ProjectId>
    <ReportingPeriod xmlns="dc9b7735-1e97-4a24-b7a2-47bf824ab39e" xsi:nil="true"/>
    <WBDocsDocURL xmlns="dc9b7735-1e97-4a24-b7a2-47bf824ab39e">https://spfilesapi.worldbank.org/services?I4_SERVICE=VC&amp;I4_KEY=TF069013&amp;I4_DOCID=8a935ca1-c4aa-49ad-8570-5a99fe8834a4</WBDocsDocURL>
    <WBDocsDocURLPublicOnly xmlns="dc9b7735-1e97-4a24-b7a2-47bf824ab39e">https://spxdocs.worldbank.org/en/081100003282240452/5281_Revised PPR 1 March 2022 for 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Props1.xml><?xml version="1.0" encoding="utf-8"?>
<ds:datastoreItem xmlns:ds="http://schemas.openxmlformats.org/officeDocument/2006/customXml" ds:itemID="{76D31A01-205C-4FF5-91A5-E0DAA6F7A18A}"/>
</file>

<file path=customXml/itemProps2.xml><?xml version="1.0" encoding="utf-8"?>
<ds:datastoreItem xmlns:ds="http://schemas.openxmlformats.org/officeDocument/2006/customXml" ds:itemID="{F94911FA-4F9B-4A52-AA0F-001D531303AC}"/>
</file>

<file path=customXml/itemProps3.xml><?xml version="1.0" encoding="utf-8"?>
<ds:datastoreItem xmlns:ds="http://schemas.openxmlformats.org/officeDocument/2006/customXml" ds:itemID="{9E8FED04-D118-486F-A352-E2161657E7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Overview</vt:lpstr>
      <vt:lpstr>FinancialData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Manager/>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wb316591</dc:creator>
  <cp:keywords/>
  <dc:description/>
  <cp:lastModifiedBy>Alyssa Maria Gomes</cp:lastModifiedBy>
  <cp:revision/>
  <dcterms:created xsi:type="dcterms:W3CDTF">2010-11-30T14:15:01Z</dcterms:created>
  <dcterms:modified xsi:type="dcterms:W3CDTF">2022-03-28T13:38:05Z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