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drawings/drawing3.xml" ContentType="application/vnd.openxmlformats-officedocument.drawing+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ink/ink1.xml" ContentType="application/inkml+xml"/>
  <Override PartName="/xl/drawings/drawing4.xml" ContentType="application/vnd.openxmlformats-officedocument.drawing+xml"/>
  <Override PartName="/xl/ctrlProps/ctrlProp184.xml" ContentType="application/vnd.ms-excel.controlproperties+xml"/>
  <Override PartName="/xl/ctrlProps/ctrlProp18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C:\Users\wb512518\Downloads\"/>
    </mc:Choice>
  </mc:AlternateContent>
  <xr:revisionPtr revIDLastSave="0" documentId="8_{E8C3A1DD-142D-4F73-B7FF-9BE3375B20F8}" xr6:coauthVersionLast="47" xr6:coauthVersionMax="47" xr10:uidLastSave="{00000000-0000-0000-0000-000000000000}"/>
  <bookViews>
    <workbookView xWindow="-110" yWindow="-110" windowWidth="19420" windowHeight="10420" activeTab="2" xr2:uid="{00000000-000D-0000-FFFF-FFFF00000000}"/>
  </bookViews>
  <sheets>
    <sheet name="Overview" sheetId="1" r:id="rId1"/>
    <sheet name="Financial Data" sheetId="15" r:id="rId2"/>
    <sheet name="Risk Assesment" sheetId="4" r:id="rId3"/>
    <sheet name="ES Compliance" sheetId="17"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Rating!#REF!</definedName>
    <definedName name="iincome" localSheetId="1">#REF!</definedName>
    <definedName name="iincome">#REF!</definedName>
    <definedName name="income" localSheetId="1">#REF!</definedName>
    <definedName name="income" localSheetId="9">#REF!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 localSheetId="1">'[2]Results Tracker'!$G$146:$G$149</definedName>
    <definedName name="type1">'Results Tracker'!$G$152:$G$155</definedName>
    <definedName name="Year">[1]Dropdowns!$H$2:$H$36</definedName>
    <definedName name="yesno">'Results Tracker'!$E$148:$E$149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D30" i="15" l="1"/>
  <c r="AD29" i="15" l="1"/>
  <c r="I21" i="11"/>
  <c r="AD45" i="15" l="1"/>
  <c r="AD31" i="15"/>
  <c r="V41" i="15" l="1"/>
  <c r="M23" i="11" l="1"/>
  <c r="M22" i="11"/>
  <c r="M21" i="11"/>
  <c r="I23" i="11"/>
  <c r="I22" i="11"/>
  <c r="V25" i="15" l="1"/>
  <c r="V20" i="15"/>
  <c r="N58" i="15"/>
  <c r="N36" i="15"/>
  <c r="V27" i="15" l="1"/>
  <c r="F57" i="15"/>
  <c r="F17" i="15"/>
  <c r="F35" i="15" s="1"/>
  <c r="AL72" i="15" l="1"/>
  <c r="AL40" i="15"/>
</calcChain>
</file>

<file path=xl/sharedStrings.xml><?xml version="1.0" encoding="utf-8"?>
<sst xmlns="http://schemas.openxmlformats.org/spreadsheetml/2006/main" count="2733" uniqueCount="1430">
  <si>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</si>
  <si>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</si>
  <si>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</si>
  <si>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</si>
  <si>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</si>
  <si>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</si>
  <si>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</si>
  <si>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</si>
  <si>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</si>
  <si>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</si>
  <si>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</si>
  <si>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</si>
  <si>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</si>
  <si>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</si>
  <si>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</si>
  <si>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</si>
  <si>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</si>
  <si>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</si>
  <si>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</si>
  <si>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</si>
  <si>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</si>
  <si>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</si>
  <si>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</si>
  <si>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</si>
  <si>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</si>
  <si>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</si>
  <si>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</si>
  <si>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</si>
  <si>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</si>
  <si>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</si>
  <si>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</si>
  <si>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</si>
  <si>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</si>
  <si>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</si>
  <si>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</si>
  <si>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</si>
  <si>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</si>
  <si>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</si>
  <si>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</si>
  <si>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</si>
  <si>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</si>
  <si>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</si>
  <si>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</si>
  <si>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</si>
  <si>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</si>
  <si>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</si>
  <si>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</si>
  <si>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</si>
  <si>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</si>
  <si>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</si>
  <si>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</si>
  <si>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</si>
  <si>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</si>
  <si>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</si>
  <si>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</si>
  <si>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</si>
  <si>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</si>
  <si>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</si>
  <si>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</si>
  <si>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</si>
  <si>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</si>
  <si>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</si>
  <si>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</si>
  <si>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</si>
  <si>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</si>
  <si>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</si>
  <si>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</si>
  <si>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</si>
  <si>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</si>
  <si>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</si>
  <si>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</si>
  <si>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</si>
  <si>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</si>
  <si>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</si>
  <si>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</si>
  <si>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</si>
  <si>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</si>
  <si>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</si>
  <si>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</si>
  <si>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</si>
  <si>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</si>
  <si>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</si>
  <si>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</si>
  <si>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</si>
  <si>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</si>
  <si>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</si>
  <si>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</si>
  <si>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</si>
  <si>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</si>
  <si>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</si>
  <si>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</si>
  <si>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</si>
  <si>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</si>
  <si>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</si>
  <si>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</si>
  <si>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</si>
  <si>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</si>
  <si>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</si>
  <si>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</si>
  <si>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</si>
  <si>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</si>
  <si>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</si>
  <si>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</si>
  <si>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</si>
  <si>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</si>
  <si>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</si>
  <si>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</si>
  <si>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</si>
  <si>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</si>
  <si>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</si>
  <si>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</si>
  <si>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</si>
  <si>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</si>
  <si>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</si>
  <si>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</si>
  <si>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</si>
  <si>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</si>
  <si>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</si>
  <si>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</si>
  <si>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</si>
  <si>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</si>
  <si>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</si>
  <si>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</si>
  <si>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</si>
  <si>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</si>
  <si>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</si>
  <si>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</si>
  <si>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</si>
  <si>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</si>
  <si>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</si>
  <si>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</si>
  <si>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</si>
  <si>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</si>
  <si>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</si>
  <si>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</si>
  <si>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</si>
  <si>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</si>
  <si>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</si>
  <si>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</si>
  <si>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</si>
  <si>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</si>
  <si>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</si>
  <si>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</si>
  <si>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</si>
  <si>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</si>
  <si>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</si>
  <si>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</si>
  <si>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</si>
  <si>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</si>
  <si>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</si>
  <si>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</si>
  <si>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</si>
  <si>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</si>
  <si>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</si>
  <si>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</si>
  <si>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</si>
  <si>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</si>
  <si>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</si>
  <si>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</si>
  <si>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</si>
  <si>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</si>
  <si>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</si>
  <si>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</si>
  <si>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</si>
  <si>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</si>
  <si>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</si>
  <si>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</si>
  <si>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</si>
  <si>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</si>
  <si>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</si>
  <si>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</si>
  <si>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</si>
  <si>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</si>
  <si>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</si>
  <si>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</si>
  <si>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</si>
  <si>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</si>
  <si>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</si>
  <si>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</si>
  <si>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</si>
  <si>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</si>
  <si>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</si>
  <si>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</si>
  <si>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</si>
  <si>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</si>
  <si>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</si>
  <si>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</si>
  <si>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</si>
  <si>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</si>
  <si>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</si>
  <si>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</si>
  <si>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</si>
  <si>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</si>
  <si>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</si>
  <si>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</si>
  <si>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</si>
  <si>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</si>
  <si>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</si>
  <si>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</si>
  <si>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</si>
  <si>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</si>
  <si>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</si>
  <si>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</si>
  <si>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</si>
  <si>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</si>
  <si>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</si>
  <si>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</si>
  <si>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</si>
  <si>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</si>
  <si>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</si>
  <si>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</si>
  <si>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</si>
  <si>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</si>
  <si>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</si>
  <si>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</si>
  <si>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</si>
  <si>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</si>
  <si>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</si>
  <si>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</si>
  <si>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</si>
  <si>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</si>
  <si>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</si>
  <si>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</si>
  <si>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</si>
  <si>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</si>
  <si>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</si>
  <si>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</si>
  <si>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</si>
  <si>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</si>
  <si>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</si>
  <si>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</si>
  <si>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</si>
  <si>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</si>
  <si>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</si>
  <si>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</si>
  <si>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</si>
  <si>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</si>
  <si>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</si>
  <si>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</si>
  <si>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</si>
  <si>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</si>
  <si>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</si>
  <si>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</si>
  <si>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</si>
  <si>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</si>
  <si>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</si>
  <si>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</si>
  <si>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</si>
  <si>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</si>
  <si>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</si>
  <si>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</si>
  <si>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</si>
  <si>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</si>
  <si>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</si>
  <si>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</si>
  <si>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</si>
  <si>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</si>
  <si>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</si>
  <si>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</si>
  <si>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</si>
  <si>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</si>
  <si>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</si>
  <si>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</si>
  <si>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</si>
  <si>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</si>
  <si>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</si>
  <si>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</si>
  <si>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</si>
  <si>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</si>
  <si>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</si>
  <si>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</si>
  <si>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</si>
  <si>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</si>
  <si>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</si>
  <si>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</si>
  <si>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</si>
  <si>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</si>
  <si>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</si>
  <si>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</si>
  <si>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</si>
  <si>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</si>
  <si>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</si>
  <si>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</si>
  <si>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</si>
  <si>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</si>
  <si>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</si>
  <si>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</si>
  <si>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</si>
  <si>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</si>
  <si>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</si>
  <si>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</si>
  <si>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</si>
  <si>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</si>
  <si>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</si>
  <si>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</si>
  <si>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</si>
  <si>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</si>
  <si>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</si>
  <si>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</si>
  <si>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</si>
  <si>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</si>
  <si>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</si>
  <si>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</si>
  <si>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</si>
  <si>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</si>
  <si>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</si>
  <si>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</si>
  <si>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</si>
  <si>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</si>
  <si>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</si>
  <si>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</si>
  <si>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</si>
  <si>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</si>
  <si>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</si>
  <si>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</si>
  <si>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</si>
  <si>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</si>
  <si>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</si>
  <si>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</si>
  <si>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</si>
  <si>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</si>
  <si>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</si>
  <si>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</si>
  <si>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</si>
  <si>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</si>
  <si>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</si>
  <si>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</si>
  <si>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</si>
  <si>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</si>
  <si>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</si>
  <si>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</si>
  <si>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</si>
  <si>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</si>
  <si>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</si>
  <si>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</si>
  <si>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</si>
  <si>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</si>
  <si>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</si>
  <si>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</si>
  <si>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</si>
  <si>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</si>
  <si>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</si>
  <si>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</si>
  <si>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</si>
  <si>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</si>
  <si>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</si>
  <si>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</si>
  <si>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</si>
  <si>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</si>
  <si>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</si>
  <si>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</si>
  <si>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</si>
  <si>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</si>
  <si>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</si>
  <si>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</si>
  <si>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</si>
  <si>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</si>
  <si>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</si>
  <si>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</si>
  <si>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</si>
  <si>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</si>
  <si>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</si>
  <si>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</si>
  <si>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</si>
  <si>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</si>
  <si>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</si>
  <si>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</si>
  <si>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</si>
  <si>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</si>
  <si>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</si>
  <si>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</si>
  <si>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</si>
  <si>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</si>
  <si>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</si>
  <si>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</si>
  <si>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</si>
  <si>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</si>
  <si>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</si>
  <si>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</si>
  <si>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</si>
  <si>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</si>
  <si>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</si>
  <si>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</si>
  <si>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</si>
  <si>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</si>
  <si>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</si>
  <si>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</si>
  <si>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</si>
  <si>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</si>
  <si>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</si>
  <si>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</si>
  <si>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</si>
  <si>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</si>
  <si>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</si>
  <si>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</si>
  <si>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</si>
  <si>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</si>
  <si>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</si>
  <si>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</si>
  <si>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</si>
  <si>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</si>
  <si>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</si>
  <si>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</si>
  <si>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</si>
  <si>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</si>
  <si>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</si>
  <si>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</si>
  <si>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</si>
  <si>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</si>
  <si>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</si>
  <si>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</si>
  <si>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</si>
  <si>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</si>
  <si>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</si>
  <si>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</si>
  <si>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</si>
  <si>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</si>
  <si>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</si>
  <si>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</si>
  <si>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</si>
  <si>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</si>
  <si>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</si>
  <si>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</si>
  <si>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</si>
  <si>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</si>
  <si>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</si>
  <si>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</si>
  <si>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</si>
  <si>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</si>
  <si>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</si>
  <si>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</si>
  <si>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</si>
  <si>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</si>
  <si>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</si>
  <si>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</si>
  <si>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</si>
  <si>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</si>
  <si>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</si>
  <si>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</si>
  <si>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</si>
  <si>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</si>
  <si>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</si>
  <si>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</si>
  <si>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</si>
  <si>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</si>
  <si>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</si>
  <si>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</si>
  <si>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</si>
  <si>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</si>
  <si>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</si>
  <si>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</si>
  <si>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</si>
  <si>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</si>
  <si>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</si>
  <si>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</si>
  <si>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</si>
  <si>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</si>
  <si>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</si>
  <si>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</si>
  <si>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</si>
  <si>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</si>
  <si>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</si>
  <si>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</si>
  <si>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</si>
  <si>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</si>
  <si>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</si>
  <si>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</si>
  <si>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</si>
  <si>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</si>
  <si>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</si>
  <si>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</si>
  <si>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</si>
  <si>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</si>
  <si>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</si>
  <si>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</si>
  <si>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</si>
  <si>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</si>
  <si>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</si>
  <si>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</si>
  <si>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</si>
  <si>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</si>
  <si>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</si>
  <si>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</si>
  <si>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</si>
  <si>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</si>
  <si>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</si>
  <si>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</si>
  <si>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</si>
  <si>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</si>
  <si>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</si>
  <si>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</si>
  <si>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</si>
  <si>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</si>
  <si>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</si>
  <si>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</si>
  <si>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</si>
  <si>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</si>
  <si>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</si>
  <si>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</si>
  <si>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</si>
  <si>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</si>
  <si>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</si>
  <si>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</si>
  <si>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</si>
  <si>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</si>
  <si>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</si>
  <si>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</si>
  <si>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</si>
  <si>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</si>
  <si>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</si>
  <si>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</si>
  <si>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</si>
  <si>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</si>
  <si>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</si>
  <si>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</si>
  <si>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</si>
  <si>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</si>
  <si>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</si>
  <si>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</si>
  <si>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</si>
  <si>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</si>
  <si>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</si>
  <si>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</si>
  <si>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</si>
  <si>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</si>
  <si>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</si>
  <si>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</si>
  <si>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</si>
  <si>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</si>
  <si>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</si>
  <si>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</si>
  <si>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</si>
  <si>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</si>
  <si>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</si>
  <si>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</si>
  <si>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</si>
  <si>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</si>
  <si>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</si>
  <si>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</si>
  <si>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</si>
  <si>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</si>
  <si>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</si>
  <si>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</si>
  <si>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</si>
  <si>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</si>
  <si>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</si>
  <si>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</si>
  <si>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</si>
  <si>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</si>
  <si>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</si>
  <si>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</si>
  <si>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</si>
  <si>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</si>
  <si>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</si>
  <si>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</si>
  <si>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</si>
  <si>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</si>
  <si>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</si>
  <si>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</si>
  <si>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</si>
  <si>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</si>
  <si>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</si>
  <si>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</si>
  <si>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</si>
  <si>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</si>
  <si>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</si>
  <si>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</si>
  <si>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</si>
  <si>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</si>
  <si>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</si>
  <si>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</si>
  <si>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</si>
  <si>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</si>
  <si>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</si>
  <si>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</si>
  <si>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</si>
  <si>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</si>
  <si>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</si>
  <si>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</si>
  <si>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</si>
  <si>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</si>
  <si>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</si>
  <si>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</si>
  <si>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</si>
  <si>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</si>
  <si>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</si>
  <si>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</si>
  <si>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</si>
  <si>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</si>
  <si>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</si>
  <si>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</si>
  <si>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</si>
  <si>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</si>
  <si>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</si>
  <si>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</si>
  <si>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</si>
  <si>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</si>
  <si>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</si>
  <si>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</si>
  <si>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</si>
  <si>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</si>
  <si>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</si>
  <si>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</si>
  <si>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</si>
  <si>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</si>
  <si>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</si>
  <si>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</si>
  <si>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</si>
  <si>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</si>
  <si>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</si>
  <si>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</si>
  <si>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</si>
  <si>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</si>
  <si>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</si>
  <si>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</si>
  <si>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</si>
  <si>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</si>
  <si>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</si>
  <si>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</si>
  <si>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</si>
  <si>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</si>
  <si>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</si>
  <si>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</si>
  <si>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</si>
  <si>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</si>
  <si>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</si>
  <si>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</si>
  <si>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</si>
  <si>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</si>
  <si>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</si>
  <si>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</si>
  <si>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</si>
  <si>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</si>
  <si>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</si>
  <si>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</si>
  <si>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</si>
  <si>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</si>
  <si>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</si>
  <si>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</si>
  <si>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</si>
  <si>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</si>
  <si>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</si>
  <si>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</si>
  <si>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</si>
  <si>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</si>
  <si>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</si>
  <si>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</si>
  <si>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</si>
  <si>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</si>
  <si>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</si>
  <si>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</si>
  <si>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</si>
  <si>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</si>
  <si>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</si>
  <si>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</si>
  <si>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</si>
  <si>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</si>
  <si>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</si>
  <si>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</si>
  <si>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</si>
  <si>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</si>
  <si>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</si>
  <si>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State the baseline condition for each monitoring indicator</t>
  </si>
  <si>
    <t>SECTION 1: IDENTIFIED ESP RISKS MANAGEMENT</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</si>
  <si>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</si>
  <si>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</si>
  <si>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</si>
  <si>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</si>
  <si>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</si>
  <si>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</si>
  <si>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</si>
  <si>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</si>
  <si>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</si>
  <si>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</si>
  <si>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</si>
  <si>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</si>
  <si>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</si>
  <si>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</si>
  <si>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</si>
  <si>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</si>
  <si>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</si>
  <si>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</si>
  <si>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</si>
  <si>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</si>
  <si>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</si>
  <si>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</si>
  <si>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</si>
  <si>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</si>
  <si>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</si>
  <si>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</si>
  <si>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</si>
  <si>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</si>
  <si>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</si>
  <si>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</si>
  <si>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</si>
  <si>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</si>
  <si>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</si>
  <si>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</si>
  <si>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</si>
  <si>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</si>
  <si>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</si>
  <si>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</si>
  <si>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</si>
  <si>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</si>
  <si>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</si>
  <si>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</si>
  <si>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</si>
  <si>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</si>
  <si>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</si>
  <si>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</si>
  <si>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</si>
  <si>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</si>
  <si>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</si>
  <si>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</si>
  <si>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</si>
  <si>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</si>
  <si>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</si>
  <si>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</si>
  <si>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</si>
  <si>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</si>
  <si>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</si>
  <si>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</si>
  <si>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</si>
  <si>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</si>
  <si>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</si>
  <si>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</si>
  <si>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</si>
  <si>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</si>
  <si>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</si>
  <si>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</si>
  <si>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</si>
  <si>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</si>
  <si>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</si>
  <si>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</si>
  <si>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</si>
  <si>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</si>
  <si>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</si>
  <si>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</si>
  <si>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</si>
  <si>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</si>
  <si>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</si>
  <si>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</si>
  <si>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</si>
  <si>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</si>
  <si>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</si>
  <si>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</si>
  <si>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</si>
  <si>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</si>
  <si>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</si>
  <si>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</si>
  <si>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</si>
  <si>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</si>
  <si>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</si>
  <si>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</si>
  <si>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</si>
  <si>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</si>
  <si>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</si>
  <si>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</si>
  <si>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</si>
  <si>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</si>
  <si>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</si>
  <si>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</si>
  <si>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</si>
  <si>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</si>
  <si>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</si>
  <si>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</si>
  <si>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</si>
  <si>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</si>
  <si>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</si>
  <si>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</si>
  <si>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</si>
  <si>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</si>
  <si>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</si>
  <si>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</si>
  <si>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</si>
  <si>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</si>
  <si>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</si>
  <si>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</si>
  <si>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</si>
  <si>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</si>
  <si>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</si>
  <si>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</si>
  <si>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</si>
  <si>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Enhancing the Climate Change Resilience of the Vulnerable Island Communities in Federated States of Micronesia (Project ID: FSM/RIE/Coastal/2015/1)</t>
  </si>
  <si>
    <t>The overall goal of the 'Enhancing climate change resilience in vulnerable islands communities in the Federated States of Micronesia' project is to build social, ecological and economic resilience of the target island communities of FSM and reduce their vulnerabilities to extreme drought, sea level rise and other climate risks through water resource management, coastal resource and development planning, and by promoting gender perspectives and ecologically sound climate resilient livelihoods.
It will achieve this through: (i) providing all four State Governments in FSM with development planning tools and institutional frameworks to help coastal communities prepare and adapt for higher sea levels and adverse and frequent changes in extreme weather and climate events, and (ii) providing communities in Woleai, Eauripik, Satawan, Lukunor, Kapingamarangi, Nukuoro, Utwe and Malem with the resources and technical support needed to adopt and manage concrete climate change adaptation initiatives and actions.  
The Project is working through four core areas of activity to achieve the overall goal: 
    1. Preparation of the institutional and regulatory frameworks, policies, guidance, and tools to help deliver a climate resilient FSM.
    2.  Strengthening water and livelihood security measures to assist six outer atoll islands adapt to impacts of climate change related to water, health, and sanitation. 
    3.  Providing communities with climate resilient infrastructure to help relocate from high risk coastal inundation sites.
    4. Capturing and sharing the local knowledge produced on climate change adaptation, and accelerate the understanding about the kinds of interventions that work in island environments in FSM.</t>
  </si>
  <si>
    <t>Secretariat of the Pacific Regional Environment Programme (SPREP)</t>
  </si>
  <si>
    <t>Regional Implementing Entity</t>
  </si>
  <si>
    <t>Federated States of Micronesia</t>
  </si>
  <si>
    <t xml:space="preserve">The FSM is located near the equator about 4,000 km southwest of the Hawaiian Islands in the Western Pacific Ocean and within the Caroline Islands group. It is a group of approximately 607 islands covering 2,736 square kilometers in the western Pacific Ocean. The land area totals 704.6 square kilometers, with 7, 192 square kilometers of lagoon area. The islands vary from small islands to atolls and large volcanic islands with land area of more than 80 square kilometers. Approximately 65 of the islands are inhabited. </t>
  </si>
  <si>
    <t>June 22, 2017</t>
  </si>
  <si>
    <t>March 13, 2018</t>
  </si>
  <si>
    <t>March 17, 2017</t>
  </si>
  <si>
    <t>March 13, 2023</t>
  </si>
  <si>
    <t>December 31, 2023</t>
  </si>
  <si>
    <t>Environmental and Social Safeguards</t>
  </si>
  <si>
    <t>Decision B.35-36/18: Request SPREP to submit to the secretariat for clearance prior to the execution of the coastal protection measures:
(i) The Environmental Impact Assessment (EIA) to be undertaken in relation to the coastal protection measures; and
(ii) The revised Environmental and Social Management Plan prepared in accordance with the findings of the EIA as aforementioned and in compliance with the Adaptation Fund’s Environmental and Social Policy.</t>
  </si>
  <si>
    <t>Condition not met</t>
  </si>
  <si>
    <t>https://decem.gov.fm/adaptation-fund/</t>
  </si>
  <si>
    <t>Mr Ricard Moufa</t>
  </si>
  <si>
    <t>richard.moufa@gov.fm</t>
  </si>
  <si>
    <t>14 April 2020</t>
  </si>
  <si>
    <t>Andrew Yatilman</t>
  </si>
  <si>
    <t>decem.fsm@gmail.com</t>
  </si>
  <si>
    <t>Dr Melanie King</t>
  </si>
  <si>
    <t>melaniek@sprep.org</t>
  </si>
  <si>
    <t>October 2019</t>
  </si>
  <si>
    <t>Ms Filomena nelson</t>
  </si>
  <si>
    <t>filomenan@sprep.org</t>
  </si>
  <si>
    <t>October 2018</t>
  </si>
  <si>
    <t>National Project Manager</t>
  </si>
  <si>
    <t xml:space="preserve">FSM Department of Climate Change, Environment and Emergency Management </t>
  </si>
  <si>
    <t>March 2018</t>
  </si>
  <si>
    <t>Financial information PPR 1:  cumulative from project start to 31 December 2018</t>
  </si>
  <si>
    <r>
      <t xml:space="preserve">Output 1.1: </t>
    </r>
    <r>
      <rPr>
        <sz val="11"/>
        <color rgb="FF000000"/>
        <rFont val="Times New Roman"/>
        <family val="1"/>
      </rPr>
      <t>Legislation and policy paper to guide regulation of climate resilient coastal and marine management at national level</t>
    </r>
  </si>
  <si>
    <r>
      <t xml:space="preserve">Output 1.2: </t>
    </r>
    <r>
      <rPr>
        <sz val="11"/>
        <color rgb="FF000000"/>
        <rFont val="Times New Roman"/>
        <family val="1"/>
      </rPr>
      <t>State regulations for development projects amended to consider cliamte change risks and resilience measures</t>
    </r>
  </si>
  <si>
    <r>
      <t xml:space="preserve">Output 1.3: </t>
    </r>
    <r>
      <rPr>
        <sz val="11"/>
        <color rgb="FF000000"/>
        <rFont val="Times New Roman"/>
        <family val="1"/>
      </rPr>
      <t>National water and sanitation policy endorsed with climate and disaster risks and resilience and gender mainstreamed</t>
    </r>
  </si>
  <si>
    <r>
      <t xml:space="preserve">Output 1.4: </t>
    </r>
    <r>
      <rPr>
        <sz val="11"/>
        <color rgb="FF000000"/>
        <rFont val="Times New Roman"/>
        <family val="1"/>
      </rPr>
      <t>Outer island communities oriented to CC, SLR and adaptive capacity measures involving water, health, sanitation and the environment</t>
    </r>
  </si>
  <si>
    <r>
      <t xml:space="preserve">Output 2.1: </t>
    </r>
    <r>
      <rPr>
        <sz val="11"/>
        <color rgb="FF000000"/>
        <rFont val="Times New Roman"/>
        <family val="1"/>
      </rPr>
      <t>Outer island communities orientated to CC, SLR, and adaptive capacity measures involving water, health, sanitation and the environment</t>
    </r>
    <r>
      <rPr>
        <b/>
        <sz val="11"/>
        <color indexed="8"/>
        <rFont val="Times New Roman"/>
        <family val="1"/>
      </rPr>
      <t xml:space="preserve">
</t>
    </r>
  </si>
  <si>
    <r>
      <t xml:space="preserve">Output 2.2: </t>
    </r>
    <r>
      <rPr>
        <sz val="11"/>
        <color rgb="FF000000"/>
        <rFont val="Times New Roman"/>
        <family val="1"/>
      </rPr>
      <t>Water harvesting and storage system (WHSS) installed in 6 islands</t>
    </r>
    <r>
      <rPr>
        <b/>
        <sz val="11"/>
        <color indexed="8"/>
        <rFont val="Times New Roman"/>
        <family val="1"/>
      </rPr>
      <t xml:space="preserve">
</t>
    </r>
  </si>
  <si>
    <r>
      <t xml:space="preserve">Output 2.3: </t>
    </r>
    <r>
      <rPr>
        <sz val="11"/>
        <color rgb="FF000000"/>
        <rFont val="Times New Roman"/>
        <family val="1"/>
      </rPr>
      <t>Self-composting waterless toilets constructed to conserve water, improve soil environment, and reduce marine eutrophication on the lagoon side</t>
    </r>
  </si>
  <si>
    <r>
      <t xml:space="preserve">Output 2.4: </t>
    </r>
    <r>
      <rPr>
        <sz val="11"/>
        <color rgb="FF000000"/>
        <rFont val="Times New Roman"/>
        <family val="1"/>
      </rPr>
      <t>3,253 people trained on water conservation and management including coastal protection and livelihoods in six outer islands</t>
    </r>
  </si>
  <si>
    <r>
      <t xml:space="preserve">Output 2.5: </t>
    </r>
    <r>
      <rPr>
        <sz val="11"/>
        <color rgb="FF000000"/>
        <rFont val="Times New Roman"/>
        <family val="1"/>
      </rPr>
      <t>Teacher's Guide on climate change developed to enhance climate change learning in FSM schools and training institutions</t>
    </r>
  </si>
  <si>
    <r>
      <t xml:space="preserve">Output 3.1: </t>
    </r>
    <r>
      <rPr>
        <sz val="11"/>
        <color rgb="FF000000"/>
        <rFont val="Times New Roman"/>
        <family val="1"/>
      </rPr>
      <t>3.6 miles (5.8km) of Malem-Utwe inland road and access road routes constructed to unsealed rural road standard for future relocation</t>
    </r>
  </si>
  <si>
    <r>
      <t xml:space="preserve">Output 3.2: </t>
    </r>
    <r>
      <rPr>
        <sz val="11"/>
        <color rgb="FF000000"/>
        <rFont val="Times New Roman"/>
        <family val="1"/>
      </rPr>
      <t>Transitional coast proection at Mosral and Paal upgraded for immediate coastal protection</t>
    </r>
  </si>
  <si>
    <r>
      <t xml:space="preserve">Output 3.3: </t>
    </r>
    <r>
      <rPr>
        <sz val="11"/>
        <color rgb="FF000000"/>
        <rFont val="Times New Roman"/>
        <family val="1"/>
      </rPr>
      <t>State support program to access land in upland areas established</t>
    </r>
  </si>
  <si>
    <r>
      <t xml:space="preserve">Output 3.4: </t>
    </r>
    <r>
      <rPr>
        <sz val="11"/>
        <color rgb="FF000000"/>
        <rFont val="Times New Roman"/>
        <family val="1"/>
      </rPr>
      <t>Community-based ecosystem management strengthened</t>
    </r>
  </si>
  <si>
    <r>
      <t xml:space="preserve">Output 3.5: </t>
    </r>
    <r>
      <rPr>
        <sz val="11"/>
        <color rgb="FF000000"/>
        <rFont val="Times New Roman"/>
        <family val="1"/>
      </rPr>
      <t>Develop state program to assist access to finance for vulnerable households established</t>
    </r>
  </si>
  <si>
    <r>
      <t xml:space="preserve">Output 4.1: </t>
    </r>
    <r>
      <rPr>
        <sz val="11"/>
        <color rgb="FF000000"/>
        <rFont val="Times New Roman"/>
        <family val="1"/>
      </rPr>
      <t>Community resilient (municipality) development plans developed and communicated</t>
    </r>
  </si>
  <si>
    <r>
      <t xml:space="preserve">Output 4.2: </t>
    </r>
    <r>
      <rPr>
        <sz val="11"/>
        <color rgb="FF000000"/>
        <rFont val="Times New Roman"/>
        <family val="1"/>
      </rPr>
      <t>Resource materials developed, tailored to local context, translated, published and shared amongst various stakeholder</t>
    </r>
    <r>
      <rPr>
        <b/>
        <sz val="11"/>
        <color indexed="8"/>
        <rFont val="Times New Roman"/>
        <family val="1"/>
      </rPr>
      <t xml:space="preserve">
</t>
    </r>
  </si>
  <si>
    <r>
      <rPr>
        <b/>
        <sz val="11"/>
        <color rgb="FF000000"/>
        <rFont val="Times New Roman"/>
        <family val="1"/>
      </rPr>
      <t>Output 4.3:</t>
    </r>
    <r>
      <rPr>
        <sz val="11"/>
        <color indexed="8"/>
        <rFont val="Times New Roman"/>
        <family val="1"/>
      </rPr>
      <t xml:space="preserve"> Stakeholders brought together to share, learn and exchange knowledge and skills on climate change, adaptation planning, monitoring, vulnerability assessments and climate change 
</t>
    </r>
  </si>
  <si>
    <r>
      <t>Output 5.1:</t>
    </r>
    <r>
      <rPr>
        <sz val="11"/>
        <color rgb="FF000000"/>
        <rFont val="Times New Roman"/>
        <family val="1"/>
      </rPr>
      <t xml:space="preserve"> Project Execution Costs</t>
    </r>
    <r>
      <rPr>
        <b/>
        <sz val="11"/>
        <color indexed="8"/>
        <rFont val="Times New Roman"/>
        <family val="1"/>
      </rPr>
      <t xml:space="preserve">
</t>
    </r>
  </si>
  <si>
    <t>TOTAL (EE)</t>
  </si>
  <si>
    <t>March 2019</t>
  </si>
  <si>
    <t>December 2019</t>
  </si>
  <si>
    <t xml:space="preserve"> </t>
  </si>
  <si>
    <t>Estimated cumulative total disbursement as of 31 December 2018</t>
  </si>
  <si>
    <t>Financial information PPR 2:  cumulative from project start to 31 December 2019</t>
  </si>
  <si>
    <t>Estimated cumulative total disbursement as of 31 December 2019</t>
  </si>
  <si>
    <t>December 2020</t>
  </si>
  <si>
    <t>Financial information PPR 3:  cumulative from project start to 31 December 2020</t>
  </si>
  <si>
    <r>
      <rPr>
        <b/>
        <sz val="11"/>
        <color rgb="FF000000"/>
        <rFont val="Times New Roman"/>
        <family val="1"/>
      </rPr>
      <t>Output 1.1:</t>
    </r>
    <r>
      <rPr>
        <sz val="11"/>
        <color indexed="8"/>
        <rFont val="Times New Roman"/>
        <family val="1"/>
      </rPr>
      <t xml:space="preserve"> Legislation and policy paper to guide regulation of climate resilient coastal and marine management at national level</t>
    </r>
  </si>
  <si>
    <r>
      <rPr>
        <b/>
        <sz val="11"/>
        <color rgb="FF000000"/>
        <rFont val="Times New Roman"/>
        <family val="1"/>
      </rPr>
      <t>Output 1.2</t>
    </r>
    <r>
      <rPr>
        <sz val="11"/>
        <color indexed="8"/>
        <rFont val="Times New Roman"/>
        <family val="1"/>
      </rPr>
      <t>: State regulations for coastal and marine development projects amended to consider climate change risks and resilience measures</t>
    </r>
  </si>
  <si>
    <r>
      <rPr>
        <b/>
        <sz val="11"/>
        <color rgb="FF000000"/>
        <rFont val="Times New Roman"/>
        <family val="1"/>
      </rPr>
      <t>Output 1.3</t>
    </r>
    <r>
      <rPr>
        <sz val="11"/>
        <color indexed="8"/>
        <rFont val="Times New Roman"/>
        <family val="1"/>
      </rPr>
      <t>:  State Water Outlook and Water Sector Investment Plan developed and implemented</t>
    </r>
  </si>
  <si>
    <r>
      <rPr>
        <b/>
        <sz val="11"/>
        <color rgb="FF000000"/>
        <rFont val="Times New Roman"/>
        <family val="1"/>
      </rPr>
      <t>Output 2.1:</t>
    </r>
    <r>
      <rPr>
        <sz val="11"/>
        <color indexed="8"/>
        <rFont val="Times New Roman"/>
        <family val="1"/>
      </rPr>
      <t xml:space="preserve"> Outer island communities oriented to CC, SLR, and adaptive capacity measures involving water, health, sanitation and environment</t>
    </r>
  </si>
  <si>
    <r>
      <rPr>
        <b/>
        <sz val="11"/>
        <color rgb="FF000000"/>
        <rFont val="Times New Roman"/>
        <family val="1"/>
      </rPr>
      <t>Output 2.2</t>
    </r>
    <r>
      <rPr>
        <sz val="11"/>
        <color indexed="8"/>
        <rFont val="Times New Roman"/>
        <family val="1"/>
      </rPr>
      <t>: Water Harvesting and Storage System (WHSS) repaired and installed in 6 atoll islands</t>
    </r>
  </si>
  <si>
    <r>
      <rPr>
        <b/>
        <sz val="11"/>
        <color rgb="FF000000"/>
        <rFont val="Times New Roman"/>
        <family val="1"/>
      </rPr>
      <t>Output 2.3:</t>
    </r>
    <r>
      <rPr>
        <sz val="11"/>
        <color indexed="8"/>
        <rFont val="Times New Roman"/>
        <family val="1"/>
      </rPr>
      <t xml:space="preserve"> Assessment of viable sanitation measures for outer islands in Yap, Chuuk and Pohnpei  </t>
    </r>
  </si>
  <si>
    <r>
      <rPr>
        <b/>
        <sz val="11"/>
        <color rgb="FF000000"/>
        <rFont val="Times New Roman"/>
        <family val="1"/>
      </rPr>
      <t>Output 3.1:</t>
    </r>
    <r>
      <rPr>
        <sz val="11"/>
        <color indexed="8"/>
        <rFont val="Times New Roman"/>
        <family val="1"/>
      </rPr>
      <t xml:space="preserve"> Malem - Utwe inland road and access routes designed for future construction</t>
    </r>
  </si>
  <si>
    <r>
      <rPr>
        <b/>
        <sz val="11"/>
        <color rgb="FF000000"/>
        <rFont val="Times New Roman"/>
        <family val="1"/>
      </rPr>
      <t>Output 3.2</t>
    </r>
    <r>
      <rPr>
        <sz val="11"/>
        <color indexed="8"/>
        <rFont val="Times New Roman"/>
        <family val="1"/>
      </rPr>
      <t>: Transitional coastal protection at Mosral and Paal upgraded for immediate coastal protection</t>
    </r>
  </si>
  <si>
    <r>
      <rPr>
        <b/>
        <sz val="11"/>
        <color rgb="FF000000"/>
        <rFont val="Times New Roman"/>
        <family val="1"/>
      </rPr>
      <t>Output 4.1</t>
    </r>
    <r>
      <rPr>
        <sz val="11"/>
        <color indexed="8"/>
        <rFont val="Times New Roman"/>
        <family val="1"/>
      </rPr>
      <t>: Resource materials developed, tailored to local context, translated, published and shared amongst various stakeholders</t>
    </r>
  </si>
  <si>
    <t>n/a</t>
  </si>
  <si>
    <t>Delay in recruiting appropriately skilled staff and continuity of staff</t>
  </si>
  <si>
    <t>High risk</t>
  </si>
  <si>
    <t xml:space="preserve">(a) Advertising in FSM and utilising job opportunity sites and promote through contact networks; 
(b) Encourage the FSM Personnel office to continuously advertise the positions; Request Department staffs to share the advertisement on their social media platforms for instance Facebook, etc.  </t>
  </si>
  <si>
    <t>High turnover of staff members in project management unit may negatively impact on the delivery of project activities</t>
  </si>
  <si>
    <t>Moderate risk</t>
  </si>
  <si>
    <t>Lack of an enabling environment to enable the Project to work effectively on the outer islands</t>
  </si>
  <si>
    <t>Reputational risk for the Executing Agency and Implementing Agency</t>
  </si>
  <si>
    <t>(a) The PMU is experienced in working on the Outer Islands and understands the internal systems; 
(b) Relationships at the national, state and outer island level are in place; 
(c) The Project will establish and maintain continual feedback processes between the outer islands and states; 
(d) Joint decision-making framework is developed and in place under the project; 
(e) The states and outer islands are to be involved / consulted in all aspects of the project impacting upon them</t>
  </si>
  <si>
    <t>Project is no longer supported at the Government level</t>
  </si>
  <si>
    <t>(a) The project will ensure stakeholders at the national, state and outer island level are provided with regular updates on progress; 
(b) The findings from the project will provide core evidence of the importance of such projects in the outer islands</t>
  </si>
  <si>
    <t>Implementation of project becomes challenging due to inputs from various sectors</t>
  </si>
  <si>
    <t>(a) Open communication pathways between the project and Government (national, state and island) and provision of regular updates; 
(b) A Project Steering Committee is established and provides an avenue for inputs from sectors and interested parties</t>
  </si>
  <si>
    <t>Inadequate monitoring and evaluation plans that fail to establish relevant baselines and data collection methodologies result in the program being unable to validate results in a manner that can demonstrate progress towards agreed outcome achievement.</t>
  </si>
  <si>
    <t>Project Risks</t>
  </si>
  <si>
    <t>Institutional Risks</t>
  </si>
  <si>
    <t>Project roll-out and/or activities are delayed</t>
  </si>
  <si>
    <t>(a) The project will work with stakeholders on timelines and activity roll-out; 
(b) A restructuring paper was submitted to the AF seeking amendments to the project plan and budget - this was approved in February 2021 by the AF Board following a 12 months wait; 
(c) The existing controls are adequate at this point however, monitoring needs to continue; 
(d) The project will work closely with KMS to monitor any events and provide mitigation actions at the time; 
(e) Project has received an extension under the restructure; 
(f) If the activity is not able to be undertaken as per the project plan, adaptive measures will be implemented and the activity will be revised to suit the environment</t>
  </si>
  <si>
    <t xml:space="preserve">Effective engagement and consensus building by different water users, public and private stakeholders to agree on an integrated approach to freshwater and wastewater management </t>
  </si>
  <si>
    <t>Low risk</t>
  </si>
  <si>
    <t xml:space="preserve">The PMU is working closely with state utility companies and other local NGO's and similar projects on the best integrated approach </t>
  </si>
  <si>
    <t>Community acceptance of technical design options proposed by project</t>
  </si>
  <si>
    <t>(a) PMU's ongoing development of awareness tools will help address the risk; 
(b) Encourage more consultancy and engagement with communities or redesign technology to suit local settings</t>
  </si>
  <si>
    <t>Failure to engage effectively with stakeholders and achieve  implementation of activities</t>
  </si>
  <si>
    <t>(a) The project has undertaken inception workshops and consultations at the national, state and outer island level to ascertain inputs and amend the implementation strategy;
(b) Stakeholder engagement is continuing through the PMU and led by the community coordinators, State Finance &amp; Administration Officers and the National Project Manager.  In addition to existing controls, strengthened coordination mechanisms and engagement is in place as outlined in the project logframe and as per the existing controls</t>
  </si>
  <si>
    <t>Endorsement of interventions in outer islands may take longer than expected</t>
  </si>
  <si>
    <t>Continued engagement between the PMU with stakeholders at the national, state and outer island level.  The project management unit is ensuring all stakeholders at all levels are engaged in consultations and decision-making.  The national and state Governments are kept informed of progress via regular communications from the PMU.</t>
  </si>
  <si>
    <t>Lack of use of water and sanitation facilities installed by the Project</t>
  </si>
  <si>
    <t>The project plan has been amended to ensure the outer islands have clearly identified options for infrastructure.  Furthermore, outer island communities will be engaged in decisions and input into the options to ensure the appropriateness of the options in the island / village context</t>
  </si>
  <si>
    <t>Traditional values and governing structures restrict the participation of women</t>
  </si>
  <si>
    <t>The project team will ensure there are separate meetings for women and men, and have island facilitators.  Whilst this is effective, the project's Gender &amp; Social Inclusion Plan (currently in development) will provide greater detail on mitigation actions to be undertaken</t>
  </si>
  <si>
    <t>Failure to implement the ESM Plan</t>
  </si>
  <si>
    <t xml:space="preserve">A revised ESM Plan has been developed and budgeted for in the project plan.  Training has been put in place for the PMU and the ESM Plan is also being monitored by the IA.  Training and on-going guidance is provided to the PMU to ensure full implementation of the Plan  </t>
  </si>
  <si>
    <t>Theft of assets from the water systems</t>
  </si>
  <si>
    <t xml:space="preserve">An MOA and regulations are in progress addressing this issue.  The project is working with the municipal and national governments to treat any infrastructure built by the FSM AF project to be considered national property for the duration of the project, thus, any damage to the infrastructure will be considered a national offence. In addition, the community coordinator role will make sure the infrastructure is secured, protected and well maintained. </t>
  </si>
  <si>
    <t>Construction Materials Shortage</t>
  </si>
  <si>
    <t>A list of needed / required construction materials have been identified and developed by the relevant stakeholders; Acquire services / materials from foreign countries / suppliers</t>
  </si>
  <si>
    <t xml:space="preserve">In-Kind contribution from local communities </t>
  </si>
  <si>
    <t xml:space="preserve">Development of MOU/ MOA between community leadership and the project on set / specific roles of community during the project implementation </t>
  </si>
  <si>
    <t>Lost and damaged of goods during delivery</t>
  </si>
  <si>
    <t>Arrangement with Transporter for special care of materials is put in place.  There is also a requirement in place for a project officer or community officer to accompany the materials during delivery to outer islands. Delivery should not take place during bad weather.</t>
  </si>
  <si>
    <t>Training is not customised for outer island audiences</t>
  </si>
  <si>
    <t xml:space="preserve">The project is ensuring any training is appropriately framed for the audience.  Training and mentoring will be ongoing throughout the life-of-the project and not based on one-offs.  The training will also focus on train-the-trainer to ensure sustainability </t>
  </si>
  <si>
    <t>Financial Risks</t>
  </si>
  <si>
    <t>Funds misappropriation, corrupted procurement, contract and human resource management processes</t>
  </si>
  <si>
    <t xml:space="preserve">(a) Engagement with known partners with good reputation; 
(b) Government of FSM financial management and procurement systems and controls are in place confirming appropriate management capacities and controls;  
(c) Budgets and program deliverables designed to ensure effective procurement; 
(d) Budget categories clearly defined; 
(e) Proactive monitoring of programs, budgets and acquittals. </t>
  </si>
  <si>
    <t>Financial audits are not provided in a timely manner or show discrepancies</t>
  </si>
  <si>
    <t>Government of FSM audit processes are in place, however, the first EA audit was procured by the IA due to the EA not being able to procure an Auditor.</t>
  </si>
  <si>
    <t>Complaints on inappropriate procurement of work packages</t>
  </si>
  <si>
    <t>Government of FSM procurement processes are in place.</t>
  </si>
  <si>
    <t>Project is delayed due to delays in contracts</t>
  </si>
  <si>
    <t>The IA and EA are experienced in contract administration and will work closely to ensure contractual negotiations are undertaken in a timely manner.</t>
  </si>
  <si>
    <t xml:space="preserve">Activities are under-budgeted or costs increase </t>
  </si>
  <si>
    <t>Non-procurement of essential items for field visits to the outer islands</t>
  </si>
  <si>
    <t>The PMU has been asked to prepare a brief or manual on operations in the outer islands including requirements for visits.  The manual / brief will be approved by the Implementing Agency, thus establishing clear guidelines for finance units.</t>
  </si>
  <si>
    <t>COVID-19 pandemic</t>
  </si>
  <si>
    <t>The COVID-19 pandemic has led to long-term border closures in the region, and in FSM in particular.  This has impacted on the ability of consultants and the IA to travel to FSM to undertake in-country consultations and work.  In the beginning it also impacted on internal travel between the States, limiting progress on implementation.</t>
  </si>
  <si>
    <t>National safeguard legislation not adhered to during project implementation</t>
  </si>
  <si>
    <t>One off: required elements included in contract</t>
  </si>
  <si>
    <t>Nil</t>
  </si>
  <si>
    <t>The original ToR did not contain reference to the ESMP as the review on the ESS was undertaken post the engagement of EMPSCO</t>
  </si>
  <si>
    <t>A joint meeting between the Kosrae State, Executing Agency/PMU, Implementing Agency and EMPSCO Engineering Consultants was held in October 2019, and the ESMP was provided including instructions that it needed to be included in both the design and construction phases. EMPSCO has also highlighted many of the same issues in their initial report.</t>
  </si>
  <si>
    <t>Access to communal water supply compromise if investment is installed on private land without full landowner cooperation.</t>
  </si>
  <si>
    <t>•	Avoid installation or upgrades of any community water supply on private land. 
•	If private land is needed, easements signed and submitted with any private land owners prior to the commencement of any works. Easement should include provisions to manage or relinquish the land within a 30m circle around the well head to minimise the risk of contamination.
•	No compulsory land acquisition will be used for any investment.</t>
  </si>
  <si>
    <t>One off: Signed voluntary donation easement sighted for any installations on private land. Easement to include 30m diameter from well head and provisions for land use management.</t>
  </si>
  <si>
    <t>Not applicable at this time</t>
  </si>
  <si>
    <t>One off: Design of SCT to ensure it meets these standards</t>
  </si>
  <si>
    <t>SPC document 'Composting toilets and the potential use in the Pacific Islands' guide is available for use by Project</t>
  </si>
  <si>
    <t>Not applicable at this time as activity has not commenced</t>
  </si>
  <si>
    <t>Lack of readily accessible and easily gathered bulking agent leading to disrupted composting process, foul odours, additional burden on women to gather some types of bulking agent and/or abandonment of composting toilets</t>
  </si>
  <si>
    <t xml:space="preserve">•	Consultations with the communities to discuss their preferred bulking agent and also raise awareness of the likely additional workload and importance of using this bulking agent. All consultations to be undertaken in such a way to ensure meaningful input by women. 
•	The SCT designers are required to use the SPC document ‘Composting toilets and the potential for use in the Pacific Islands’ as a guide for considerate design of SCTs at the project sites </t>
  </si>
  <si>
    <t>One off: Evidence that bulking agent has been selected based on community consultation</t>
  </si>
  <si>
    <t xml:space="preserve">Unfair additional burden on women for SCT maintenance </t>
  </si>
  <si>
    <t>•	Detailed training on the need for and correct method of SCT maintenance should be given to both men and women. Separate consultations should be held with women to get their input and opinion on the likely success of the SCT maintenance given that this will likely fall to them. Equal gender representation is important during trainings to ensure that men feel responsibility towards this task and do not see it as a ‘women’s job’. An understanding of local traditions and customs is needed for this as discussion of sanitary matters is often ‘tapu’ and can be difficult to get input. A local language speaker should lead these trainings and discussions rather than any international representatives. 
•	Identification of the party responsible for maintenance and monitoring of the SCT should be identitied before construction commences.</t>
  </si>
  <si>
    <t>One off: evidence that training and consultation has occurred as required.</t>
  </si>
  <si>
    <t>One off: fences are in place, signs are in place and community has been consulted
Weekly: mitigation measures are being implemented as required in ESMP</t>
  </si>
  <si>
    <t xml:space="preserve">•	Community consultations carried out as per this ESMP.
•	Post signs on the laydown sites advising community member to keep out.
•	Install secure fencing around laydown sites.
•	Construction work will only be carried out during normal business hours.
•	Assign personnel to manage traffic movement and safety as required. </t>
  </si>
  <si>
    <t>One off: fences are in place, signs are in place and community has been consulted.
Weekly: mitigation measures are being implemented as required in ESMP</t>
  </si>
  <si>
    <t xml:space="preserve">•	Ensure all key community stakeholders are included in the consultations for the final revetment design to ensure local knowledge is captured in the solution. </t>
  </si>
  <si>
    <t xml:space="preserve">One off: report of consultations sighted </t>
  </si>
  <si>
    <t>•	For any disputes over alignment through residential areas, the primary method of settling this would be through avoidance of the disputed area and a small realignment of the road to a more acceptable route.</t>
  </si>
  <si>
    <t>One off: all easements for road alignment signed and submitted</t>
  </si>
  <si>
    <t xml:space="preserve">•	Lubricants and used oils will be stored in approved containers and promptly removed from site and disposed of as directed by KIRMA
•	Care will be taken to prevent any releases or spills of fuel and lubricants during fueling and maintenance of construction equipment and will be prevented from entering the ground, drainage areas or water courses by using appropriate containers and bunds. No such activities will be undertaken within at least 15m of the coast.
•	Any oily debris and contaminated soils will be recovered and disposed of as directed by KIRMA
•	Adequate sanitary convenience that meets public health and environmental requirements will be provided for construction staff on site. </t>
  </si>
  <si>
    <t>One off: all mitigation provisions are in place
Weekly: oils and lubricants stored correctly
Good housekeeping at site
Waste is being disposed of as per KIRMA instructions</t>
  </si>
  <si>
    <t>•	All solid waste will be securely stored at construction laydown site until disposal.
•	Solid waste which cannot be reused, recycled, composted or otherwise utilised by the community will be removed from the island and disposed of at a permitted landfill on the main island of that state.</t>
  </si>
  <si>
    <t>Weekly:  Waste collection at laydown area is secure, well signed and clean.
Good housekeeping around project sites.
Waste is being removed to a KIRMA approved disposal site.</t>
  </si>
  <si>
    <t>Environmental risks to ground water, coastal water and soil from poorly planned and managed construction staging and laydown site</t>
  </si>
  <si>
    <t>•	Laydown areas will be sited on public or government owned land.
•	Areas will be securely fenced.
•	Bunded and covered areas will be installed for the storage and handling of hazardous materials and/or substances, the wash down of machinery and the preparation of concrete.
•	Run off from these bunded areas will be collected, treated and tested before being either reused for construction purposes or allowed to discharge into the ground, away from the marine environment. Discharge will be at a rate to allow absorption without causing surface flooding
•	Segregated storage for solid waste will be provided. This area will be clearly marked and designed to ensure that as waste is secure.
•	Water conservation measures will be implemented and workers trained on this. 
•	Regular inspection of machinery to ensure it is in good working order.</t>
  </si>
  <si>
    <t>One off: All mitigation measures are in place
Weekly: all mitigation measures are in place and functional as per ESMP.</t>
  </si>
  <si>
    <t>Ground water pollution</t>
  </si>
  <si>
    <t>•	Concrete will be prepared on bunded and covered hard stand surface of laydown areas. 
•	All waste water from concrete production will be collected and treated to lower the pH and allow particulates to settle out before being recycled for construction purposes.
•	Slurry from concrete production will be collected and treated. Treatment can vary depending on viscosity of slurry but can include the same measures described for treating concrete waste water, or can be by facilitating the solidification of the slurry to form a gel which can be stored and disposed of according to the Solid Waste Management Plan. 
•	Solid and cured concrete waste is considered safe to be reused by the community for infrastructure maintenance. 
•	The Contractor’s will have a spill response plan in place to manage accidental spills or leakages of concrete waste water or slurry.</t>
  </si>
  <si>
    <t>One off: all mitigation provisions are in place
Weekly: concrete production is occurring at designated area, water catchment and treatment systems are functional</t>
  </si>
  <si>
    <t>•	Maintenance and monitoring of the secondary processing container needs to be undertaken to ensure that it is meeting all necessary standards for correct processing.</t>
  </si>
  <si>
    <t>Monthly: secondary containment is leak free and well maintained</t>
  </si>
  <si>
    <t>•	Spill kits will be available on site during construction works and all staff members will be trained in their use. 
•	No refueling activities or storage or hazardous substances are permitted at the coastal construction site.</t>
  </si>
  <si>
    <t>Weekly: spill kit available on site.
All refueling happening at designated sites away from coast.</t>
  </si>
  <si>
    <t>Potential for pollution to be created by the improper management of solid waste</t>
  </si>
  <si>
    <t>•	All non-hazardous, non-recyclable waste will be placed in containers and regularly emptied and disposed of to a permitted landfill site.
•	On completion of the works, all surplus materials and construction debris shall be removed and recycled or disposed of in an appropriate manner.</t>
  </si>
  <si>
    <t>Pollution of marine and terrestrial environment</t>
  </si>
  <si>
    <t>•	Sign easement with landowner to prevent use of land for any contaminate generating activities within 30m radius of well head and to permit access by public health or other relevant officers to conduct water quality testing.
•	Otherwise, Consultations with the landowners to be documented to demonstrate that any landowners have been made aware of the land use restrictions around any community ground water supply on their land.</t>
  </si>
  <si>
    <t>Contamination of water scoop/bucket from ground around well head for manual extraction leading to contamination of collected water and ground water. 
For mechanical extraction, risk of failure of electrical (including solar) pumps</t>
  </si>
  <si>
    <t xml:space="preserve">•	Use the Kiribati designed ‘Tamana’ pump to extract water. This pump required no electrical motor and is built from various sizes and lengths of PVC piping. This design is widely used throughout Kiribati to extract water with a great degree of success. The Tamana Pump’s basic components are 25mm PVC pip, usually up to 30m long; a 50mm PVC pipe, 1m long; 1 25mm to 50mm, 45o PVC reducer bend; a 25mm elbow; a 25mm PVC male adaptor; a foot valve; and, a piston made of one-half in PVC piping.
•	No electrical pumps to be installed under this project.
•	Project will support activites to upgrade structure of the wells walls and cover the well heads to provide safe, easy access to the water via the Tamana pump. </t>
  </si>
  <si>
    <t>One off: design incorporates Tamana pump for all upgraded well heads</t>
  </si>
  <si>
    <t>Community health and safety risks from construction activities</t>
  </si>
  <si>
    <t>•	Training materials to be developed in local language to cover the key areas of maintenance – lack of available bulking agent, lid not being kept closed, chamber not being emptied according to designers schedule.
•	Detailed training on the need for and correct method of SCT maintenance should be given to both men and women.
•	Information posters should be installed in communities to ensure ongoing reminders of correct use and maintenance of SCTs.</t>
  </si>
  <si>
    <t>One off: training materials produced, training undertaken and posters in place</t>
  </si>
  <si>
    <t>Contaminated run-off, rodent infiltration or public access risks to poorly managed secondary containment units</t>
  </si>
  <si>
    <t>Possible crop contamination from improper use of mature compost</t>
  </si>
  <si>
    <t xml:space="preserve">•	Provide training on when and where to use the compost. Training should include: no use on food crops around harvesting time to provide additional time for any remaining pathogens to die off, after compost has been spread cover it with mulch to avoid the possibility of the compost drying to dust and being carried by the wind, it is best to dig the compost into the ground, do not use on ground being prepared for vegetable crops, do not apply directly on vegetable crops, if compost is fully matured and older than 3 years then all pathogens will be dead and the compost will be safe to use for any kind of agriculture. </t>
  </si>
  <si>
    <t>One off: Training provided and attended by all relevant stakeholders</t>
  </si>
  <si>
    <t>Contamination of harvested water from dirty guttering and/or mosquito infiltration of storage tank</t>
  </si>
  <si>
    <t>•	Training materials to be developed in local language to cover the key areas of maintenance – period clearing or gutters, maintenance of any mosquito screens, basic water quality testing, etc. 
•	Detailed training on the need for and correct method of maintenance and water quality testing should be given to both men and women.
•	Information posters should be installed in communities to ensure ongoing reminders of correct use and maintenance.</t>
  </si>
  <si>
    <t>Periodic: all elements of water harvesting system are cleaned and functional</t>
  </si>
  <si>
    <t>•	Bridge and culvert design should be based on the most recent extreme rainfall intensity amount available for Kosrae (ADB, 2005) (shown in section 4.3 of the Environmental Impact Statement) using 2025 as the “present day” scenario and the design accommodate rainfall intensities to the 2050 projections. 
•	Bridges and culverts are designed to accommodate a 25 year return period flow. 
This is higher than the 10 year return period specified in the design guidance, however a 25 year return period would make allowances for the uncertainties in climate predictions and surprises in rainfall response to climate change.
•	The road design standards include specifications for bridge and culvert wing walls to avoid bank erosion immediately upstream/downstream of each structure.
•	Where necessary rock mattresses or equivalent should be installed to prevent any erosion of either the upstream or downstream water course. If exit velocities from any of the culverts or bridges are likely to be significantly increased above normal, energy dissipation measures should also be included to minimise downstream erosion. 
•	Align the road to minimise the long sloping sections, where necessary having shorter steep sections interspersed with flatter sections that follow the topographical contours. 
•	Having in- or out-sloping road surfaces to encourage greater lateral flow.
•	Intercepting longitudinal water movements with dips or cross drains.
•	Slowing drainage flows in the swales or drains at the side of the road to prevent erosion of the drainage channel, through for example construction of regular check dams along sloping sections of the road. These are typically made out of graded rock, with other material such as sandbags able to be used as a temporary measure until the rock check dams are installed.</t>
  </si>
  <si>
    <t>One off: All stipulated safeguard design requirements are included in detailed design</t>
  </si>
  <si>
    <t>Increased run off from increased road surface area exacerbating down stream flooding behind coastal berm.</t>
  </si>
  <si>
    <t>Erosion and flooding of privately owned land from drainage outflow</t>
  </si>
  <si>
    <t xml:space="preserve">•	Ensuring no outflow from drainage expels onto private lands. </t>
  </si>
  <si>
    <t>One off: No outflows designed to enter private lands</t>
  </si>
  <si>
    <t>National Water and Sanitation Policy developed and ready for endorsement.</t>
  </si>
  <si>
    <t>Number of community trainings on climate change, sea-level rise, adaptation and resilience.
Number of people (disaggregated by GSI and other categories as appropriate, e.g. community members, local government etc) trained in climate change, sea-level rise, and adaptation and resilience measures.
Number of people (disaggregated by GSI and other categories as appropriate, e.g. community members, local government etc) trained in the implementation of the water conservation and management plans.
Completion of stakeholder consultations to review, improve and validate water conservation and management plans.
Evaluation (feedback) by outer island community members on the value and effectiveness of the training.</t>
  </si>
  <si>
    <t>The six island sites have limited understanding of the impacts of climate change and sea level rise on the water, health, sanitation and environment sectors.
Limited knowledge and experience in the application of climate change information to adaptation planning in outer islands.</t>
  </si>
  <si>
    <t>At least 60% of the community population in the six outer islands (of which close to 50% are women) are educated on the impacts of CC and SLR on water, health, sanitation and the environment, and have their capacity enhanced to develop adaptation measures to address these impacts.
At least 80% of those that participate in the above capacity building activities have acquired knowledge and skills to develop and implement adaptation plans and actions.</t>
  </si>
  <si>
    <t xml:space="preserve">Completion of recommended improvements to current water infrastructure in six outer islands.
Completion of installation of new rainwater harvesting systems in six outer islands.
Number of infrastructure improvements by type, island and village supported by the project
Number of people (disaggregated by GSI categories) benefitting from interventions installed by the project.
</t>
  </si>
  <si>
    <t xml:space="preserve">Water cisterns and tanks exist on the islands in poor conditions (leakages, contaminated), including poor guttering and down piping. 
There is no culture of maintenance of water harvesting systems at community level due to lack of specialised equipment and maintenance planning. 
</t>
  </si>
  <si>
    <t xml:space="preserve">Number of women, men and youth benefiting from the access provided by inland road
Number of women, men and youth benefiting from coastal defences
</t>
  </si>
  <si>
    <t xml:space="preserve">One road design produced in line with best practice.
At least 80% of the inhabitants of Malem and Utwe (20-75 years age group) feel they have increased coastal resilience to inundation and erosion.
</t>
  </si>
  <si>
    <t>Programs carried out by various stakeholders (government, private sectors, and academic institutions) in the Outer Islands are not consolidated and implemented under island development plans that exist. 
No systematic approach to awareness of opportunities and issues around climate change in outer islands and community / municipal government levels
There is lack of gender-sensitized management and execution of climate-related projects and programs.  
The approaches with existing projects are only in pilot and in silo approaches without integration across program planning.</t>
  </si>
  <si>
    <t xml:space="preserve">Outcome 1:  Strengthened policy and institutional capacity of government to integrate climate risk and resilience into its water and coastal  management policy and regulatory frameworks	</t>
  </si>
  <si>
    <t>Outcome 2a: Water conservation and management technology &amp; practices adopted, responding to drought, sea level rise and early recovery from cyclones</t>
  </si>
  <si>
    <t>Outcome 2b: Increased awareness of climate change through formal climate education</t>
  </si>
  <si>
    <t>Outcome 4: Capacity and knowledge enhanced and developed to improve management of water and coastal sectors to adapt to climate change</t>
  </si>
  <si>
    <t xml:space="preserve">Outcome 3: Increased resilience of coastal communities and environment to adapt to coastal hazards and risks induced by climate change </t>
  </si>
  <si>
    <t>Outcome 7</t>
  </si>
  <si>
    <t>Richard Moufa, Project Manager</t>
  </si>
  <si>
    <t>Outcome 1: Strengthened policy and institutional capacity of government to integrate climate risk and resilience into its water and coastal management legislative, regulatory and policy frameworks</t>
  </si>
  <si>
    <t xml:space="preserve">Number of national and state level stakeholders participating in EPA, R&amp;D, NWTF meetings, planning and implementation of activities. 
Number of regulatory framework drafts developed for water and coastal management regulations at state level </t>
  </si>
  <si>
    <t>13 strategies or plans reviewed or developed by end of Project</t>
  </si>
  <si>
    <t xml:space="preserve">Output 1.1. Legislation and policy paper to guide regulation of climate resilient coastal and marine management at national level </t>
  </si>
  <si>
    <t>National-level legislation and policies reviewed to incorporate climate change considerations into marine and coastal management.
Guidance developed based on recommendations adoption of recommendations evident within relevant Departments.</t>
  </si>
  <si>
    <t>No current and future climate risks mainstreamed into current legislation, regulation, policy and guidance documents for coastal and marine development projects in FSM.</t>
  </si>
  <si>
    <t>Output 1.2. State regulations for coastal and marine development projects amended to consider climate change risks and resilience measures</t>
  </si>
  <si>
    <t>State-level legislation and policies reviewed to incorporate climate change considerations into marine and coastal management.
Guidance developed based on recommendations adoption of recommendations evident within relevant Departments.</t>
  </si>
  <si>
    <t>No current and future climate risks mainstreamed into current legislation, regulation, policy and guidance documents for development projects in Yap, Chuuk and Pohnpei States.</t>
  </si>
  <si>
    <t>At least one State coastal and marine management policy and legislation reviewed with recommendations and guidance developed on mainstreaming climate risk and resilience.
Recommendations adopted by at least one Department.</t>
  </si>
  <si>
    <t>Completion of the National Water and Sanitation Policy.
Endorsement of the National Water and Sanitation Policy.</t>
  </si>
  <si>
    <t xml:space="preserve">No State Water Outlook and Water Sector Investment Plan in Yap, Chuuk and Pohnpei
</t>
  </si>
  <si>
    <t xml:space="preserve">Outcome 2a: Water conservation and management technology &amp; practices adopted, responding to drought, sea level rise and early recovery from cyclones
</t>
  </si>
  <si>
    <t>Number of outer islands and its communities with increased storage capacity to store potable and grey water 
Number of people (disaggregated by GSI categories) benefitting from interventions by the project.</t>
  </si>
  <si>
    <t>Poorly maintained traditional water harvesting and conservation infrastructure and technology available. It cannot cope with the dry seasons.
No monitoring stations on island to collect and monitor rainfall data to advice on water conservation practices including advice on other sectors</t>
  </si>
  <si>
    <t xml:space="preserve">Output 2.1.  Outer island communities oriented to CC, SLR, and adaptive capacity measures involving water, health, sanitation, and environment
</t>
  </si>
  <si>
    <t>Output 2.2. Water Harvesting and Storage System (WHSS) repaired and installed in 6 atoll islands</t>
  </si>
  <si>
    <t>80% of households on the target outer islands have improved access to potable water from the WHSS. 
At least 20% of women, men and youth community groups on the outer islands are trained in the maintenance of community water harvesting and storage systems.</t>
  </si>
  <si>
    <t>Output 2.3. Assessment of viable sanitation measures for outer islands in Yap, Chuuk and Pohnpei</t>
  </si>
  <si>
    <t xml:space="preserve">At least two options for sanitation have been identified and tested in the participating outer islands
Number of people (disaggregated by GSI categories) benefitting from WASH (led by strategic partners including UNICEF, MYWSA and others to be identified) programs to which the project is contributing
</t>
  </si>
  <si>
    <t xml:space="preserve">Very limited awareness of WASH techniques useful for application during drought periods and post-typhoon situations.
Limited sanitation facilities with some facilities not used by communities.
Currently the majority of people use the lagoon for toileting.  
The existing water-flushed toilets or pit-latrine toilets are in poor condition, with leakage into soil and lagoon. 
Contamination / eutrophication of 
lagoon from excessive nutrient input from human waste
</t>
  </si>
  <si>
    <t xml:space="preserve">Sanitation options are being tested and monitored in at least 50% of the target outer islands
At least 50% of people on the six outer islands have participated in the WASH programme
</t>
  </si>
  <si>
    <t xml:space="preserve">Outcome 3: Increased resilience of coastal communities and environment to adapt to coastal hazards and risks induced by climate change  
</t>
  </si>
  <si>
    <t>Malem-Utwe coastal road highly exposed to severe coastal erosion and is in high risk of being washed away within the next 10 -30 years
Unsealed inner road limits access of communities inland</t>
  </si>
  <si>
    <t>Output 3.1.  Malem - Utwe inland road and access routes designed for future construction</t>
  </si>
  <si>
    <t>Design for construction of the road completed to best practice.</t>
  </si>
  <si>
    <t xml:space="preserve">No road or design for a new road exists
</t>
  </si>
  <si>
    <t>A completed road design that includes all climate risks and resilience aspects as well as consideration for all essential utility requirements.
Financing of the road construction is achieved.</t>
  </si>
  <si>
    <t>Output 3.2. Transitional coastal protection at Mosral and Paal upgraded for immediate coastal protection</t>
  </si>
  <si>
    <t xml:space="preserve">Coastal revetment design completed to best practice 
Length (in kilometres/miles) of coastline revetment 
Number of women, men and youth participating and engaged in community-based ecosystem management and trainings
</t>
  </si>
  <si>
    <t xml:space="preserve">Ineffective loose boulder defences at Mosral and Paal patched only after extreme events
Limited replanting has been undertaken near waterways and on coastal strip.  Replanting will need to be undertaken post the construction of coastal walls
</t>
  </si>
  <si>
    <t xml:space="preserve">Mosral and Paal coastline protected in the order of 2.5 km or 1.6 miles
At least 50% of communities have participated in replanting and land stabilisation schemes
</t>
  </si>
  <si>
    <t xml:space="preserve">Outcome 4: Capacity and knowledge enhanced and developed to improve management of water and coastal sectors to adapt to climate change
</t>
  </si>
  <si>
    <t xml:space="preserve">Number of awareness materials on climate change, sea-level rise, vulnerability, and adaptive capacity prepared in local language and distributed to community and other stakeholders.
Number of success stories developed and shared on briefs, brochures, pamphlets, posters prepared and distributed.
Number of men, women and youth participating in trainings and planning meetings.
</t>
  </si>
  <si>
    <t xml:space="preserve">At least 60 awareness and knowledge management products on the project results are produced and disseminated to stakeholders.
At least eight success stories or knowledge products generated on lessons learned and best practices have been produced, published, and shared with targeted stakeholders each project year
At least 50% of perception responses (at least 50% are from women) to significant level of awareness and acknowledgement of gender and climate change benefits – compliance with natural resource management and gender dimensions of climate change
</t>
  </si>
  <si>
    <t>Output 4.1. Resource materials developed, tailored to local context, translated, published, and shared amongst various stakeholders</t>
  </si>
  <si>
    <t xml:space="preserve">Completion of recruitment of Knowledge and Communication Officer
Completion of project-level knowledge management strategy
Number of practical information products made by the project (by type and intended audience) 
Number of public communications of results and information made by the project (by type and intended audience)
Number of Project-related reports in local media
Completion of data management plan/roadmap
Completion of data systems integration
Completion of sustainability plan for integrated data system
</t>
  </si>
  <si>
    <t xml:space="preserve">No project awareness materials have been developed or made available
No data management strategy is in place.
</t>
  </si>
  <si>
    <t xml:space="preserve">By the end of the Project, at least 60 awareness and knowledge management products on the project results are produced and disseminated to stakeholders
At least 1 inter-state or south-south exchanges on lessons learned and best practices on practical island interventions 
An accessible project data management and storage system with the complete Project history, results and knowledge products developed and maintained by DECM
</t>
  </si>
  <si>
    <t xml:space="preserve">1. Poor project design and plan has led to challenges on implementation relating to expected activities and budget constraints.
2. Community expectations have been raised and this is difficult to manage given the poor project design and budgetary constraints.
3.  The inception phase was undertaken without the PMU in place and did not review or amend the project plan despite issues raised at the Inception Workshop and highlighted in the Inception Report.
4.  An experienced and qualified PMU is critical to successfully implement the project.  The PMU establishment has been delayed due to recruitment, however, a qualified PMU is now in place and working well.
</t>
  </si>
  <si>
    <t>1. The review and subsequent restructuring paper and revised project plan was submitted in early 2020 to the AF.  The revised plan has been approved by the AF Board (Decision B.35-36/18).
2. COVID-19 mitigation measures have been put in place in some activities e.g. where possible the consultants work externally with additional support from the PMU and national consultants or coordinators to undertake the stakeholder consultations necessary for deliverables.
3.  The PMU is adopting an adaptative management approach to many of the activities, particularly those in the outer islands whereby original water infrastructure decisions are now being guided by community consultations and requests from the Mayors.  This has helped to improve ownership and ensure the water infrastructure will be sustainable.</t>
  </si>
  <si>
    <t>Yes.  The PMU continues to monitor and report against the ESM Plan.</t>
  </si>
  <si>
    <t>It is too early to determine any lessons learned at this stage.</t>
  </si>
  <si>
    <t>n/a at this stage</t>
  </si>
  <si>
    <t>FSM/RIE/Coastal/2015/1</t>
  </si>
  <si>
    <t>Secretariat of the Pacific Environment Programme (SPREP)</t>
  </si>
  <si>
    <t>2: Physical asset (produced/improved/strenghtened)</t>
  </si>
  <si>
    <t>Water Policy</t>
  </si>
  <si>
    <t>Estimated cumulative total disbursement as of 31 December 2020</t>
  </si>
  <si>
    <t>May 2022</t>
  </si>
  <si>
    <t>March 2023</t>
  </si>
  <si>
    <r>
      <rPr>
        <b/>
        <sz val="11"/>
        <color rgb="FF000000"/>
        <rFont val="Times New Roman"/>
        <family val="1"/>
      </rPr>
      <t>Output 5.1</t>
    </r>
    <r>
      <rPr>
        <sz val="11"/>
        <color indexed="8"/>
        <rFont val="Times New Roman"/>
        <family val="1"/>
      </rPr>
      <t>: Project Execution Fees</t>
    </r>
  </si>
  <si>
    <t>Lost and damaged goods</t>
  </si>
  <si>
    <t>Mitigation arrrangements implemented to reduce loss and damage to materials</t>
  </si>
  <si>
    <t>1 January 2021 - 31 December 2021</t>
  </si>
  <si>
    <t xml:space="preserve">The activity is delayed due to the COVID-19 travel restrictions into FSM. Procurement for the undertaking of the Environmental Impact Assessment (EIA) is underway for the coastal protection measures.  Once the EIA is completed, the Environmental and Social Management Plan will be reviewed and updated in relation to the EIA findings.  </t>
  </si>
  <si>
    <r>
      <t xml:space="preserve">
</t>
    </r>
    <r>
      <rPr>
        <b/>
        <sz val="11"/>
        <color rgb="FF000000"/>
        <rFont val="Times New Roman"/>
        <family val="1"/>
      </rPr>
      <t>Executing Entity:</t>
    </r>
    <r>
      <rPr>
        <sz val="11"/>
        <color indexed="8"/>
        <rFont val="Times New Roman"/>
        <family val="1"/>
      </rPr>
      <t xml:space="preserve">
Disbursed Funds to EE:           $200,000
Undisbursed funds to EE:        $950,678
</t>
    </r>
  </si>
  <si>
    <r>
      <rPr>
        <b/>
        <sz val="11"/>
        <color rgb="FF000000"/>
        <rFont val="Times New Roman"/>
        <family val="1"/>
      </rPr>
      <t>Executing Entity:</t>
    </r>
    <r>
      <rPr>
        <sz val="11"/>
        <color indexed="8"/>
        <rFont val="Times New Roman"/>
        <family val="1"/>
      </rPr>
      <t xml:space="preserve">
Funds disbursed in the reporting period:  $950,678
Cumulative Disbursed Funds to EE:       $1,150,678
Undisbursed Funds to EE:                     $97,808
</t>
    </r>
  </si>
  <si>
    <t xml:space="preserve">
Funds disbursed in the reporting period:  $1,843,235
Cumulative Disbursed Funds:                    $2,993,913
</t>
  </si>
  <si>
    <t>Financial information PPR 4:  cumulative from project start to 31 December 2021</t>
  </si>
  <si>
    <t>Update on Risk Management 
(December 2021)</t>
  </si>
  <si>
    <t xml:space="preserve">Output 1.1
Legislation and policy paper to guide regulation of climate resilient coastal and marine management at national level </t>
  </si>
  <si>
    <t xml:space="preserve"> 
Gender and social considerations included in review of legislation and policy in the differences in the States</t>
  </si>
  <si>
    <t xml:space="preserve">Consultations undertaken on legislation is participatory and includes women, youth and all other vulnerable groups </t>
  </si>
  <si>
    <t xml:space="preserve"> 
Inclusion of issues relating to men, women and other vulnerable groups included in legislative / policy review</t>
  </si>
  <si>
    <t>Report on Progress</t>
  </si>
  <si>
    <t>Output 1.2
State regulations for development projects amended to consider climate change risks and resilience measures</t>
  </si>
  <si>
    <t xml:space="preserve">Legislative and policy assessment is conducted taking into account the roles of men, women and other vulnerable groups in climate change adaptation and resilience </t>
  </si>
  <si>
    <t xml:space="preserve">A series of consultation workshops with all key relevant stakeholders, including women, youth and other vulnerable groups (e.g. disabled) are conducted in each of the four states, Yap, Chuuk, Kosrae and Pohnpei to review State-level legislation and policies for infrastructure to identify climate change requirements </t>
  </si>
  <si>
    <t>Men, women and other vulnerable members of the communities are included in the stakeholder consultations, measured by the number of stakeholder consultations held in the States and outer islands and disaggregated by gender and group</t>
  </si>
  <si>
    <t>No. of gender priorities discussed and included in review</t>
  </si>
  <si>
    <t>State regulations under review are gender inclusive</t>
  </si>
  <si>
    <t>Output 1.3
State Water Outlook and Water Sector Investment Plan developed and implemented</t>
  </si>
  <si>
    <t>Gender considerations are incorporated throughout the process in developing the State Water Masterplans</t>
  </si>
  <si>
    <t>Utilisation of tools for integrating gender perspectives into climate change policies taken from the Pacific Gender &amp; Climate Change Toolkit</t>
  </si>
  <si>
    <t>Output 2.1 
Outer island communities oriented to CC, SLR, and adaptive capacity measures involving water, health, sanitation and environment</t>
  </si>
  <si>
    <t>Training workshops on climate change impacts on water and coastal sectors to include women, youth and other vulnerable groups</t>
  </si>
  <si>
    <t>Communities, inclusive of women and other vulnerable groups involved in the orientation on climate change</t>
  </si>
  <si>
    <t>Refresher trainings to include the use of gender and climate change tools</t>
  </si>
  <si>
    <t>No of men and women, the disabled and other vulnerable groups are included in on-going training and workshops (measured through gender disaggregated data).</t>
  </si>
  <si>
    <t xml:space="preserve">Gender considerations integrated into the State Water Investment Plans.
</t>
  </si>
  <si>
    <t>There is access to safe drinking water and improved sanitation facilities, leading to an improvement in the health of men and women</t>
  </si>
  <si>
    <t>Men, women, the disabled and other vulnerable groups have improved knowledge and understanding of climate change and related issues</t>
  </si>
  <si>
    <t xml:space="preserve">Output 2.2
Water Harvesting and Storage System (WHSS) repaired and installed in 6 atoll islands
</t>
  </si>
  <si>
    <t>Women, youth, and other vulnerable groups part of the process of identifying household and community infrastructure for demonstration hydrological assessments</t>
  </si>
  <si>
    <t>Women and other vulnerable members of communities trained and participate in technical surveys on water use in the communities on target islands</t>
  </si>
  <si>
    <t>Men, women and other vulnerable members of communities engaged in water storage and harvesting installation activities</t>
  </si>
  <si>
    <t>Women, men, youths and all sectors of communities are included in interviews and site surveys relating to site selection, at the household and community levels (Measured by gender disaggregated data and groups).</t>
  </si>
  <si>
    <t>Sites selected and water tanks installed take priorities and concerns of women into account</t>
  </si>
  <si>
    <t>Finalisation of the site selection for the installation of the water tanks at the household and community levels take into account gender differentiated needs</t>
  </si>
  <si>
    <t>Water is easily accessible to women in households</t>
  </si>
  <si>
    <t xml:space="preserve">No. of women involved in construction of storage systems and harvest systems </t>
  </si>
  <si>
    <t>Number of women, youths and vulnerable groups engaged in ground truthing and technical surveys</t>
  </si>
  <si>
    <t>Development of Action Plans for managing water resources in the outer islands to include gender priorities and concerns</t>
  </si>
  <si>
    <t>Women and other vulnerable members of communities are included in consultations on water use and management planning.</t>
  </si>
  <si>
    <t>Women included in the development of the Action Plans (measured through gender disaggregated data</t>
  </si>
  <si>
    <t>Traditional community-based organizations are actively participating in activities and strategies of the plan</t>
  </si>
  <si>
    <t>Women, youth, disabled and other vulnerable groups included in demonstrations of water technologies in each outer island</t>
  </si>
  <si>
    <t>Women, youth and other vulnerable community members are part of specific training on water harvesting and installing of storage systems</t>
  </si>
  <si>
    <t>Hands on training e.g. basic plumbing, water tank cleaning and maintenance provided to men and women in outer islands where appropriate</t>
  </si>
  <si>
    <t>Use of gender and climate change tools, to improve communications between main and outer islands</t>
  </si>
  <si>
    <t>Training of trainers to help address capacity gaps at the outer island level</t>
  </si>
  <si>
    <t>No. of people trained in water technology construction, repair and maintenance measured by gender / group disaggregation</t>
  </si>
  <si>
    <t>Number of men and women gender trainers in each outer island and at State level</t>
  </si>
  <si>
    <t>Number of men and women   undertaking WASH training or WHSS maintenance training in each community</t>
  </si>
  <si>
    <t>Output 2.3
Assessment of viable sanitation measures for outer islands in Yap, Chuuk and Pohnpei</t>
  </si>
  <si>
    <t>Specific women’s and vulnerable group’s needs and priorities are specifically targeted and included in the design of the pilot sanitation measures in the outer islands</t>
  </si>
  <si>
    <t>Men and women participate in the assessments of viable sanitation measures for outer islands in Yap, Chuuk and Pohnpei</t>
  </si>
  <si>
    <t>Training on WASH and water conservation practices in school and communities to take gender considerations into account</t>
  </si>
  <si>
    <t>Women and vulnerable community members are included in the consultations, design and testing of the sanitation pilot(s).</t>
  </si>
  <si>
    <t>No of sanitation options piloted which take the concerns of women, the disabled and other vulnerable groups into account.</t>
  </si>
  <si>
    <t>Improved access to sanitation facilities for women and vulnerable people in the pilot sites</t>
  </si>
  <si>
    <t>Number of women and other vulnerable groups involved in sanitation design</t>
  </si>
  <si>
    <t>Number of WASH trainings in the outer islands</t>
  </si>
  <si>
    <t>Number of community members (measured by gender disaggregated data) participating in WASH trainings undertaken on the outer islands</t>
  </si>
  <si>
    <t>Output 3.1
Malem - Utwe inland road and access routes designed for future construction</t>
  </si>
  <si>
    <t>Infrastructure built to be gender responsive and to adapt to climate change resilience</t>
  </si>
  <si>
    <t>All surveys/design to include gender safeguards (ESMP).</t>
  </si>
  <si>
    <t>Number and length of climate adaptive infrastructure designed with gender considerations</t>
  </si>
  <si>
    <t>Output 3.2
Transitional coastal protection at Mosral and Paal upgraded for immediate coastal protection</t>
  </si>
  <si>
    <t>Upgrade of the coastal protection work involves the participation of women, youth and other vulnerable community members in all sites.</t>
  </si>
  <si>
    <t>Raise awareness about the importance of soft adaptation measures. Awareness and capacity building that are undertaken in all affected communities include the participation of men, women, youths and other groups in communities.</t>
  </si>
  <si>
    <t>All affected Communities including men, women and other vulnerable members of communities re-plant endemic vegetation around river and stream areas at road crossings, and along the coastal zone</t>
  </si>
  <si>
    <t>Increased adaptive capacity for women and all members of communities</t>
  </si>
  <si>
    <t xml:space="preserve">Awareness undertaken in all affected communities are gender inclusive (measured by number of women and men in training). </t>
  </si>
  <si>
    <t>Percentage of targeted men and women aware of predicted adverse impacts of climate change</t>
  </si>
  <si>
    <t>Native buffer zones replanted along roads, rivers and coastlines and monitored by Communities (men, women, youth and other vulnerable community members).</t>
  </si>
  <si>
    <t>Output 4.1
Resource materials developed, tailored to local context, translated, published, and shared amongst various stakeholders</t>
  </si>
  <si>
    <t>Undertake knowledge management, communication, and engagement activities including women, men, youths and other vulnerable groups</t>
  </si>
  <si>
    <t>There is gender inclusion in all resource materials developed and disseminated</t>
  </si>
  <si>
    <t>Establishment of the knowledge management (KM) platform for the Project, to engage women, men and all other community members</t>
  </si>
  <si>
    <t>Strategies, brochures, booklets, pamphlets and other communication materials are produced in English and local languages targeting all sectors of the communities including women, men and other groups</t>
  </si>
  <si>
    <t>Number of specific strategies developed and implemented</t>
  </si>
  <si>
    <t>Number of activities that are gender inclusive</t>
  </si>
  <si>
    <t>Materials published and shared amongst stakeholders.
Information dissemination informs and impacts on women, men and other members of communities in the outer islands</t>
  </si>
  <si>
    <t>Number of project success stories of women, youths and other vulnerable groups shared</t>
  </si>
  <si>
    <t>Project Output</t>
  </si>
  <si>
    <t>Project Outcomes</t>
  </si>
  <si>
    <t xml:space="preserve">Project Components </t>
  </si>
  <si>
    <t>Component 1: Strengthening policy and institutional capacity for integrated coastal and water management at national, state levels and outer island levels</t>
  </si>
  <si>
    <t xml:space="preserve">Component 2: Demonstration of water security and sanitation measures in outer islands of Yap, Chuuk and Pohnpei
</t>
  </si>
  <si>
    <t>Output 2.1: 
Outer island communities oriented to CC, SLR, and adaptive capacity measures involving water, health, sanitation and environment</t>
  </si>
  <si>
    <t>Output 2.3: 
Assessment of viable sanitation measures for outer islands in Yap, Chuuk and Pohnpei</t>
  </si>
  <si>
    <t>Output 2.2: 
Water Harvesting and Storage System (WHSS) repaired and installed in 6 atoll islands</t>
  </si>
  <si>
    <t>Output 3.1: 
Malem - Utwe inland road and access routes designed for future construction</t>
  </si>
  <si>
    <t>Output 3.2: 
Transitional coastal protection at Mosral and Paal upgraded for immediate coastal protection</t>
  </si>
  <si>
    <t>Component 3: Demonstration of Kosrae Inland Road Relocation Initiative</t>
  </si>
  <si>
    <t xml:space="preserve">
Component 4: Knowledge management for improved water and coastal protection
</t>
  </si>
  <si>
    <t>Output 4.1: 
Resource materials developed, tailored to local context, translated, published and shared amongst various stakeholders</t>
  </si>
  <si>
    <t xml:space="preserve"> 
Component 1 aims to strengthen the policy and institutional capacity of government to integrate climate risk and resilience into water and coastal management legislative, regulatory and policy frameworks.  It aims to do this through reviewing of the legislature; developing guidance documents for national and state level; Progress has been slow on this component due to the limitations of the project to develop legislative frameworks and influence the endorsement of legislation, policy and government plans.  
In 2019, the project procured the services of APLYS to undertake the work, however this was delayed until  July 2021 due to the Covid-19 pandemic.  However, since July this activity has  progressed with a desktop review undertaken of existing relevant national and state legislation and policies and institutional arrangements.  A national level consultation has also being undertaken. A draft report of the desktop findings has been submitted to the PMU for review.
The next steps are for individual state consultations to be undertaken in Q1 2022, with the final report (consisting of recommendations and guidelines based on desktop review findings and respective consultations) to be tabled in May 2022. </t>
  </si>
  <si>
    <t xml:space="preserve">This activity has been challenging due to national government delays in appointing a national water focal point.  Due to these delays, the project is focusing on supporting the State Water Outlook and Investment Plan. The States have voiced their accord to hold a Water Forum, a key outcome of which will be stakeholder consultations to map the water priorities to be addressed in the water investment plans.  Initial plans were to hold the Water Forum in 2021, however, this was not able to be undertaken due to the States water focal points and utility agencies’ other obligations.  Instead, the PMU is working closely with the States for the Water Forum to be held in 2022.
One of the States (WHICH ONE?) is currently implementing a water improvement project with the Asian Development Bank (ADB), of which the Island water investment plan will be a component of.  This will provide the opportunity for the project to collaborate with the ADB project in complementing their water investment plan into a whole-of-state water investment plan. 
In addition to this work, the project is working with the FSM Meteorology Service on the required activities and support for Terms of Reference (ToR) to undertake the development of the Water and Sanitation Investment Plan (WSIP). The National Weather Office has agreed to support the project in the climate change awareness and water outlook work, and has assigned staff to work with the PMU to develop the work programme. The respective Operations &amp; Finance Officer (OFO) in the States are working with the NOAA offices in the respective States to develop the collaboratory efforts.  The Project is waiting upon the National Weather Office’s availability to move this action forward.  
In the meantime, the Project has approached the Pacific Resources for Education and Learning (PREL) to assist with development of awareness and educational materials and activities on climate change.  PREL is a well know academic organization in the northern Pacific for their transformations of understandings of the natural world into active and positive impacts on our environment. </t>
  </si>
  <si>
    <r>
      <t xml:space="preserve"> Component II aims to install water harvesting and supply systems and sanitation in the outer islands of Yap, Chuuk and Pohnpei.  The component consists of two outputs: (i) Outer Island communities oriented to climate change, sea-level rise, and adaptive capacity measures involving water, health, sanitation, and environment; and (ii) Water Harvesting and Storage System (WHSS) repaired and installed in 6 atoll islands.  
The target communities have completed ground-truthing activities to assess conditions of existing water resource infrastructures and to guide the project and community to identify priority water infrastructures to be repaired and undergo new installations of tanks. Progress in the different States and outer islands is outlined below.
</t>
    </r>
    <r>
      <rPr>
        <b/>
        <sz val="11"/>
        <color theme="1"/>
        <rFont val="Times New Roman"/>
        <family val="1"/>
      </rPr>
      <t>Yap State</t>
    </r>
    <r>
      <rPr>
        <sz val="11"/>
        <color theme="1"/>
        <rFont val="Times New Roman"/>
        <family val="1"/>
      </rPr>
      <t xml:space="preserve">
The assessment activity outcome identified 65 public infrastructures on Woleai and 4 sites on Eauripik.  This included the repair to underground wells and water tanks, and new installation of water tanks. 
One of the challenges has been the budget limitations, with the full cost of the repairs and installation work above that budgeted under the Project.  To manage this budget shortfall, the Project Management Unit and Yap State have arranged for the works to be undertaken in phases. The first phase will focus on the repair and upgrade of eight public water infrastructures (seven tanks and one well) on Woelai and two tanks and two wells on Eauripik. 
Some construction materials have been procured and delivered to the target sites. However, due to limited supplies in Yap, work is not able to commence until all materials are delivered. It is expected all materials will be provided in the first quarter of 2022, and repairs and installation will start shortly after. 
In planning for the delivery of materials, the project has undertaken training to community members on the repair and installation work. 
The construction training was accompanied by a consultation workshop on gender inclusion under the project plan. It was expected that women would be part of the training on the repair and construction of the water facilities, however, the traditional leadership advised only men will participate in the training as traditionally, women are not allowed to do construction work. The Project Management Unit has advocated for the importance of women to be trained on minor maintenance work and to comprehend the concept of water infrastructure management including the ability to be able to do some minor repair work in the absence of men. 
Once Phase 1 has been completed, the project will aim at repairing privately owned water infrastructures. However, there is a possibility Yap will continue to prioritize public infrastructures depending on the available budget. The PMU has advised Yap to consider privately own tanks as indicated in the project objectives and to initiate discussion with the target islands on identifying the household infrastructure to be repaired. 
</t>
    </r>
    <r>
      <rPr>
        <b/>
        <sz val="11"/>
        <color theme="1"/>
        <rFont val="Times New Roman"/>
        <family val="1"/>
      </rPr>
      <t>Water Quality testing:</t>
    </r>
    <r>
      <rPr>
        <sz val="11"/>
        <color theme="1"/>
        <rFont val="Times New Roman"/>
        <family val="1"/>
      </rPr>
      <t xml:space="preserve">  Water quality testing on the selected infrastructures has not been able to be undertaken due to the initial unavailability of test kits.  The PMU now has the H2H water quality tests kits (donated by UNICEF), however delivery to Yap is still to occur. 
</t>
    </r>
    <r>
      <rPr>
        <b/>
        <sz val="11"/>
        <color theme="1"/>
        <rFont val="Times New Roman"/>
        <family val="1"/>
      </rPr>
      <t xml:space="preserve">Chuuk State </t>
    </r>
    <r>
      <rPr>
        <sz val="11"/>
        <color theme="1"/>
        <rFont val="Times New Roman"/>
        <family val="1"/>
      </rPr>
      <t xml:space="preserve">
Chuuk State has completed the assessment on public infrastructures on Satawan and Lekinioch (this was undertaken in 2020).  The assessment resulted in the community selecting four churches buildings (two on Satawan and two on Lekinioch) for the installation of new water tanks. The selections were based on the church buildings’ good roof condition and large surface area, maximizing the water catchment area. 
</t>
    </r>
    <r>
      <rPr>
        <b/>
        <sz val="11"/>
        <color theme="1"/>
        <rFont val="Times New Roman"/>
        <family val="1"/>
      </rPr>
      <t xml:space="preserve">Satawan sites:  </t>
    </r>
    <r>
      <rPr>
        <sz val="11"/>
        <color theme="1"/>
        <rFont val="Times New Roman"/>
        <family val="1"/>
      </rPr>
      <t xml:space="preserve">Construction materials have been delivered to Satawan and Lekinioch to build bases and foundations for the new tanks.   Lekinioch has completed the tank foundations and Satawan has completed two cement tanks at each of the sites. Satawan is continuing to build the foundations for the delivered plastic tanks.
The Chuuk State Department of Health supported the delivery of these construction materials, enabling them to be delivered on their chartered vessel to the outer islands. With assistance from the communities, the tank foundations have been completed.  Plastic tanks have been shipped to Chuuk from Pohnpei, however, installation has been delayed due to the resignation of the project’s Operation &amp; Finance Officer in Chuuk, which has led to delays in the procurement of cutter and piping systems to compete the installations.  The position is to be filled in February 2022 and procurement is expected to occur immediately to complete the installations.
</t>
    </r>
    <r>
      <rPr>
        <b/>
        <sz val="11"/>
        <color theme="1"/>
        <rFont val="Times New Roman"/>
        <family val="1"/>
      </rPr>
      <t xml:space="preserve">Pohnpei State </t>
    </r>
    <r>
      <rPr>
        <sz val="11"/>
        <color theme="1"/>
        <rFont val="Times New Roman"/>
        <family val="1"/>
      </rPr>
      <t xml:space="preserve">
Pohnpei State project sites at Nukuoro and Kapingamarangi are at a more advanced stage than in the other States. 
On the island of Kapingamarangi, it was initially decided to repair all existing 96 existing privately owned tanks and install two new plastic tanks at five public infrastructures. In addition, five public wells on Kapingamarangi were selected to be repaired and upgraded. 
The primary work has focused on repairing the 96 privately owned tanks. The work has consisted of patching up holes, cracks and repairs to the piping system, with 90 percent of the repair work completed.  The selected wells have also undergone repair work including upgrading of the outside walls, patching up cracks and providing manual water pumps. The community is happy with the upgraded water infrastructures and have felt the positive impact of the repair work.  Future plans for 2022 include replacing the roofing systems on 30 of the 96 privately owned standalone tanks. 
Initially, Kapingamarangi requested the project to work on the installation of new water tanks at five public infrastructures. However, in mid-2021 there was a request from the local community for all the new tanks to be situated at one location to accommodate a new water centralized infrastructure plan the community had recently put in place. The centralized system will be supported by the project tanks and other tanks provided by the International Organization for Migration (IOM). The centralized rainwater catchment infrastructure will consist of twelve 1,500 gallon tanks. The proposed centralized system will accommodate the concerns of limited space on the island and give the local community more control on regulating the usages of the water collected during drought and emergencies.  
All the necessary materials to construct the portion of the Project’s section of the centralized water harvesting infrastructure has been delivered to the project site. Construction of the site will commence in early 2022.  
The Nukuoro government has selected four public wells to be upgraded and new water tanks to be installed at the school, church and municipal building. In addition, 30 privately owned tanks have also been selected to be repaired in 2022. The privately owned tanks are standalone types and need patching of cracks, holes and new roofing systems.
As of the end of 2021, the work on Nukuoro Island has been focusing on repairing the selected wells and on the installation of two new tanks at one of the public infrastructures. The repair work on the water wells consists of cementing the interior side wall of the wells, upgrading the outer walls, building the well top covers and providing manual pumps. The work on the installing the two new tanks at the one public building has been completed. It is the first completed new installation of tanks for the whole project. 
Towards the end of 2021, the work on Nukuoro faced a set back due to the resignation of the project community coordinator. However, the work still continues with help from the local government. Additional future work will involve the installation of fences for security and control of usages during drought. 
An important advantage to note regarding the progress of the construction and repair work at the sites in Chuuk and Pohnpei, is the background of the project Community Coordinators. The community coordinators have a strong background and expertise in construction work and this has assisted in undertaking the work needed. </t>
    </r>
  </si>
  <si>
    <t xml:space="preserve">The implementation of the WASH component of the project is progressive slowly. The collaboration between the project, UNICEF, the FSM Department of Health (DOH) and other NGOs to develop WASH guidelines tailored towards the local context and standardization of all WASH programmes by NGOs, has not yet occurred due to the prioritisation of the Department of Healthy towards preparing for the Covid-19 pandemic.  However, WASH awareness activities are still ongoing in Pohnpei using the materials provided by the State’s Environmental Protection Agency. 
One critical activity of the project is to classify the quality of the water resources on the target islands. As the FSM government agencies who are tasked with the water quality testing lack the appropriate technology and capacity to undertake water quality testing at the distant locations, the project has procured Aquagenx portable water test kits for Pohnpei State as a trial. 
The portable water test kits have been very convenient in the field and have shown strong results. During the test trial on Nukuoro and Kapingamarangi, all the island water resources tested showed the presence of bacteria and required treatment before consumption. Consequently, the project has carried out WASH awareness activities on Nukuoro and Kapingamarangi focusing on personal hygiene, water treatment and providing enabling materials such as hand wash soap, water kettles to boil water, chlorine for water chlorination and water containers to store clean water. 
Although the Aquagenx water test kits are very suitable for the target outer islands it is costly, takes a longer time to be delivered from the supplier and its testing reagent has expiration dates which can be reached while they are still in storage awaiting available transportation to the target islands. 
In addition to the Aquagenx water test kits, UNICEF donated 4,000 Bacteriological H2S field test kit bottles to the project. The H2S kits are a simple bacteriological testing kit which is used to indicate the presence of pathogens in water source. It does not attempt to identify the pathogens but informs the community of the pathogen presence by changing the water sample colour to black. It has a simple usage and anyone in the community can do the testing. 
The H2S kits have been utilized on Nukuoro and Kapingamarangi and the results showed all the water resources tested have pathogens presence, supporting results from previous test runs. The results impacted the community behaviors and their understanding on the importance of treating their water by boiling before consumption. In addition to the water testing, community members were also trained on the usage of the H2S kits, record keeping of test results and actions to be taken when results are positive. Test kits were also given to the community government so they can run testing activities when needed. 
It is the objective of the project to encourage community to have sustainable practices of water testing of their water resources, and to support this, water testing and training for all target sites using the H2S kits will continue throughout 2022. 
Supporting the project’s WASH activities, UNICEF facilitated a 3-day training for trainers on WASH for the project staff and representatives from partnering agencies of each of the States.  The purpose of the workshop was to train appropriate staff to support their targeted communities in improving and managing their water and waste systems and developing a standard method that will help communities carefully map out their water and waste infrastructure upgrades. </t>
  </si>
  <si>
    <t xml:space="preserve"> The road design is underway with initial survey work undertaken. Additional survey work was required for segments agreed upon with the Kosrae Government and road designers, however, travel restrictions caused by the Covid-19 pandemic, has continued to lead to delays in finalising the survey work.   The PMU and the firm has been working together to source a surveyor who is willing to go through the required 14-day quarantine, however, to-date this has not been successful.  Further work on the inland road design cannot be undertaken until either travel restrictions are lifted, or a surveyor is sourced who is willing to undergo the quarantine mandate.</t>
  </si>
  <si>
    <t xml:space="preserve"> With the restructuring of Component 3 to allocate much of the work to the coastal protection component, the State of Kosrae has established a committee to oversee the activities required for the coastal work. As a result, the collection of information and recommendations from visiting coastal experts, as well as observations from concerned community members and government officials, has led to a proposed coastal protection design submitted by the State of Kosrae to the PMU for consideration. 
A condition of the coastal protection work set by the AF Board, is the requirement for an independent Environmental and Social Impact Assessment and a revised Environmental and Social Safeguard Plan.  This is to be completed and submitted to the AF Secretariat for clearance prior to the execution of the coastal protection work. The assessment is to include the coastline for the whole area of affected coastline and not just the two points identified in the project plan i.e Mosral and Paal. 
The State of Kosrae is currently drafting a terms of reference for the ESIA in order to procure appropriate expertise. However, challenges are arising due to the continued travel restrictions to FSM, as the expertise is not able to be sourced within country.  If the travel restrictions continue, this may impact the ability to have the ESIA undertaken and (if approved by the AF Secretariat), the necessary coastal protection work undertaken during the lifetime of the project.  An assessment on this will be made in Q3 2022. 
</t>
  </si>
  <si>
    <r>
      <t xml:space="preserve">The activities under this output will develop a project communication and knowledge management strategy that will guide and ensure the project and the activities is visible to partners and stakeholders, and produce two kinds of resource materials - visibility and knowledge-based.  The strategy will also guide the capturing, development, production and disemmination of knowledge products under the project.  The Communication Strategy has been drafted to assist with the development of awareness materials and surveys to determine awareness levels as a result of communication and visibility. A project Facebook page has also been established for use as the main information portal for the project. 
Although climate change awareness has been carried out on the target islands of Yap and Pohnpei using the respective State's awareness materials and messages, the project is in the process of contracting the Pacific Resources for Education and Learning (PREL) to assist with development of awareness and educational materials on climate change that is specific to the community situation. PREL is a well know academic organization in the northern Pacific for transformations of understandings of the natural world into active and positive impacts on the environment. A crucial activity PREL will implement is a Knowledge, Attitude and Practices (KAP) survey on the target islands as a guide for the best methodology and messages suitable and appropriate for the target community to easily comprehend and to target behavior changes. Such a survey has never been done on the target islands or on the majority of the outer islands of FSM. The KAP survey will provide an important baseline for future awareness activities for other projects. 
</t>
    </r>
    <r>
      <rPr>
        <b/>
        <sz val="11"/>
        <color theme="1"/>
        <rFont val="Times New Roman"/>
        <family val="1"/>
      </rPr>
      <t>Monitoring and Evaluation</t>
    </r>
    <r>
      <rPr>
        <sz val="11"/>
        <color theme="1"/>
        <rFont val="Times New Roman"/>
        <family val="1"/>
      </rPr>
      <t xml:space="preserve">
The Implementing Entity supported the PMU through the procurement of an M&amp;E specialist to work with the PMU and project team to develop the project Monitoring and Evaluation (M&amp;E) Plan.  The M&amp;E Plan provides a comprehensive monitoring and evaluation framework and implementation plan to be used for assessing and understanding the progress of the project outputs and outcomes.  It has also established baselines where relevant.  
The M&amp;E Plan provides the project team tools to effectively monitor, project progress and achievement and to provide evaluations at the end of the project with sufficient information to assess the project success. A digitized framework to address key monitoring and reporting requirements has been developed based on the M&amp;E Framework Plan and training of usage of the tool has been underway for the project team and technical support from the consultant. 
</t>
    </r>
    <r>
      <rPr>
        <b/>
        <sz val="11"/>
        <color theme="1"/>
        <rFont val="Times New Roman"/>
        <family val="1"/>
      </rPr>
      <t>Gender Assessment and Action Plan</t>
    </r>
    <r>
      <rPr>
        <sz val="11"/>
        <color theme="1"/>
        <rFont val="Times New Roman"/>
        <family val="1"/>
      </rPr>
      <t xml:space="preserve">
With similar technical support from the Implementing Entity, a Gender Inclusive Strategy and Action Plan has been developed through gender consultation workshops at the national, state and community levels. The plan ensures that the concerns and experiences of women and men are an integral dimension of the design, mainstreaming, implementation, monitoring, and evaluation of project resulting policies and programs, with the purpose of ultimately achieving gender equality in information sharing.  A key challenge to developing the GAP has been the inability of the gender specialist to travel to FSM. Whilst extensive training was undertaken with the gender specialist to State-base gender personnel to undertake the required consultations, the resulting reports and direction of the stakeholder consultations on the outer islands, has not been as detailed or targeted as hoped.  This is an important lesson for all donors and projects, particularly if travel restrictions continue in place, as the information gained through internal consultations, without the ability to be on-ground and lead the consultations, is not always targeted and useable.</t>
    </r>
  </si>
  <si>
    <t>Implementing Entity:</t>
  </si>
  <si>
    <t>Project Management</t>
  </si>
  <si>
    <t>Melanie King, Manager - Project Coordination Unit &amp; Filomena Nelson, Adaptation Advisor</t>
  </si>
  <si>
    <t>melaniek@sprep.org &amp; filomenan@sprep.org</t>
  </si>
  <si>
    <r>
      <rPr>
        <b/>
        <sz val="11"/>
        <color rgb="FF000000"/>
        <rFont val="Times New Roman"/>
        <family val="1"/>
      </rPr>
      <t>Mid-Term Review</t>
    </r>
    <r>
      <rPr>
        <sz val="11"/>
        <color indexed="8"/>
        <rFont val="Times New Roman"/>
        <family val="1"/>
      </rPr>
      <t xml:space="preserve">
MTR finalised September 2021.  
</t>
    </r>
    <r>
      <rPr>
        <b/>
        <sz val="11"/>
        <color rgb="FF000000"/>
        <rFont val="Times New Roman"/>
        <family val="1"/>
      </rPr>
      <t xml:space="preserve">Project Restructure
</t>
    </r>
    <r>
      <rPr>
        <sz val="11"/>
        <color rgb="FF000000"/>
        <rFont val="Times New Roman"/>
        <family val="1"/>
      </rPr>
      <t>Restructure Document - including extension request (December 2019)
Revised Project Plan (May 2020)
AF Board notification (February 2021)</t>
    </r>
    <r>
      <rPr>
        <sz val="11"/>
        <color indexed="8"/>
        <rFont val="Times New Roman"/>
        <family val="1"/>
      </rPr>
      <t xml:space="preserve">
</t>
    </r>
    <r>
      <rPr>
        <b/>
        <sz val="11"/>
        <color rgb="FF000000"/>
        <rFont val="Times New Roman"/>
        <family val="1"/>
      </rPr>
      <t>Inception Reports</t>
    </r>
    <r>
      <rPr>
        <sz val="11"/>
        <color indexed="8"/>
        <rFont val="Times New Roman"/>
        <family val="1"/>
      </rPr>
      <t xml:space="preserve">
Project Inception Report (March 2018)
FSM National Inception Report 
FSM AF National Steering Committee Minutes
Yap State Inception Report (2019)
Chuuk State Inception Report (2019)
Pohnpei State Inception Report (2019)
Kosrae State Inception Report (2019)
</t>
    </r>
  </si>
  <si>
    <t>The project has undergone some delays due to the departure of the Project Accountant and Communication Officer.  Processes are in place to recruit replacement staff following the DECEM recruitment processes.</t>
  </si>
  <si>
    <t>The project has seen a turnover of staff in the PMU due to the attraction of higher project salaries in other projects (e.g. GCF projects).  This is impacting on the ability of the PMU to effectively perform all functions.  Recruitment processes are in place and the Implementing Entity is providing support in some areas e.g. communications in 2022.</t>
  </si>
  <si>
    <t>The PMU has in place strong coordination mechanisms - led by the State Coordinators and Island Coordinators and this is assisting in ensuring open communication pathways and progressing activities on-ground.  The project activities and relationships are also supported byt the DECEM Secretary.  This risk has reduced to "low" as these mechanisms are in place and becoming more effective.</t>
  </si>
  <si>
    <t>The coordination mechanisms are in place and working effectively with the States and outer islands.  This risk is reduced to "low" as the coordination mechanisms are now in place and working effectively.</t>
  </si>
  <si>
    <t>Risk level is changed to "low" as per the above.</t>
  </si>
  <si>
    <t>Whilst the risk level remains due to the challenges of logistics and transportation to the outer islands, the project has made major progress over the past 12 months and has worked around the delays caused by these issues.  The existing controls remain in place and are providing adequate support to ensure the project continues to perform against its milestones.</t>
  </si>
  <si>
    <t>No change to this risk.  Coordination continues with state utilities and NGOs etc.</t>
  </si>
  <si>
    <t>Work has continued to ensure community engagement and consultation on water infrastructure (refer to the progress report).  Controls in place are adequate at this time.</t>
  </si>
  <si>
    <t>The risk level has been reduced to "moderate" due to the open coordination and communication mechanisms and pathways in place as outlined in the above notations, and as seen in the progress reports.</t>
  </si>
  <si>
    <t>The risk level has been reduced to "moderate" due to the open coordination and communication mechanisms and pathways in place as outlined in the above notations, and as seen in the progress reports.  Continued engagement has assisted in endorsement of the interventions in the outer islands.</t>
  </si>
  <si>
    <t>The risk level has been reduced to "moderate".  Experiences in the outer islands as the project progresses, is illustrating community engagement in decisions leading to community-based decisions on where the water facilities are placed, hence increasing their usage and impact.</t>
  </si>
  <si>
    <t>Gender and culture considerations are taken into account in all community engagements and consultations.  Refer to the progress report and GAP report for further information.</t>
  </si>
  <si>
    <t>This risk continues to be monitored.</t>
  </si>
  <si>
    <t>This risk remains as there are challenges to procuring all of the construction materials required in on purchase, and there are limitations to storage of materials whilst awaiting transportation to the islands.  The PMU is working around these challenges, however, there is limited mitigation measures able to be put in place.</t>
  </si>
  <si>
    <t>Continues to be implemented.</t>
  </si>
  <si>
    <t>All trainings are developed with appropriate technical partners to suit each audience and are delivered in-line with gender and cultural considerations.</t>
  </si>
  <si>
    <t>The risk level has been reduced to "low".  All financial and procurement processes are in place and follow the Government of FSM processes and standards.  Regular financial reporting is also in place to monitor expenditure against budgets.</t>
  </si>
  <si>
    <t>The risk level has been reduced to "low".  All appropriate contracts between the IA and EA are in place and operating smoothly.</t>
  </si>
  <si>
    <t>Not applicable at this time - awaiting the EIA</t>
  </si>
  <si>
    <t>As above</t>
  </si>
  <si>
    <t>Not applicable at this stage</t>
  </si>
  <si>
    <t>December 2022</t>
  </si>
  <si>
    <t xml:space="preserve">(a) All project-related staff positions are recruited at FSM staff rates; 
(b) Implementation of professional development opportunities.
(c) More competitive salaries offered to retain or obtain staff
</t>
  </si>
  <si>
    <t>(a) The Project will work through State and Outer Island mechanisms; community engagement and participation will be a priority; 
(b) The island coordinators are encouraged to continuously seek cooperation and feedback from community members on activities being implemented. 
(c)  Island coordinators are encourage to report / request regularly to PMU on the needed materials to implement activities.</t>
  </si>
  <si>
    <t xml:space="preserve">(a) The project is monitoring against the key results framework. An M&amp;E plan is currently in development and this will clearly articulate baselines, indicators which will assist in reporting to the higher level, responsibilities etc; 
(b) Greater engagement between the IA and EA to build M&amp;E capacity; 
(c) Establishment of M&amp;E Officer position within the Project Coordination Unit; 
(d) The Project is designed to include baseline and regular tracking and reporting.
</t>
  </si>
  <si>
    <t xml:space="preserve">The M&amp;E plan is now in place and used for data collation and collection.  This was supported by the IA and the consultants worked closely with the PMU and project members to produce an effective M&amp;E Plan and templates.  The project funds do not allow for the recruitment of an M&amp;E Officer - this function is being undertaken by the Project Manager with support from AKVO Foundation who are developing a digital platform that will improve and speed-up data collection, transference and analysis based on the M&amp;E Framework.  </t>
  </si>
  <si>
    <t>The risk level has been reduced to "moderate" risk as the ESM Plan is in place and being monitored and reported against.  There is also regular communication between the IA and the EA to ensure the ESMP is being monitored and to support the PMU in the implementation and monitoring component.</t>
  </si>
  <si>
    <t xml:space="preserve">Government of FSM audit processes are in place, however, the first EA audit was procured by the IA due to the EA not being able to procure an Auditor. The EA has identified an independent auditor to audit the project on an annual basis. </t>
  </si>
  <si>
    <t>Continues to be monitored and Government of FSM procurement processes are in place.</t>
  </si>
  <si>
    <t>The original project plan and budget have been reviewed and the project was restructured in 2019/2020 to better align activities and budgets.  Budgets have been developed to allow flexibility within the activities and the funds allocation.</t>
  </si>
  <si>
    <t>The PMU works with partners to identify opportunities for cost sharing in certain activities and this assists in maximising the budgets for activities.</t>
  </si>
  <si>
    <t>Internal travel restrictions have been lifted enabling internally-based activities to continue and the transportation of materials to the outer islands to undertake the water security measures.
For the adaptation work in Kosrae (i.e. road design), the road designers (based in Guam) have not been able to travel to FSM to complete the design work. Whilst it is possible for consultants from Guam to travel to FSM, they must first quarantine in Guam for 14 days - this is challenging as no-one is willing to undertake the quarantine. Given the critical nature of this work, it will recommence once restrictions have been lifted.
Consultancies have been tendered (e.g. legislative and policy review) however, the consultant is not able to travel back to FSM.  Work is continuing with local-based consultants undertaking consultations and working with the international-based consultants.  This has assisted in moving these activities forward.
For other consultancies (e.g. Gender Action Plan and M&amp;E Plan), mitigation actions have been put in place. For example, eligible consultants were required to have a knowledge of FSM.  In addition, the PMU is working with the consultants to establish an on-ground team for stakeholder consultations and for the collection of documentation and information.  Training courses have been undertaken through virtual mechanisms.  Communication with external partners and stakeholders is undertaken through virtual mechanisms.</t>
  </si>
  <si>
    <t>Special arrangements have been put in place including: (i)An arrangement with the Transporter for special care of materials; (ii) A requirement for a project officer or community officer to accompany the materials during delivery to outer islands, and (iii) delivery does not take place during bad weather</t>
  </si>
  <si>
    <t xml:space="preserve">1.  Covid-19 impacts:  Refer to the above on the impacts of the COVID-19 pandemic.  The situation is continually monitored and mitigation actions put in place on a case-by-case basis.
2.  Lost and damaged goods:  The PMU has made specific arrangements with the Transporter for transportation of materials to the outer islands, to ensure loss and damage is minimised.  Besides the arrangements with the transport company, the PMU has also put in place the requirement for a project officer or community officer to accompany the materials during delivery to outer islands, and safety measures e.g. delivery does not take place during bad weather.			</t>
  </si>
  <si>
    <t>The assessment of sanitation options is to be undertaken in 2022</t>
  </si>
  <si>
    <t>The Implementing Entity provided support to the Executing Entity through the provision of a gender specialist to work with the Project team to develop the Gender Analysis and Gender Action Plan.  The IE continues to support the EA where needed in implementing the GAP.</t>
  </si>
  <si>
    <t>The implementation arrangements have been effective, resulting in a GAP which is also incorporated into the Project's M&amp;E Plan.</t>
  </si>
  <si>
    <t xml:space="preserve"> The Executing Entity has continued all on-ground activities comply with the Gender Policy and include all members of the communities in consultations.  Furthermore, the EE has implemented separate consultations for women at the community level where appropriate.  The project Gender Incusion Strategy Plan was completed in September 2021 and is now under implementation. </t>
  </si>
  <si>
    <t xml:space="preserve"> The Executing Entity has been instrumental in ensuring gender issues are considered during on-ground implementation of activities, and supporting the consultations and development of the GAP.</t>
  </si>
  <si>
    <t>Capacity gaps include: 
(i) lack of gender specialist(s) for the project.  The remediation action was the provision of a gender specialist to work with the PMU and project members to develop the Gender Analysis and GAP, as well as provide training.  Further support will be provided as necessary.
(ii) need for training of all PMU staff on gender and social inclusion issues.  The gender specialist undertook a series of trainings at the national and state levels on gender and social inclusion issues and to prepare the team for implementation of gender actions.
(iii) need for training of in-country gender facilitators to undertake the consultations for the gender action plan.  The gender specialist trained the in-country gender facilitators to undertake the consultations to gather the required information for the GAP.  However, the resulting reports from the consultations were not always successful and highlighted a lack of understanding in facilitating consultations to achieve specific outcomes.  As such the consultation reports were lacking in information to be able to provide detailed input into the GAP.  This has been highlighted as one of the challenges with reliance on in-country consultants due to COVID restrictions and as a lesson learned.</t>
  </si>
  <si>
    <t>No grievances were received during the reporting period.</t>
  </si>
  <si>
    <r>
      <rPr>
        <b/>
        <sz val="11"/>
        <color rgb="FF000000"/>
        <rFont val="Times New Roman"/>
        <family val="1"/>
      </rPr>
      <t xml:space="preserve"> </t>
    </r>
    <r>
      <rPr>
        <sz val="11"/>
        <color rgb="FF000000"/>
        <rFont val="Times New Roman"/>
        <family val="1"/>
      </rPr>
      <t xml:space="preserve">
*  Conduct individual consultations with national departments to present the assignment/TOR
*  Undertake desktop review to identify gaps on existing legislation, policies and regulations
*  Present mid-term progress report and findings to PMU and individual departments/agencies
*  Report final finding and recommendation report for review to the PMU and national stakeholders on a one on one basis
*  Conduct consultation workshop with national stakeholders for their review and comments on the findings and recommendations.
*  Submit draft National level legislative and policy review report
*  Submit final guidance paper to national stakeholders via a consultation workshop
*  Endorsement of review report with recommendations and guidance by the President and disseminate the endorsed document
*  Submit draft State-level legislative and policy report
*  Submit final State-level legislative and policy report with recommendations</t>
    </r>
  </si>
  <si>
    <t>*  Secure national accord with the national water focal point
*  Share the planned activity with relevant national departments and seek existing water plans in their pipeline of activities
*  Engage with states water committees to promote respective states water forum, conduct pre-event planning and collect lists of national contribution/commitment, secure a national level forum team and discuss the forum with induvial states to seek their support
*  State OFOs consult State water focal point on the activity</t>
  </si>
  <si>
    <t>MS</t>
  </si>
  <si>
    <t>*  Undertake review of current infrastructure in Yap and develop implementation plan for the repairs
*  Undertake review of current infrastructure in Chuuk and develop implementation plan for the repairs
*  Undertake review of current infrastructure in Pohnpei and develop implementation plan for the repairs
*  Undertake the repair of current water harvesting supply systems including maintenance training in Yap, Chuuk and Pohnpei
*  Installation of new water harvesting and supply systems in Yap, Chuuk and Pohnpei
*  Implement EPA guidelines and programmed on water quality monitoring
*  Undertake baseline water quality testing in the outer islands
*  Undertake training of community members for ongoing water quality monitoring, reporting and treatment
*  Implementation of water quality, reporting and treatment program
*  Develop water management plans for the 6 outer islands
*  Implementation of water management plans including training for train-the-trainers and community members
*  Undertake ongoing monitoring of uptake of water management plans</t>
  </si>
  <si>
    <t xml:space="preserve">
*  Undertake assessment of viable options based on community needs and cultural appropriateness
*  Trial options identified under the assessment in selected villages</t>
  </si>
  <si>
    <t xml:space="preserve">*  Undertake design of road and utilities </t>
  </si>
  <si>
    <t xml:space="preserve"> *  Undertake baseline study and assessment on the design of coastal protection works (this will guide the design TOR)
*  Undertake the EIA and update the ESMP
*  Undertake community consultation / agreement for coastal protection works
*  Undertake the tendering process for the design of the coastal protection works
*  Construction of the coastal protection works</t>
  </si>
  <si>
    <t>*  Develop and implement the Knowledge Management &amp; Communication Strategy
*  Establish awareness screening committee to screen KM and Communications products
*  Train project officers and appropriate people to support dissemination of awareness activities
*  Develop data pool from reports
*  Upload data and update daily as needed</t>
  </si>
  <si>
    <t xml:space="preserve"> There have been a number of challenges in the effective implementation of the project’s activities. Some of these are to do with existing logistical and communication difficulties of working with our target islands which are dispersed over a vast area. The global Covid-19 pandemic continues to contribute to these existing challenges through restricted traveling to the Federated States of Micronesia. One activity that is greatly affected by the travel restriction is the project’s Component 3. Consultant for this components are required to be on site to undertake the work required. Furthermore, transportation between the main islands and the target sites continue to be expensive and not always reliable to meet the project’s implementation plan. 
However, despite the difficulties, the project continues to some progress. Delivery of repairing and installation of water infrastructures materials continue to progress whenever there is availability of transportation to the target islands. The project management unit has encouraged consultants whenever possible to contact their work via virtual call consultations with relevant stakeholders and project staff.</t>
  </si>
  <si>
    <t xml:space="preserve"> 
FSM regulations for development projects does not consider climate risks and resilience, with the exception of the Kosrae State Regulations for Development Projects 2014
Existing policy lacks consideration of existing climate change risk and disaster risk and projected risks 
A framework for developing a water and sanitation policy, water outlook, and water sector investment plan exists but no plans that integrate climate risks and consider gender-sensitive approaches </t>
  </si>
  <si>
    <t>Refer to the above - these outputs are being undertaken together in one "project".</t>
  </si>
  <si>
    <r>
      <t xml:space="preserve"> 
Work was delayed due to travel restrictions brought about by COVID-19, however, work commenced in June 2021 with APLYS Consulting and in-country support for the stakeholder </t>
    </r>
    <r>
      <rPr>
        <sz val="11"/>
        <color theme="1"/>
        <rFont val="Times New Roman"/>
        <family val="1"/>
      </rPr>
      <t>c</t>
    </r>
    <r>
      <rPr>
        <sz val="10"/>
        <color theme="1"/>
        <rFont val="Times New Roman"/>
        <family val="1"/>
      </rPr>
      <t>onsultations.   
Since July this activity has progressed with a desktop review undertaken of existing relevant national and state legislation and policies and institutional arrangements.  A national level consultation has also been undertaken. A draft report of the desktop findings has been submitted to the PMU for review.
The next steps are for individual state consultations to be undertaken in Q1 2022, with the final report (consisting of recommendations and guidelines based on desktop review findings and respective consultations) to be tabled in May 2022.</t>
    </r>
  </si>
  <si>
    <t>Design work has commenced, however, this has been halted since early 2020 due to travel restrictions from COVID-19.</t>
  </si>
  <si>
    <t>ToR for the tender to undertake the EIA has been drafted.  Delays have been experienced as there is no in-country EIA expertise and travel restrictions impact upon the ability of external consultant(s) to travel to FSM to undertake the required work.</t>
  </si>
  <si>
    <t>1. Implementation was delayed whilst establishment of the PMU was undertaken, in particular staff recruitment. Consistent and constant follow up with the relevant department processing staff contracts was a practical method to reduce delay.
2. Transportation and logistical challenges to the outer islands has led to delays in start-up of activities and assessments.  This continues to remain a challenge as there are limited boats and an unreliable schedule.  The PMU has made efforts to: (i) ensure schedules are known and space booked on boats; (ii) explore options of charters; (iii) coordinate with other Ministries or organisations who might be travelling to the islands and booking space on their boats if a charter.
3.  In early 2020 travel within the Pacific region was suspended due to the COVID-19 pandemic.  Travel remains limited to repatriation flights.  This has had an impact on the ability of the Project to get external technical expertise in place to undertake some activities.
4.  Unavailability of needed materials at the local suppliers contributed to some delays to the project. The project has had to procure the available supplies and wait on the rest to be available. To mitigate against this in the remaining timeframe, the project is exploring options of bulk procurement and chartering a boat to transport supplies direct to the islands to complete the water infrastructure work.</t>
  </si>
  <si>
    <t>1.  It is recognised during the review, the project did not have a GAP - a review and GAP was finalised in 2021, and is now under implementation.
2.  Lessons learned include: (i) on the outer islands cultural norms remain strong including the exclusion of women in certain activities (e.g Woleai - women are not able to participate in construction of water infrastructure or training) - alternatives are being explored (e.g. women being trained in maintenance of water facilities); (ii) separate consultations are required and these need to be led by a locally-trusted facilitator; (iii) despite trainings of facilitators, the results from the in-country consultations do not necessarily provide the information required to develop a strong and effective GAP.  Thus, it is not an effective method to mitigate against the inability of gender experts to be able to travel to the country and lead the consultations.</t>
  </si>
  <si>
    <r>
      <t xml:space="preserve">This risk has been reduced to "low".  The project has been in place for 3 years and is operating effectively in the States and outer islands due to the communication pathways and coordination mechanisms established and operating effectively.  </t>
    </r>
    <r>
      <rPr>
        <b/>
        <sz val="11"/>
        <rFont val="Times New Roman"/>
        <family val="1"/>
      </rPr>
      <t xml:space="preserve">This is also supported through the MTR </t>
    </r>
  </si>
  <si>
    <t>Output 1.3. National Water and Sanitation Policy endorsed with climate and disaster risks and resilience, and gender mainstreamed</t>
  </si>
  <si>
    <t>Completion of the review and updates of the State Water Outlook and Water Sector Investment Plan.
Implementation of State Water Outlook and Water Sector Investment Plans.</t>
  </si>
  <si>
    <t>No State Water Outlook and Water Sector Investment Plan in Yap, Chuuk and Pohnpei</t>
  </si>
  <si>
    <t>State Water Outlook and Water Sector Investment Plans updated in 4 States.
WOSWIP implemented in at least one State.</t>
  </si>
  <si>
    <t>Outcome 2b: Appropriate sanitation measures for the outer islands of Yap, Chuuk and Pohnpei are determined for future investment</t>
  </si>
  <si>
    <t>Educational &amp; awareness programmes for the outer islands
Types of sanitation measures for participating outer islands</t>
  </si>
  <si>
    <t>Existing sanitation measures are health-hazards to the communities</t>
  </si>
  <si>
    <t>At least 1 WASH programme implemented in all 6 outer islands 
At least two options for sanitation measures identified for the participating outer islands</t>
  </si>
  <si>
    <t>Output 1.4. State Water Outlook and Water Sector Investment Plan developed and implemented</t>
  </si>
  <si>
    <t>A Water Forum - a key outcome of which will be stakeholder consultations to map the water priorities to be addressed in the water investment plans - will be undertaken in early 2022 due to delays linked to State's conflicting priorities.  Chuuk is implementing a water improvement programme with ADB, and the Investment Plan will form a component of this programme.</t>
  </si>
  <si>
    <t>The undertaking of a National Water and Sanitation Policy has been challenging due to delays in appointing a national water focal point.  The project is partnering with the FSM Met Desk to produce climate and weather related information required for the WSIP.</t>
  </si>
  <si>
    <r>
      <t>Sanitation Options</t>
    </r>
    <r>
      <rPr>
        <sz val="10"/>
        <rFont val="Times New Roman"/>
        <family val="1"/>
      </rPr>
      <t>: The study and analysis for sanitation options will be undertaken in 2022.</t>
    </r>
    <r>
      <rPr>
        <b/>
        <i/>
        <sz val="10"/>
        <rFont val="Times New Roman"/>
        <family val="1"/>
      </rPr>
      <t xml:space="preserve">
WASH:</t>
    </r>
    <r>
      <rPr>
        <sz val="10"/>
        <rFont val="Times New Roman"/>
        <family val="1"/>
      </rPr>
      <t xml:space="preserve">  The collaboration between the project, UNICEF, the FSM Department of Health (DOH) and other NGOs to develop WASH guidelines tailored towards the local context and standardization of all WASH programmes by NGOs, has not yet occurred due to the prioritisation of the Department of Healthy towards preparing for the Covid-19 pandemic.  However, WASH awareness activities are  ongoing in Pohnpei in 2 outer islands (33% of target islands).</t>
    </r>
  </si>
  <si>
    <r>
      <rPr>
        <b/>
        <sz val="10"/>
        <rFont val="Times New Roman"/>
        <family val="1"/>
      </rPr>
      <t>Nukuoro and Kapinga (Pohnpei)</t>
    </r>
    <r>
      <rPr>
        <sz val="10"/>
        <rFont val="Times New Roman"/>
        <family val="1"/>
      </rPr>
      <t xml:space="preserve">
In summer of 2021, a mission was undertaken to the islands of Nukuoro and Kapingamarangi (Pohnpei) to conduct community consultations on: (a) the Gender Inclusion Strategy Plan, (b) WASH and (c) to raise awareness on the impacts of climate change and discuss ways to adapt to climate change resiliency. 
</t>
    </r>
    <r>
      <rPr>
        <b/>
        <sz val="10"/>
        <rFont val="Times New Roman"/>
        <family val="1"/>
      </rPr>
      <t>Attendees included</t>
    </r>
    <r>
      <rPr>
        <sz val="10"/>
        <rFont val="Times New Roman"/>
        <family val="1"/>
      </rPr>
      <t xml:space="preserve">:   
Nukuoro: 46 participants (22% of popn) (F=20 or 19% of female population; M=26 or 25% of male population) 
Kapingamarangi:  60 participants (17% of popn) (F=27 or 17% of female population; M=33 or 17% of male population)
</t>
    </r>
    <r>
      <rPr>
        <b/>
        <sz val="10"/>
        <rFont val="Times New Roman"/>
        <family val="1"/>
      </rPr>
      <t>Eauripik and Woleai (Yap)</t>
    </r>
    <r>
      <rPr>
        <sz val="10"/>
        <rFont val="Times New Roman"/>
        <family val="1"/>
      </rPr>
      <t xml:space="preserve">
During the same period of time in 2021, another mission was undertaken to Eauripik and Woleai in Yap. The mission focused on the repair and construction of water tanks and wells, and included consultations for the gender strategy and plan.  Half of the male population of Eauripik and Woleai participated in the repair and construction training (i.e. approximately 157 people). 
For the gender inclusion consultations and training, approximately 160 females attended (25% of the female population on both islands). 
</t>
    </r>
    <r>
      <rPr>
        <b/>
        <sz val="10"/>
        <rFont val="Times New Roman"/>
        <family val="1"/>
      </rPr>
      <t>Satawan and Lekinioch (Chuuk)</t>
    </r>
    <r>
      <rPr>
        <sz val="10"/>
        <rFont val="Times New Roman"/>
        <family val="1"/>
      </rPr>
      <t xml:space="preserve">
Training for Satawan and Lekinioch is still in the pipeline. </t>
    </r>
  </si>
  <si>
    <r>
      <t>Sanitation Options</t>
    </r>
    <r>
      <rPr>
        <sz val="10"/>
        <rFont val="Times New Roman"/>
        <family val="1"/>
      </rPr>
      <t xml:space="preserve">: Due to negative reaction on initial introduction of the self composting toilet concept from the communities, it has been recommended by the executing agency to target schools for installation of composting toilets. In addition, the project is working closely with UNICEF to develope an appropriate awareness approach on advantages of compost toilet to the communities in consideration of community cultural sensitivities. An appropriate survey needs to be undertaken to seek communities feedback on acceptable sanitation facilities. 2022 is aimed for an intense awareness activities on this component in collaboration with UNICEF, DOH and DOE. </t>
    </r>
    <r>
      <rPr>
        <b/>
        <i/>
        <sz val="10"/>
        <rFont val="Times New Roman"/>
        <family val="1"/>
      </rPr>
      <t xml:space="preserve">
WASH Programmes</t>
    </r>
    <r>
      <rPr>
        <b/>
        <sz val="10"/>
        <rFont val="Times New Roman"/>
        <family val="1"/>
      </rPr>
      <t>:</t>
    </r>
    <r>
      <rPr>
        <sz val="10"/>
        <rFont val="Times New Roman"/>
        <family val="1"/>
      </rPr>
      <t xml:space="preserve">  The collaboration between the project, UNICEF, the FSM Department of Health (DOH) and other NGOs to develop WASH guidelines tailored towards the local context and standardization of all WASH programmes by NGOs, has not yet occurred due to the prioritisation of the Department of Healthy towards preparing for the Covid-19 pandemic.  However, WASH awareness activities are  ongoing in Pohnpei in 2 outer islands (33% of target islands).</t>
    </r>
    <r>
      <rPr>
        <b/>
        <i/>
        <sz val="10"/>
        <rFont val="Times New Roman"/>
        <family val="1"/>
      </rPr>
      <t xml:space="preserve">
Number of People benefitting from WASH:  
</t>
    </r>
    <r>
      <rPr>
        <sz val="10"/>
        <rFont val="Times New Roman"/>
        <family val="1"/>
      </rPr>
      <t>Nukuoro: 46 participants (22% of popn) (F=20 or 19% of female population; M=26 or 25% of male population) 
Kapingamarangi:  60 participants (17% of popn) (F=27 or 17% of female population; M=33 or 17% of male population)</t>
    </r>
  </si>
  <si>
    <t xml:space="preserve">Two types of posters on climate change impacts and reslience were distributed to / posted on - community buildings and areas on the islands of Nukuoroa and Kapingamarngi.  In addition, water testing kits (H2S) and water disinfecting guidelines were distributed to trained community members on Nukuoro and Kapingamarangi. WASH measures such as hand towels, hand soap and water containers were also distributed to women and children to promote WASH. 
Due to the limited means of transportation and staff overturn, awareness materials are delayed to be distributed to the other commmunities. The project has issued newsletter to inform public on progress of project and activities being implemented. In addtion, regular Facebook (FSM Adaptation Fund Project) page posting  on the project activties has reached 6000 people. 
A Knowledge, Attitude and Practice survey will be developed to assess best approach based on people preceptions on climate change and sanitation. </t>
  </si>
  <si>
    <t>Awareness materials included:
*  2 posters on climate change impacts and reslience distributed to the islands of Nukuoroa and Kapingamarngi
*  Project newsletter produced (see attachment to this report) to inform public on progress of project and activities
*  Facebook (FSM Adaptation Fund Project) page posting  on the project activties has reached 6,000 people
*  A Knowledge, Attitude and Practice survey will be developed in 2022 to assess best approach based on people preceptions on climate change and sanitation
*  WASH and water safety measures including water testing kits (H2S) and water disinfecting guidelines were distributed to trained community members on Nukuoro and Kapingamarangi
*  WASH measures such as hand towels, hand soap and water containers were also distributed to women and children to promote WASH</t>
  </si>
  <si>
    <r>
      <t xml:space="preserve"> Progress on the water harvesting repairs and installation includes;
</t>
    </r>
    <r>
      <rPr>
        <b/>
        <sz val="10"/>
        <color theme="1"/>
        <rFont val="Times New Roman"/>
        <family val="1"/>
      </rPr>
      <t>Woleai:</t>
    </r>
    <r>
      <rPr>
        <sz val="10"/>
        <color theme="1"/>
        <rFont val="Times New Roman"/>
        <family val="1"/>
      </rPr>
      <t xml:space="preserve">  procurement of materials to repair and construct the 13 target tanks and 1 well has been completed. 
</t>
    </r>
    <r>
      <rPr>
        <b/>
        <sz val="10"/>
        <color theme="1"/>
        <rFont val="Times New Roman"/>
        <family val="1"/>
      </rPr>
      <t>Satawan and Lekinioch:</t>
    </r>
    <r>
      <rPr>
        <sz val="10"/>
        <color theme="1"/>
        <rFont val="Times New Roman"/>
        <family val="1"/>
      </rPr>
      <t xml:space="preserve"> 8 tanks are installed and procurement of materials for 40 tanks to be repairedd is in progress. 
</t>
    </r>
    <r>
      <rPr>
        <b/>
        <sz val="10"/>
        <color theme="1"/>
        <rFont val="Times New Roman"/>
        <family val="1"/>
      </rPr>
      <t>Lekinioch:</t>
    </r>
    <r>
      <rPr>
        <sz val="10"/>
        <color theme="1"/>
        <rFont val="Times New Roman"/>
        <family val="1"/>
      </rPr>
      <t xml:space="preserve"> undergoing repairs to 12 water wells. 
</t>
    </r>
    <r>
      <rPr>
        <b/>
        <sz val="10"/>
        <color theme="1"/>
        <rFont val="Times New Roman"/>
        <family val="1"/>
      </rPr>
      <t>Nukuoro:</t>
    </r>
    <r>
      <rPr>
        <sz val="10"/>
        <color theme="1"/>
        <rFont val="Times New Roman"/>
        <family val="1"/>
      </rPr>
      <t xml:space="preserve"> 2 tanks installation completed and 3 wells upgraded
</t>
    </r>
    <r>
      <rPr>
        <b/>
        <sz val="10"/>
        <color theme="1"/>
        <rFont val="Times New Roman"/>
        <family val="1"/>
      </rPr>
      <t>Kapingamarangi:</t>
    </r>
    <r>
      <rPr>
        <sz val="10"/>
        <color theme="1"/>
        <rFont val="Times New Roman"/>
        <family val="1"/>
      </rPr>
      <t xml:space="preserve">  major repair work completed on 90% of the target tanks and completed on 2 wells.  </t>
    </r>
  </si>
  <si>
    <r>
      <t xml:space="preserve">Number of target outer islands: </t>
    </r>
    <r>
      <rPr>
        <sz val="10"/>
        <rFont val="Times New Roman"/>
        <family val="1"/>
      </rPr>
      <t xml:space="preserve"> 6</t>
    </r>
    <r>
      <rPr>
        <i/>
        <sz val="10"/>
        <rFont val="Times New Roman"/>
        <family val="1"/>
      </rPr>
      <t xml:space="preserve">
Population on target outer islands: </t>
    </r>
    <r>
      <rPr>
        <sz val="10"/>
        <rFont val="Times New Roman"/>
        <family val="1"/>
      </rPr>
      <t>3,253 (M=1,612; F=1,641)</t>
    </r>
    <r>
      <rPr>
        <i/>
        <sz val="10"/>
        <rFont val="Times New Roman"/>
        <family val="1"/>
      </rPr>
      <t xml:space="preserve">
</t>
    </r>
    <r>
      <rPr>
        <b/>
        <i/>
        <sz val="10"/>
        <rFont val="Times New Roman"/>
        <family val="1"/>
      </rPr>
      <t>Progress to-date:</t>
    </r>
    <r>
      <rPr>
        <i/>
        <sz val="10"/>
        <rFont val="Times New Roman"/>
        <family val="1"/>
      </rPr>
      <t xml:space="preserve">  
</t>
    </r>
    <r>
      <rPr>
        <b/>
        <sz val="10"/>
        <rFont val="Times New Roman"/>
        <family val="1"/>
      </rPr>
      <t>Woleai</t>
    </r>
    <r>
      <rPr>
        <sz val="10"/>
        <rFont val="Times New Roman"/>
        <family val="1"/>
      </rPr>
      <t xml:space="preserve">: procurement of materials to repair and construct the 13 target tanks and 1 well have been completed. 
</t>
    </r>
    <r>
      <rPr>
        <b/>
        <sz val="10"/>
        <rFont val="Times New Roman"/>
        <family val="1"/>
      </rPr>
      <t>Satawan and Lekinioch:</t>
    </r>
    <r>
      <rPr>
        <sz val="10"/>
        <rFont val="Times New Roman"/>
        <family val="1"/>
      </rPr>
      <t xml:space="preserve">  8 tanks installed and procurement of materials for 40 tanks to be reparied is in progress. Lekinioch is undergoing repairs to 12 water wells
</t>
    </r>
    <r>
      <rPr>
        <b/>
        <sz val="10"/>
        <rFont val="Times New Roman"/>
        <family val="1"/>
      </rPr>
      <t>Nukuoro</t>
    </r>
    <r>
      <rPr>
        <sz val="10"/>
        <rFont val="Times New Roman"/>
        <family val="1"/>
      </rPr>
      <t xml:space="preserve">: Installation of 2 tanks is completed and 3 wells have been upgraded
</t>
    </r>
    <r>
      <rPr>
        <b/>
        <sz val="10"/>
        <rFont val="Times New Roman"/>
        <family val="1"/>
      </rPr>
      <t>Kapingamarangi:</t>
    </r>
    <r>
      <rPr>
        <sz val="10"/>
        <rFont val="Times New Roman"/>
        <family val="1"/>
      </rPr>
      <t xml:space="preserve">  completed major repair work on 90% of the target tanks and completed 2 wells</t>
    </r>
  </si>
  <si>
    <r>
      <rPr>
        <b/>
        <sz val="11"/>
        <rFont val="Times New Roman"/>
        <family val="1"/>
      </rPr>
      <t>Nukuoro and Kapinga (Pohnpei)</t>
    </r>
    <r>
      <rPr>
        <sz val="11"/>
        <rFont val="Times New Roman"/>
        <family val="1"/>
      </rPr>
      <t xml:space="preserve">
In summer of 2021, a mission was undertaken to the islands of Nukuoro and Kapingamarangi (Pohnpei) to conduct community consultations on: (a) the Gender Inclusion Strategy Plan, (b) WASH and (c) to raise awareness on the impacts of climate change and discuss ways to adapt to climate change resiliency. 
</t>
    </r>
    <r>
      <rPr>
        <b/>
        <sz val="11"/>
        <rFont val="Times New Roman"/>
        <family val="1"/>
      </rPr>
      <t>Attendees included</t>
    </r>
    <r>
      <rPr>
        <sz val="11"/>
        <rFont val="Times New Roman"/>
        <family val="1"/>
      </rPr>
      <t xml:space="preserve">:   
Nukuoro: 46 participants (22% of popn) (F=20 or 19% of female population; M=26 or 25% of male population) 
Kapingamarangi:  60 participants (17% of popn) (F=27 or 17% of female population; M=33 or 17% of male population)
</t>
    </r>
    <r>
      <rPr>
        <b/>
        <sz val="11"/>
        <rFont val="Times New Roman"/>
        <family val="1"/>
      </rPr>
      <t>Eauripik and Woleai (Yap)</t>
    </r>
    <r>
      <rPr>
        <sz val="11"/>
        <rFont val="Times New Roman"/>
        <family val="1"/>
      </rPr>
      <t xml:space="preserve">
During the same period of time in 2021, another mission was undertaken to Eauripik and Woleai in Yap. The mission focused on the repair and construction of water tanks and wells, and included consultations for the gender strategy and plan.  Half of the male population of Eauripik and Woleai participated in the repair and construction training (i.e. approximately 157 people). 
For the gender inclusion consultations and training, approximately 160 females attended (25% of the female population on both islands). 
</t>
    </r>
    <r>
      <rPr>
        <b/>
        <sz val="11"/>
        <rFont val="Times New Roman"/>
        <family val="1"/>
      </rPr>
      <t>Satawan and Lekinioch (Chuuk)</t>
    </r>
    <r>
      <rPr>
        <sz val="11"/>
        <rFont val="Times New Roman"/>
        <family val="1"/>
      </rPr>
      <t xml:space="preserve">
Training for Satawan and Lekinioch is still in the pipeline. </t>
    </r>
  </si>
  <si>
    <t xml:space="preserve"> *  Develop community training materials and information sessions on climate change, water and the environment 
*  Undertake training and information sessions in the outer islands
*  Undertake train-the-trainer courses (for Project OFOs)
*  Undertake train-the-trainer courses (for Island Coordinators and Community champions) 
*  Undertake community training and information sessions in WASH</t>
  </si>
  <si>
    <t xml:space="preserve"> Whilst there were early challenges due to the travel restrictions, the PMU has worked with the consultancy team to overcome these through the formation of an in-country team to support the stakeholder consultations and desktop reviews (i.e. data and information collection and collation).  This activity has progressed significantly in 2021 with consultations undertaken (final State consultations to be finalised in Q1 2022) and the desktop review completed.  The expected submission date of the report and recommendations is May 2022.
There have been delays experienced on the Water Outlook and Investment Plans for the States due to conflicting priorities, however, this is expected to improve in the forthcoming year.</t>
  </si>
  <si>
    <t xml:space="preserve">Progress has increased significantly against this outcome, despite continuing challenges with transportation and supply of materials.  As outlined in this report, there has been significant progress in Kapingamarangi where major repair work has been completed on 90% of the target tanks (96 privately owned tanks) and completed on 2 wells.  The island of Nukuoro has completed 2 tank installations and upgrade 3 wells.
Progress is also underway in the Yap islands of Woleai and Eauripik with 65 public infrastructures identified on Woleai and 4 sites on Eauripik.  The first phase is focusing on eight public water infrastructures (seven tanks and one well) on Woelai and two tanks and two wells on Eauripik.  The procurement of materials to repair and construct the tanks and wells has been completed, however, the team is awaiting delivery of all supplies to the islands. 
For the Chuuk islands of Satawan and Lekinioch eight tanks have been installed and procurement of materials for 40 tanks to be repairedd is in progress. 
Despite the difficult operating environment, the Project team has led a marked increase in activity on the outer islands during 2021, with full details outlined in this report and the accompanying report narrative.
</t>
  </si>
  <si>
    <t>Missions to the outer islands in 2021 has resulted in community consultations on: (a) the Gender Inclusion Strategy Plan, (b) WASH and (c) to raise awareness on the impacts of climate change and discuss ways to adapt to climate change resiliency. 
Of this, in Nukuoro 22% of the population and 17% of the population in Kapinga participated in the sessions.  In addition to this, consultations and trainings were held in Eauripik and Woleai (Yap) focusing on water infrastructure construction and repair, and on gender consultations and training.  Approximately 50% of the male population of the islands attended the water infrastructure training and 25% of women attended the gender consultations and training.
It is expected the training will increase in 2022 with the procurement of Pacific Resources for Education and Learning (PREL) to assist with development of awareness and educational materials on climate change that is specific to the community situation.</t>
  </si>
  <si>
    <t>Progress against this outcome has remained challenging due to the travel restrictions caused by COVID-19 and the inability for external expertise to be able to enter FSM to finalise (a) the road survey and design, and (b) undertake the EIA for the coastal protection.  The IA and EA are continuing to monitor the situation and have been discussing possible mitigation actions which will be triggered in mid-2022 if the travel situation does not look likely to lift in 2022.</t>
  </si>
  <si>
    <t xml:space="preserve">The PMU has made some progress in this area with the development of a project newsletter (attached to this report), and the use of Facebook as the main communication and information pathway.  In addition, the partnering with UNICEF to deliver WASH programmes and future plans e.g. PERL procurement, should see significant improvements in this area in 2022.  Furthermore, the IA is exploring avenues for support through the provision of external communication expertise to work with the PMU to boost this area of activity and improve the communication visisbility of the project.
Progress has been made in the M&amp;E and Gender Action Plan with both of these strategies and plans completed in 2021 and implemented through the PMU.  </t>
  </si>
  <si>
    <t>Overall, the Executing Agency / PMU has undertaken significant progress against the activities in 2021, despite the ongoing challenges of COVID-19, transportation and logistical issues and supply issues.  The PMU's ability to adapt or adjust to challenges with solutions has been instrumental in the progress to-date of this project.  It is significant to highlight the progress made in the installation and repair of water infrastructure on the outer islands, as this has been a challenging area given the above issues.  The PMU and project team have completed major phases in this activity, for example, 90% of the work in Kapinga has been completed, and work in the other outer islands is well underway.  
The challenge to move forward on activities outlined in Component 3 (Kosrae road design and coastal protection work) remain delayed due to the travel restrictions, and the IA and EA are continuing to monitor the situation with the Kosrae State Government.  It is expected a decision or options will need to be considered in mid-2022 depending on the opening of borders in FSM.  
Overall, the project team has demonstrated tenancity and a solutions-driven approach in implementing this project on-ground - many of the challenges it faces are highlighted in the Mid-term Report.  The PMU is well functioning and has established strong relationships at the national level and with the States, and has been instrumental in partnering with NGOs and other partners to move the project forward.  The forthcoming year will showcase further progress and meet some significant milestones.</t>
  </si>
  <si>
    <t xml:space="preserve"> Legislative review to be completed and guidance on implementation of recommendations to be finalised
National Water &amp; Sanitation Policy reviewed and updated with final Policy under development
Water Outlook and Water Sector Investment Plans under development and / or finalised in 2 States</t>
  </si>
  <si>
    <t xml:space="preserve"> Training materials developed and trainings to be continually undertaken and monitored in the outer islands
</t>
  </si>
  <si>
    <t xml:space="preserve">Water infrastructure plans in place for the installation or repair of tanks and wells on the six outer islands.  Progress made towards completion of installation or repair based on target infrastructure outlined in the ground-truth assessments
Water management plans either (a) developed or (b) have commenced development for the outer islands
</t>
  </si>
  <si>
    <t>Road design to be completed 
EIA on the coastal protection option completed</t>
  </si>
  <si>
    <t>Ongoing development and dissemination of awareness materials, including monitoring of uptake and impact of the materials and project activities</t>
  </si>
  <si>
    <t xml:space="preserve">Continued effective project management of activities, including mitigation actions on risks and adaptative measures in place to ensure activities continue </t>
  </si>
  <si>
    <t>The PMU has been very effective in managing the project activities and working with the team members to achieve the results.  This has been undertaken with loss of staff, and continued challenges as outlined throughout this report.  The Project Manager has provided excellent leadership in delivering on the project outcomes and outputs, and in coordinating and leading the efforts across the four States and six outer islands.</t>
  </si>
  <si>
    <t>Materials procured for constructions are being reused, for instance, wood for concrete molds are reused for all project sites; Otherwise, solid waste are stored and disposed in designated sites.</t>
  </si>
  <si>
    <t>Workers utilised proper  and safe tools; water resources covered to provent falling debris during construction; usages of water wells were off limit after few days of construction; schedule of work on project sites were announced to the public to prevent public accidence and access; Only experience people were allowed to handled electrical equipment/ machinery</t>
  </si>
  <si>
    <t>A framework for developing a water and sanitation policy, water outlook and water sector investment pan exists but no plans that integrate climate risks and consider gender sinsitive approaches</t>
  </si>
  <si>
    <t>At least two relevant regulatory framework develop for endorsement and adoption to guide and support development of regulations on developoment projects at national and state level</t>
  </si>
  <si>
    <t xml:space="preserve">There has been one national consultation on the legal analysis workshop for the national level. Participants at the workshop included: Females (8); Males (14) = Total 22 participants </t>
  </si>
  <si>
    <t>Satisfactory</t>
  </si>
  <si>
    <t>No gender-focused policy on water and sanitation</t>
  </si>
  <si>
    <t xml:space="preserve">Three consultation workshops were undertaken at the State level on the legal analysis for States' legal framework. Participation at the workshops included:
Pohnpei: 18 participants (Female = 7; Male = 11) 
Chuuk:  14 participants (Female = 4; Male = 10) 
Yap: 15 participants (Female = 5; Male = 10) </t>
  </si>
  <si>
    <t>Same as above</t>
  </si>
  <si>
    <t>The State policies that were reviewed are the ones that focused and addressed the environment, water resources, waste management, marine and coastal protection and food security. Recommendations on mainstreaming gender elements is still under development.</t>
  </si>
  <si>
    <t xml:space="preserve">Gender issues or concerns were focusing on policies that pertain to healthy coastal systems, and establishing enabling conditions to
ensure resilient water systems. In general, the consultations were focusing on climate change related policies where gender issues were not addressed when the policies where endorsed. </t>
  </si>
  <si>
    <t>Limited emphasis on the importance of social roles and responsibilities of women, men and youth in water, sanitation and climate change policies</t>
  </si>
  <si>
    <t>Recommendation and outcome of workshop is still ongoing. Developed recommendation is planned to be finalized in May 2022</t>
  </si>
  <si>
    <r>
      <rPr>
        <b/>
        <sz val="11"/>
        <rFont val="Times New Roman"/>
        <family val="1"/>
      </rPr>
      <t>Woleai</t>
    </r>
    <r>
      <rPr>
        <sz val="11"/>
        <rFont val="Times New Roman"/>
        <family val="1"/>
      </rPr>
      <t xml:space="preserve">: procurement of materials to repair and construct the 13 target tanks and 1 well have been completed. 
</t>
    </r>
    <r>
      <rPr>
        <b/>
        <sz val="11"/>
        <rFont val="Times New Roman"/>
        <family val="1"/>
      </rPr>
      <t>Satawan and Lekinioch:</t>
    </r>
    <r>
      <rPr>
        <sz val="11"/>
        <rFont val="Times New Roman"/>
        <family val="1"/>
      </rPr>
      <t xml:space="preserve">  8 tanks installed and procurement of materials for 40 tanks to be reparied is in progress. Lekinioch is undergoing repairs to 12 water wells
</t>
    </r>
    <r>
      <rPr>
        <b/>
        <sz val="11"/>
        <rFont val="Times New Roman"/>
        <family val="1"/>
      </rPr>
      <t>Nukuoro</t>
    </r>
    <r>
      <rPr>
        <sz val="11"/>
        <rFont val="Times New Roman"/>
        <family val="1"/>
      </rPr>
      <t xml:space="preserve">: Installation of 2 tanks is completed and 3 wells have been upgraded
</t>
    </r>
    <r>
      <rPr>
        <b/>
        <sz val="11"/>
        <rFont val="Times New Roman"/>
        <family val="1"/>
      </rPr>
      <t>Kapingamarangi:</t>
    </r>
    <r>
      <rPr>
        <sz val="11"/>
        <rFont val="Times New Roman"/>
        <family val="1"/>
      </rPr>
      <t xml:space="preserve">  completed major repair work on 90% of the target tanks and completed 2 wells</t>
    </r>
  </si>
  <si>
    <t xml:space="preserve">Woleai:  
146 tanks; 13 wells
Eauripik: 
13 tanks; 2 wells
Satawan: 
129 tanks
Lekinioch:  
116 tanks; 94 wells
Nukuoro: 
109 tanks; 5 wells
Kapinga: 
104 tanks; 5 wells </t>
  </si>
  <si>
    <t>Woleai:
13 tanks; 1 well
Eauripik;
2 tanks; 2 wells
Satawan;
24 tanks
Lekinioch;
24 tanks; 12 wells
Nukuoro;
24 tanks; 5 wells
Kapinga;
96 tanks; 5 wells</t>
  </si>
  <si>
    <t xml:space="preserve">By the end of the project, at least 80% of targeted women men and youth trained in water conservation and management methods and technology </t>
  </si>
  <si>
    <r>
      <rPr>
        <b/>
        <sz val="11"/>
        <color theme="1"/>
        <rFont val="Times New Roman"/>
        <family val="1"/>
      </rPr>
      <t>Total Figures:</t>
    </r>
    <r>
      <rPr>
        <sz val="11"/>
        <color theme="1"/>
        <rFont val="Times New Roman"/>
        <family val="1"/>
      </rPr>
      <t xml:space="preserve">
Male = 1612 / Female = 1641
</t>
    </r>
    <r>
      <rPr>
        <b/>
        <sz val="11"/>
        <color theme="1"/>
        <rFont val="Times New Roman"/>
        <family val="1"/>
      </rPr>
      <t>By Island</t>
    </r>
    <r>
      <rPr>
        <sz val="11"/>
        <color theme="1"/>
        <rFont val="Times New Roman"/>
        <family val="1"/>
      </rPr>
      <t xml:space="preserve">
Woleai: 469 (M); 570 (F)
Eauripik: 45 (M); 69 (F)
Lekinioch: 446 (M); 402( F)
Satawan: 360( M); 332 (F)
Nukuoro: 102 (M); 108 (F)
Kapingamarangi: 190 (M); 160 (F)</t>
    </r>
  </si>
  <si>
    <t xml:space="preserve">Nukuoro: 46 participants (22% of popn) (F=20 or 19% of female population; M=26 or 25% of male population) 
Kapingamarangi:  60 participants (17% of popn) (F=27 or 17% of female population; M=33 or 17% of male population)
Eauripik and Woleai (Yap):  50% of the male population participated in the repair and construction training (i.e. approximately 157 people). 
Gender inclusion consultations and training: approximately 160 females attended (25% of the female population on both islands). </t>
  </si>
  <si>
    <r>
      <rPr>
        <b/>
        <sz val="11"/>
        <color theme="1"/>
        <rFont val="Times New Roman"/>
        <family val="1"/>
      </rPr>
      <t>Nukuoro</t>
    </r>
    <r>
      <rPr>
        <sz val="11"/>
        <color theme="1"/>
        <rFont val="Times New Roman"/>
        <family val="1"/>
      </rPr>
      <t xml:space="preserve">: 46 participants (22% of popn) (F=20 or 19% of female population; M=26 or 25% of male population) 
</t>
    </r>
    <r>
      <rPr>
        <b/>
        <sz val="11"/>
        <color theme="1"/>
        <rFont val="Times New Roman"/>
        <family val="1"/>
      </rPr>
      <t>Kapingamarangi:</t>
    </r>
    <r>
      <rPr>
        <sz val="11"/>
        <color theme="1"/>
        <rFont val="Times New Roman"/>
        <family val="1"/>
      </rPr>
      <t xml:space="preserve">  60 participants (17% of popn) (F=27 or 17% of female population; M=33 or 17% of male population)
</t>
    </r>
    <r>
      <rPr>
        <b/>
        <sz val="11"/>
        <color theme="1"/>
        <rFont val="Times New Roman"/>
        <family val="1"/>
      </rPr>
      <t>Eauripik and Woleai (Yap):</t>
    </r>
    <r>
      <rPr>
        <sz val="11"/>
        <color theme="1"/>
        <rFont val="Times New Roman"/>
        <family val="1"/>
      </rPr>
      <t xml:space="preserve">  50% of the male population participated in the repair and construction training (i.e. approximately 157 people). 
Gender inclusion consultations and training: approximately 160 females attended (25% of the female population on both islands). </t>
    </r>
  </si>
  <si>
    <t>At least 60% of the community population in the six outer islands (of which close to 50% are women) are educated on the impacts of CC and SLR on water, health, sanitation and the environment, and have their capacity enhanced to develop adaptation measures to address these impacts</t>
  </si>
  <si>
    <t>Limited knowledge and experience in the application of climate change information to adaptation planning in outer islands</t>
  </si>
  <si>
    <t>100 % of target population have access to enough potable water from WHSS</t>
  </si>
  <si>
    <t>All the selected sites (targets) will be accessible to all women</t>
  </si>
  <si>
    <t>Limited awareness about climate change impacts on low-laying island environment and communities</t>
  </si>
  <si>
    <t xml:space="preserve">In early 2021, a nationl WASH and Water Safety Security Planning workshop for trainers took place via zoom. There were 40 participants and 18 of them are women. The training has kicked start a WASH training/ Outreadh in the summer of 2021 for the islands of Nukuoro and Kapingamarangi. A total of 46 attendees in Nukuoro and 60 in Kapingamarangi. Out of the 46 attendees in Nukuoro, twenty-six (26) of them were male and twenty (20) female. Out of the 60 attendees in Kapingamarangi, thirty-three (33) of them were male and twenty-seven (27) female. Such training for Satawan, Lekinioch, Eauripik and Woleai is still in the pipeline to happen. </t>
  </si>
  <si>
    <t xml:space="preserve">All community members were part of the consultations and ground-truth assessments.  The concerns of women and special needs people, were taken into consideration in selecting the sites for the installation and / or repair work on the islands.   </t>
  </si>
  <si>
    <t>All sections of community participate in the consultations and issues and needs considered in site selection</t>
  </si>
  <si>
    <t xml:space="preserve">With respect to local traditions and culture, women's role in construction is limited. However, women's effort is focusing on food and refreshments preparation for workers. It is in the pipeline of activities for the project to develop roles and encourage ALL women to be involved in minor hands-on construction work. </t>
  </si>
  <si>
    <t>Development of  water management plan is in progress for the communities. However, it is agreed the plan will be developed by a community based water committee with half of the membership from vulnerable groups</t>
  </si>
  <si>
    <t>Very limited awareness of WASH techniques useful for application during drought periosd and post-natural disater situations</t>
  </si>
  <si>
    <t>Currently the majority of the population of the outer islands use the lagoon for toilet</t>
  </si>
  <si>
    <t>50% of the target communities understand and have knowledge of appropriate sanitation technologies</t>
  </si>
  <si>
    <t xml:space="preserve">There has not been any reported WASH training and water management on any of the project sites </t>
  </si>
  <si>
    <t>Current inland road in poor condition and inaccessible at major section and does not meet climate change resilience</t>
  </si>
  <si>
    <t>Approximately 6 miles of inland road of Malem to Utwe road designed to climate resilient with accessibility to all</t>
  </si>
  <si>
    <t>Progress delayed due to COVID-19 restrictions</t>
  </si>
  <si>
    <t>Coastal road highly exposed to severe coastal erosion and is in high risk of being wash away</t>
  </si>
  <si>
    <t>At least half of the population of Malem and Utwe have increased coastal resilience to indundation and erosion</t>
  </si>
  <si>
    <t>There is lack of gender sensitized management and execution of climate related programs at municipal government level</t>
  </si>
  <si>
    <t>At least 50% of perception responses to significant level of awareness and acknowledgement of gender and climate change benefits</t>
  </si>
  <si>
    <t>Municipal government lacks programs and policies to guide community based and community led ecosystem programs</t>
  </si>
  <si>
    <t xml:space="preserve">At least 50% of inhabitants of Malem and Utwe communities participated in community based ecosystem management planning meetings, implementation and monitoring activities. </t>
  </si>
  <si>
    <t xml:space="preserve">Various programs carried out in the island communities are not consolidated </t>
  </si>
  <si>
    <t>Knowledge, Attitude and Practice survey report develop as guidance for appropriate approach on awareness for climate change resilience</t>
  </si>
  <si>
    <t>Limited materials in community pertaining to gender inclusion</t>
  </si>
  <si>
    <t>Development of all awareness materials are gender inclusive.</t>
  </si>
  <si>
    <t xml:space="preserve">Climate change posters, water quality test and disinfecting guidelines have been shared on Nukuoro and Kapingamarngi. </t>
  </si>
  <si>
    <t>Insufficient success stories depecting vulnerable group</t>
  </si>
  <si>
    <t>All developed success stories are gender inclusive</t>
  </si>
  <si>
    <t>WASH, Gender Inclusion Plan and climate change awareness have been introduced in four project communinities (refer above).</t>
  </si>
  <si>
    <t>A Gender Strategy &amp; Action Plan has been developed and is under implementation, including monitoring as per this GP compliance worksheet. A communication plan is in progress and will be finalised in early 2022.</t>
  </si>
  <si>
    <t xml:space="preserve">There have been 3 newsletters issued - these have received positive reactions from the community members on the project actitivies. </t>
  </si>
  <si>
    <t>Underway - too early to assess</t>
  </si>
  <si>
    <t>Satisfactory, although communication visibility needs improvement</t>
  </si>
  <si>
    <t xml:space="preserve">The original project planning phase, and subsequent project plan, did not contain a gender assessment or action plan.  A tender was undertaken in Q4 of 2020 for a gender specialist to undertake the plan.  Following the procurement process, the gender specialist commenced in February 2021 and is now working with the PMU to undertake the necessary consultations at national, state and outer island level, to obtain inputs to develop the Plan.  It is expected the Plan will be finalised by mid-2021 and this will provide a clearer monitoring and evaluation strategy for gender metrics.
The lack of a Gender Action Plan with a clear monitoring and evaluation component has proven challenging for the IA and EE in mapping out and highlighting clear gender involvement in the project.  However, involvement of all groups within the communities and at State / National Government level has been key to this project and is being undertaken by the PMU.  A challenge has been for the PMU to effectively monitor, record and report against the gender metrics.  
A Gender Strategy &amp; Action Plan was formulated in 2021 and is now under implementation. The metrics below are linked to the GAP.  </t>
  </si>
  <si>
    <t>The GAP defines gender-responsive indicators per objective, outcome and output (refer GAP attached)</t>
  </si>
  <si>
    <r>
      <rPr>
        <b/>
        <sz val="11"/>
        <color rgb="FF000000"/>
        <rFont val="Times New Roman"/>
        <family val="1"/>
      </rPr>
      <t>Output 3.1:</t>
    </r>
    <r>
      <rPr>
        <sz val="11"/>
        <color indexed="8"/>
        <rFont val="Times New Roman"/>
        <family val="1"/>
      </rPr>
      <t xml:space="preserve"> Malem - Utwe inland road and access routes designed for future construction (Encumbrances)</t>
    </r>
  </si>
  <si>
    <r>
      <rPr>
        <b/>
        <sz val="11"/>
        <color rgb="FF000000"/>
        <rFont val="Times New Roman"/>
        <family val="1"/>
      </rPr>
      <t>Output 2.2</t>
    </r>
    <r>
      <rPr>
        <sz val="11"/>
        <color indexed="8"/>
        <rFont val="Times New Roman"/>
        <family val="1"/>
      </rPr>
      <t>: Water Harvesting and Storage System (WHSS) repaired and installed in 6 atoll islands (Encumbrances)</t>
    </r>
  </si>
  <si>
    <r>
      <rPr>
        <b/>
        <sz val="11"/>
        <color rgb="FF000000"/>
        <rFont val="Times New Roman"/>
        <family val="1"/>
      </rPr>
      <t xml:space="preserve">Output 1.1 and Output 1.2. </t>
    </r>
    <r>
      <rPr>
        <sz val="11"/>
        <color rgb="FF000000"/>
        <rFont val="Times New Roman"/>
        <family val="1"/>
      </rPr>
      <t>Encumbrances</t>
    </r>
  </si>
  <si>
    <r>
      <rPr>
        <b/>
        <sz val="11"/>
        <color rgb="FF000000"/>
        <rFont val="Times New Roman"/>
        <family val="1"/>
      </rPr>
      <t>Output 5.1</t>
    </r>
    <r>
      <rPr>
        <sz val="11"/>
        <color indexed="8"/>
        <rFont val="Times New Roman"/>
        <family val="1"/>
      </rPr>
      <t>: Audit (Encumbrances)</t>
    </r>
  </si>
  <si>
    <r>
      <rPr>
        <b/>
        <sz val="11"/>
        <color rgb="FF000000"/>
        <rFont val="Times New Roman"/>
        <family val="1"/>
      </rPr>
      <t>Output 4.1</t>
    </r>
    <r>
      <rPr>
        <sz val="11"/>
        <color indexed="8"/>
        <rFont val="Times New Roman"/>
        <family val="1"/>
      </rPr>
      <t>: Resource materials developed (Encumbrances)</t>
    </r>
  </si>
  <si>
    <t>October 2023</t>
  </si>
  <si>
    <t>June 2023</t>
  </si>
  <si>
    <t>December 2023</t>
  </si>
  <si>
    <r>
      <rPr>
        <b/>
        <sz val="11"/>
        <color rgb="FF000000"/>
        <rFont val="Times New Roman"/>
        <family val="1"/>
      </rPr>
      <t>Executing Entity:</t>
    </r>
    <r>
      <rPr>
        <sz val="11"/>
        <color indexed="8"/>
        <rFont val="Times New Roman"/>
        <family val="1"/>
      </rPr>
      <t xml:space="preserve">
Funds disbursed in the reporting period:  $461,750
</t>
    </r>
  </si>
  <si>
    <t>Estimated cumulative total disbursement as of 31 December 2021</t>
  </si>
  <si>
    <t>ENVIRONMENTAL AND SOCIAL POLICY COMPLIANCE</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</si>
  <si>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</si>
  <si>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</si>
  <si>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</si>
  <si>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</si>
  <si>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</si>
  <si>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</si>
  <si>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</si>
  <si>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</si>
  <si>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</si>
  <si>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</si>
  <si>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Principle 1: Compliance with the law</t>
  </si>
  <si>
    <t>Obtain Development Consent from KIRMA based on the Kosrae EIA Regulations and using this ESMP to inform the application.</t>
  </si>
  <si>
    <t>Principle 2: Access and Equity</t>
  </si>
  <si>
    <t>Principle 3: Marginalized and Vulnerable Groups</t>
  </si>
  <si>
    <t>Principle 4: Human rights</t>
  </si>
  <si>
    <r>
      <t xml:space="preserve"> 
</t>
    </r>
    <r>
      <rPr>
        <b/>
        <sz val="11"/>
        <color theme="1"/>
        <rFont val="Times New Roman"/>
        <family val="1"/>
      </rPr>
      <t>Self-Composting Toilets:</t>
    </r>
    <r>
      <rPr>
        <sz val="11"/>
        <color theme="1"/>
        <rFont val="Times New Roman"/>
        <family val="1"/>
      </rPr>
      <t xml:space="preserve">
SCT design allows too much light into toilet chamber causing to user to see other human waste leading to overuse of bulking agent and/or abandonment of SCT</t>
    </r>
  </si>
  <si>
    <t xml:space="preserve"> Access for people with mobility issues and the elderly will be considered in the design process to ensure ease of access.</t>
  </si>
  <si>
    <r>
      <rPr>
        <b/>
        <sz val="11"/>
        <color rgb="FF000000"/>
        <rFont val="Times New Roman"/>
        <family val="1"/>
      </rPr>
      <t>Water security measures</t>
    </r>
    <r>
      <rPr>
        <sz val="11"/>
        <color rgb="FF000000"/>
        <rFont val="Times New Roman"/>
        <family val="1"/>
      </rPr>
      <t xml:space="preserve">
Community heath and safety risks from construction activities</t>
    </r>
  </si>
  <si>
    <t xml:space="preserve">• Community consultations carried out as per this ESMP.
• Post signs on the laydown sites advising community member to keep out.
• Install secure fencing around laydown sites.
• Construction work will only be carried out during normal business hours.
• Assign personnel to manage traffic movement and safety as required. </t>
  </si>
  <si>
    <r>
      <rPr>
        <b/>
        <sz val="11"/>
        <color theme="1"/>
        <rFont val="Times New Roman"/>
        <family val="1"/>
      </rPr>
      <t>Kosrae Coastal Defence construction:</t>
    </r>
    <r>
      <rPr>
        <sz val="11"/>
        <color theme="1"/>
        <rFont val="Times New Roman"/>
        <family val="1"/>
      </rPr>
      <t xml:space="preserve">
Community health and safety risks from construction activities</t>
    </r>
  </si>
  <si>
    <t>Principle 5: Gender equality and women’s empowerment</t>
  </si>
  <si>
    <r>
      <t xml:space="preserve"> 
</t>
    </r>
    <r>
      <rPr>
        <b/>
        <sz val="11"/>
        <color theme="1"/>
        <rFont val="Times New Roman"/>
        <family val="1"/>
      </rPr>
      <t>Water Security &amp; SCT:</t>
    </r>
    <r>
      <rPr>
        <sz val="11"/>
        <color theme="1"/>
        <rFont val="Times New Roman"/>
        <family val="1"/>
      </rPr>
      <t xml:space="preserve">
Unfair additional burden on women for SCT maintenance </t>
    </r>
  </si>
  <si>
    <r>
      <rPr>
        <b/>
        <sz val="11"/>
        <color theme="1"/>
        <rFont val="Times New Roman"/>
        <family val="1"/>
      </rPr>
      <t>Coastal defence works:</t>
    </r>
    <r>
      <rPr>
        <sz val="11"/>
        <color theme="1"/>
        <rFont val="Times New Roman"/>
        <family val="1"/>
      </rPr>
      <t xml:space="preserve">
Lack of community support for the design </t>
    </r>
  </si>
  <si>
    <t>Principle 6: Core labour rights</t>
  </si>
  <si>
    <t xml:space="preserve">As FSM has not ratified the ILO, the ESMP demonstrates how the ILO core labour standards will be incorporated in the design and the implementation of the project as appropriate. </t>
  </si>
  <si>
    <t>The project will adhere to this principle through contractual clauses with any contractors and also through oversight by the IE.</t>
  </si>
  <si>
    <t>Contracts to include ILO core labour standards</t>
  </si>
  <si>
    <t>Not applicable at this time as activities relating to this are yet to commence</t>
  </si>
  <si>
    <t>Principle 7: Indigenous peoples</t>
  </si>
  <si>
    <t xml:space="preserve">Stakeholders are not consulted on implementation of activities, leading to a lack of support
</t>
  </si>
  <si>
    <t>As Indigenous Peoples are the overwhelming majority of direct project beneficiaries safeguard measures should be been integrated into the project's overall design through the ESMP. They include: (i) Free, prior, and informed consultation leading to broad community support during project preparation; (ii) Measures to ensure culturally appropriate processes and benefits; (iii) Measures to ensure that adverse impacts are mitigated and (iv) Measures for disclosing key project documents in a language understandable to them.
Community consultation and regular engagement with the community is integral and the ESMP stipulates that this will be undertaken through the life of the project.</t>
  </si>
  <si>
    <t>Stakeholder consultations and engagement (including evidence i.e. reports and participation lists)</t>
  </si>
  <si>
    <t>No residual impact at this time</t>
  </si>
  <si>
    <t>Principle 8: Involuntary resettlement</t>
  </si>
  <si>
    <r>
      <rPr>
        <b/>
        <sz val="11"/>
        <color theme="1"/>
        <rFont val="Times New Roman"/>
        <family val="1"/>
      </rPr>
      <t>Water Security:</t>
    </r>
    <r>
      <rPr>
        <sz val="11"/>
        <color theme="1"/>
        <rFont val="Times New Roman"/>
        <family val="1"/>
      </rPr>
      <t xml:space="preserve">
Access to communal water supply compromise if investment is installed on private land without full landowner cooperation.</t>
    </r>
  </si>
  <si>
    <r>
      <rPr>
        <b/>
        <sz val="11"/>
        <color theme="1"/>
        <rFont val="Times New Roman"/>
        <family val="1"/>
      </rPr>
      <t>Kosrae road design and construction:</t>
    </r>
    <r>
      <rPr>
        <sz val="11"/>
        <color theme="1"/>
        <rFont val="Times New Roman"/>
        <family val="1"/>
      </rPr>
      <t xml:space="preserve">
Disruption to land owners access to and use of village property</t>
    </r>
  </si>
  <si>
    <t>Principle 9: Protection of natural habitats</t>
  </si>
  <si>
    <r>
      <rPr>
        <b/>
        <sz val="11"/>
        <color theme="1"/>
        <rFont val="Times New Roman"/>
        <family val="1"/>
      </rPr>
      <t>Kosrae coastal defences:</t>
    </r>
    <r>
      <rPr>
        <sz val="11"/>
        <color theme="1"/>
        <rFont val="Times New Roman"/>
        <family val="1"/>
      </rPr>
      <t xml:space="preserve">
Pollution of marine and terrestrial environment</t>
    </r>
  </si>
  <si>
    <r>
      <rPr>
        <b/>
        <sz val="11"/>
        <color theme="1"/>
        <rFont val="Times New Roman"/>
        <family val="1"/>
      </rPr>
      <t>Kosrae road construction:</t>
    </r>
    <r>
      <rPr>
        <sz val="11"/>
        <color theme="1"/>
        <rFont val="Times New Roman"/>
        <family val="1"/>
      </rPr>
      <t xml:space="preserve">
Unnecessary and unapproved clearing leading to permanent loss of forest cover and mature trees</t>
    </r>
  </si>
  <si>
    <t>•	Only the road alignment corridor can be cleared of mature tree specimen. Minor coppicing work can be undertaken surrounding the corridor if needed, however no mature tree specimens will be removed outside of this corridor.
•	KIRMA will approve the removal of all identified mature trees along the alignment.
•	Road alignment will be routed to avoid any stands of mature trees which provide important ecosystem services such as soil stabilization.
•	No laydown site(s) or stockpile site(s) will be located along the 1.15 mile stretch of new road between Kuplu and Finsrem.</t>
  </si>
  <si>
    <t>One off: KIRMA approval for removal of pre-identified trees
Road alignment avoids important stands of trees
Weekly: No stockpiles or laydown in forest
No additional clearing has occurred outside of road alignment</t>
  </si>
  <si>
    <t>Release of excessive runoff of soils and silts, and soil erosion of cleared or exposed soils leading to increased turbidity of river and mangrove environments and sedimentation of marine environment</t>
  </si>
  <si>
    <t>•	Sediment and Erosion Control Plan implemented.
•	For larger exposed areas on sloped terrain, sediment fencing will be complimented by some or all of the following: temporary drains or bunds around areas to prevent discharge of storm water, sediment traps to slow run-off containing sediment and allow settlement of coarse sediment, erosion control matting or mulch on any exposed batter slopes prior to revegetation.
•	As soon as possible after earthworks are completed, rehabilitation of exposed areas on the shoulder and adjacent areas will be undertaken. Excavated topsoil will be stockpiled and re-used and revegetation completed of bare areas. Revegetating buffer areas around streams and other catchment drainage pathways will be prioritised. 
•	Any remaining exposed earth surfaces shall be reinstated to match the surrounding topography and revegetated. 
•	Community planting of riparian and buffer zones.
•	Excavated soils will be stockpiled on KIRMA and DTI approved sites and will be controlled to ensure no material can runoff into waterways or the coastal environment.
•	Project construction equipment or staff are not permitted to assist landowners to clear land unless both (i) the KIRMA permit is in place and (ii) the drainage for the road has been completed and is operational.</t>
  </si>
  <si>
    <t>One off: Sediment and Erosion Control Plan incorporated in Contractor Documents
Approved stockpile sites for excavated earth have been identified and prepared.
Weekly: No dumping of soil in unapproved places.
Exposed earth recovered once works have moved on
No land clearing happening on unapproved private lands
Bunds or fencings are in place and functioning as intended.
Buffer zones are being replanted</t>
  </si>
  <si>
    <t>Principle 10: Conservation of biological diversity</t>
  </si>
  <si>
    <t>Principle 11: Climate change</t>
  </si>
  <si>
    <t>Principle 12: Pollution prevention and resource efficiency</t>
  </si>
  <si>
    <r>
      <rPr>
        <b/>
        <sz val="11"/>
        <color theme="1"/>
        <rFont val="Times New Roman"/>
        <family val="1"/>
      </rPr>
      <t>Water Security:</t>
    </r>
    <r>
      <rPr>
        <sz val="11"/>
        <color theme="1"/>
        <rFont val="Times New Roman"/>
        <family val="1"/>
      </rPr>
      <t xml:space="preserve">
Overburden on existing waste management practices</t>
    </r>
  </si>
  <si>
    <r>
      <rPr>
        <b/>
        <sz val="11"/>
        <color theme="1"/>
        <rFont val="Times New Roman"/>
        <family val="1"/>
      </rPr>
      <t>Self-composting toilets:</t>
    </r>
    <r>
      <rPr>
        <sz val="11"/>
        <color theme="1"/>
        <rFont val="Times New Roman"/>
        <family val="1"/>
      </rPr>
      <t xml:space="preserve">
Contaminated run-off, rodent infiltration or public access risks to poorly managed secondary containment units</t>
    </r>
  </si>
  <si>
    <r>
      <rPr>
        <b/>
        <sz val="11"/>
        <color theme="1"/>
        <rFont val="Times New Roman"/>
        <family val="1"/>
      </rPr>
      <t>Kosrae Coastal Defence:</t>
    </r>
    <r>
      <rPr>
        <sz val="11"/>
        <color theme="1"/>
        <rFont val="Times New Roman"/>
        <family val="1"/>
      </rPr>
      <t xml:space="preserve">
Risk of fuel or oil spills into marine environment from construction machinery</t>
    </r>
  </si>
  <si>
    <t>Principle 13: Public health</t>
  </si>
  <si>
    <r>
      <rPr>
        <b/>
        <sz val="11"/>
        <color theme="1"/>
        <rFont val="Times New Roman"/>
        <family val="1"/>
      </rPr>
      <t>Water Security measures:</t>
    </r>
    <r>
      <rPr>
        <sz val="11"/>
        <color theme="1"/>
        <rFont val="Times New Roman"/>
        <family val="1"/>
      </rPr>
      <t xml:space="preserve">
Water quality comprised from any community ground water sources on private land through poor land use management around well head.</t>
    </r>
  </si>
  <si>
    <t xml:space="preserve"> One off: Signed voluntary donation easement sighted for any installations on private land. Easement to include 30m diameter from well head and provisions for land use management.</t>
  </si>
  <si>
    <t xml:space="preserve"> Water storage assessments were only undertaken in Woleai (Yap) and in Nukuoro and Kapingamarangi (Pohnpei). Comprehensive Assessments to determine if there are any easement issues are yet to be completed.</t>
  </si>
  <si>
    <r>
      <rPr>
        <b/>
        <sz val="11"/>
        <color theme="1"/>
        <rFont val="Times New Roman"/>
        <family val="1"/>
      </rPr>
      <t>Self-composting toilets:</t>
    </r>
    <r>
      <rPr>
        <sz val="11"/>
        <color theme="1"/>
        <rFont val="Times New Roman"/>
        <family val="1"/>
      </rPr>
      <t xml:space="preserve">
Poor maintenance of SCTs will lead to pathogens remaining active in the compost mix.</t>
    </r>
  </si>
  <si>
    <r>
      <rPr>
        <b/>
        <sz val="11"/>
        <color theme="1"/>
        <rFont val="Times New Roman"/>
        <family val="1"/>
      </rPr>
      <t>Kosrae Coastal Defences:</t>
    </r>
    <r>
      <rPr>
        <sz val="11"/>
        <color theme="1"/>
        <rFont val="Times New Roman"/>
        <family val="1"/>
      </rPr>
      <t xml:space="preserve">
Community health and safety risks from construction activities</t>
    </r>
  </si>
  <si>
    <t>Principle 14: Physical and cultural heritage</t>
  </si>
  <si>
    <r>
      <rPr>
        <b/>
        <sz val="11"/>
        <color theme="1"/>
        <rFont val="Times New Roman"/>
        <family val="1"/>
      </rPr>
      <t>Kosrae road design:</t>
    </r>
    <r>
      <rPr>
        <sz val="11"/>
        <color theme="1"/>
        <rFont val="Times New Roman"/>
        <family val="1"/>
      </rPr>
      <t xml:space="preserve">
Damage to known and unknown cultural sites during construction works</t>
    </r>
  </si>
  <si>
    <t xml:space="preserve">•	Prior to any clearance of the upland forest, the Kosrae Historical Preservation Society shall be contacted to undertake a cultural survey of the road alignment. 
•	A ‘chance find’ procedure will be put in place for the discovery of any new sites or artifacts. Upon any discovery, the contractor will stop works immediately and KIRMA and the Kosrae Historical Preservation Society will be contact for advice and instructions. 
•	For known sites, the DTI in consultation with KIRMA shall set up and clearly mark protective boundaries around cultural sites to ensure that the Contractor machinery does not come into contact with the site. </t>
  </si>
  <si>
    <t>One off: Historical Preservation Society have undertaken a final survey of route prior to mechanical clearing work.
Weekly: Chance finds are reported to Historical Preservation Society.
No damage to identified sites  and marked boundaries being respected</t>
  </si>
  <si>
    <t>Principle 15: Lands and soil conservation</t>
  </si>
  <si>
    <r>
      <rPr>
        <b/>
        <sz val="11"/>
        <color theme="1"/>
        <rFont val="Times New Roman"/>
        <family val="1"/>
      </rPr>
      <t>Kosrae road design:</t>
    </r>
    <r>
      <rPr>
        <sz val="11"/>
        <color theme="1"/>
        <rFont val="Times New Roman"/>
        <family val="1"/>
      </rPr>
      <t xml:space="preserve">
Disruption of perennial and intermittent streams that drain the upper catchments into the marine environment</t>
    </r>
  </si>
  <si>
    <t>Unnecessary and unapproved clearing leading to permanent loss of forest cover and mature trees</t>
  </si>
  <si>
    <t xml:space="preserve">No </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</si>
  <si>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</si>
  <si>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</si>
  <si>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</si>
  <si>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</si>
  <si>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</si>
  <si>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Ongoing supervision and oversight of the ESM Plan and working with Executing Entity to ensure they are monitoring ESS during activities</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</si>
  <si>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</si>
  <si>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</si>
  <si>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Ongoing monitoring and reporting against the ESM Plan</t>
  </si>
  <si>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</si>
  <si>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</si>
  <si>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</si>
  <si>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</si>
  <si>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</si>
  <si>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</si>
  <si>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</si>
  <si>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</si>
  <si>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</si>
  <si>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</si>
  <si>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</si>
  <si>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</si>
  <si>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</si>
  <si>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</si>
  <si>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</si>
  <si>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</si>
  <si>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</si>
  <si>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</si>
  <si>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</si>
  <si>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</si>
  <si>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</si>
  <si>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</si>
  <si>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 grievances received during the reporting period</t>
  </si>
  <si>
    <t xml:space="preserve">The revised Works Agreement with EMPSCO contains the ESMP.  A copy has been provided in previous reports.  </t>
  </si>
  <si>
    <t>None have been identified at this time</t>
  </si>
  <si>
    <t xml:space="preserve">All assessments have included full consultations and agreements with communities and private land owners where required.  
Woleai (Yap): Water storage installation and upgrades have occured on public infrastructure.  Future upgrades to private infrastructure will include access agreements. 
Lekinioch and Satawan (Chuuk):  Assessments have included public infrastructure only.  
Nukuoro and Kapingamarangi (Pohnpei):  Installation and upgrades to private infrastructure have included consultations and access agreements.  </t>
  </si>
  <si>
    <t xml:space="preserve">Water quality test was undertaken on selected water resources in Nukuoro and Kapingamarangi (Pohnpei).  </t>
  </si>
  <si>
    <t xml:space="preserve">During the test trial on Nukuoro and Kapingamarangi, all the island water resources tested showed the presence of bacteria and required treatment before consumption. </t>
  </si>
  <si>
    <t xml:space="preserve">The project is upgrading the water storage including the watersheds and storage facilities to ensure cleaner water is collected.  In addition, the project has carried out WASH awareness activities on Nukuoro and Kapingamarangi focusing on personal hygiene, water treatment and providing enabling materials such as hand wash soap, water kettles to boil water, chlorine for water chlorination and water containers to store clean water. </t>
  </si>
  <si>
    <t xml:space="preserve"> Stakeholder consultations have taken place and included all stakeholders.  Where appropriate separate meetings have been held including separate female meetings.  Communities have been fully engaged and consulted with during the water resource assessments including agreeing on which water infrastructure would be repaired.  Communities are engaged in the construction and repairs.  </t>
  </si>
  <si>
    <t>Not applicable at this time due to delays in the activity caused by COVID restrictions</t>
  </si>
  <si>
    <t xml:space="preserve">Not applicable at this time </t>
  </si>
  <si>
    <t>This Principle will be revisited during the ESM Plan revisions as part of the EIA for the coastal defence activity</t>
  </si>
  <si>
    <t>Delayed due to COVID restrictions</t>
  </si>
  <si>
    <t>None identified at this time</t>
  </si>
  <si>
    <t>Construction were carried out during normal hours; public were informed of schedule of work</t>
  </si>
  <si>
    <t xml:space="preserve">Finalisation of the road design has been delayed due to COVID border closures, therefore the consideration of these measures is yet to be included into the survey work and subsequent road design </t>
  </si>
  <si>
    <t>Yes. Further training and consultations on the ESMP will be undertaken with the EA throughout 2022</t>
  </si>
  <si>
    <t>Clarification and agreement on Token of Respect requirements for outer island visits has been negotiated between the PMU and FSM Finance.  The matter is no longer considered a risk.</t>
  </si>
  <si>
    <t>June - September 2021</t>
  </si>
  <si>
    <t>1.  There are complex gender, cultural and environmental issues to consider around sanitation which vary from island to island, and these need to be carefully integrated into the approach to addressing sanitation during the planning and implementation phases. Sanitation in the outer islands is a long-running challenge and the approach in this project to try to pilot workable solutions is a sound one.  Interventions will need to be grounded in a solid analysis of the gender and cultural context of the outer islands if it is to find sustainable solutions to sanitation.
2.  Project delivery in isolated and remote communities is very difficult due to logistical and capacity issues.  Proper planning and budgeting, particularly for transportation and materials is required during the planning phases, and flexibility needs to be built into the plan for any adaptive measures needed during implementation.
3.  Sustainability of community water infrastructure needs to be addressed early by the Project with clear commitments and agreements in place which should include identifying clear roles and responsibilities of state governments, water utilities, municipalities and communities.
4.  Outreach and communications needs to be incorporated into the project implementation at the commencement of the project and not left until later in the project phase.  The project management office should establish connections with beneficiaries and co-design, allowing feedback at all stages. It is important that all stakeholders have a say on all relevant elements and understanding these linkages better can improve project synergies and bring efficiencies to the fore. 
5.  Resources need to be allocated to effective monitoring and evaluation and the plan including reporting templates etc established early in the project.</t>
  </si>
  <si>
    <t xml:space="preserve">1.  Consideration of beneficiaries: (a) In depth engagement with the community through the planning and implementation phases must be well coordinated and continual.  This process is very important to ensuring the community is able to provide input on the design and implementation of the project components; (b) Project's need to continue to involve community members throughout implementation and ensure a handover plan is agreed after infrastructure or designs are completed. This will ensure that the community is aware of costs and capacity required for maintenance and continuous operation of new facilities.
2.  The educational needs of people should not be overlooked or considered not as important as the others. This should be avoided, as all beneficiaries including those with lower literacy rates or those speaking different languages should be considered in educational and promotional materials on sanitation, water supply and adaptation activities. It is recommended that all materials are provided in English as well as local dialects and all outer islands are given such materials to ensure and promote equal access to resources. 
3.  The development of a well-developed Communication &amp; Engagement Strategy should be a key priority at the commencement of the Project.  
4.  Budgeting and planning needs to reflect the logistical and capacity challenges.
5.  A sustainability plan i.e. community ownership including support for the installation / repair and ongoing maintenance of the infrastructure, needs to be discussed and agreed to with the communities and government early in the project.  MOUs or other agreements should be considered and implemented to support the arrangements.
</t>
  </si>
  <si>
    <t>The process undertaken and the lessons learned from the planning and implementation phases can be readily scaled up both within the project and to other projects.  This is currently being undertaken with lessons on logistical challenges / transportation to remote island communities being utilised within the Project to adjust schedules, mechanisms for ensuring the implementation of water infrastructure plans (i.e. repair and installation) are improved and increased to meet timelines. In addition, the PMU is applying adaptative management to manage the impacts of COVID-19 on supply chains and activity delivery, to ensure the Project activities can still be delivered.  
In addition, the lessons from this project are being incorporated into project planning across the climate portfolio at the Implementing Entity level.  This has been evident in the planning and design of a similiar project in the outer islands of Kiribati which experiences similiar context and environment as the FSM project.  The experiences and lessons learned are also used to inform donors and project design of the challenges in designing and implementing projects in remote and isolated outer islands in the Pacific region - hence with the aim to improve project design and implementation.</t>
  </si>
  <si>
    <t>The PMU has taken up the recommendations from the Mid-term Review with the implementation of mitigation measures designed to improve the end-of-project results.  As per this APR, there has been a marked increase in the level of activity and progress and (with the exception of Component 3 activities), the project is on-track to achieve the end-of-project results.</t>
  </si>
  <si>
    <t>Existing data and knowledge has been made available to National and State level stakeholders, particularly Government, through the use of INFORM which is the preferred database for environmental information in FSM.  Trainings have been undertaken on establishing the FSM portal and uploading and maintaining information and data.  The Project is utilising a specific database designed to be the core data management system, which will also include all of the M&amp;E data collected.</t>
  </si>
  <si>
    <t xml:space="preserve">1.  Through community consultations in the project's outer islands, training on the operation and maintenance of water harvesting and storage systems as well as SCTs was pointed out as a key measure to ensure sustainability beyond the life of the project. This is now underway within the communities.  In addition, partnerships with WASH and UNICEF are implementing community trainings on sanitation and health, including the development of WASH guidelines standardised for the local and cultural context.
2.  To ensure the long-term sustainability of the water infrastructure on the outer islands, the PMU has been engaged in negotiations with the State Governments and outer island communities on the development and agreement to MOUs which outline responsibilities in maintaining the infrastructure.
3.  The PMU has being engaging with national and state level government agencies e.g. Environment Protection Agency in conducting water quality testing and other ground truthing tasks and the Department of Transport, Communicaiton and Infrastructure to support the baseline assessments on existing water harvesting and storage systems including the design of new installations) ensures long term support to these systems beyond the life of the project. </t>
  </si>
  <si>
    <t xml:space="preserve">1. Existing data was utilised in the original design of the Project, and throughout the implementation phase, existing and updated data is utilised to adjust implementation of activities.  In particular, the emphasis on gender and social inclusion can be seen through the practices of ensuring all stakeholders have a voice and ensuring communications and materials are targeted to all audiences.  
2. Data from the water assessments (i.e. number of water facilities, location, population, community needs etc) on the outer islands has been utilised to guide community consultations in determining what are the priority water facilities to be repaired and / or installed.  
3.  Data collected through the water quality testing on Kapingamarangi and Nukuoro has been used to direct and guide WASH awareness activities focusing on personal hygiene, water treatment and providing enabling materials such as hand wash soap, water kettles to boil water, chlorine for water chlorination and water containers to store clean water. The testing of the water kits has also proven successful and will be scaled up to the other outer islands.
4.  The PMU is also using lessons learnt and best practices from past and current projects that have/are implementing similar adaptation interventions. For example, the RENI Project has installed water harvesting systems in some of the outer islands - with this Project using design specifications for repairs and new installations from the RENI Project to guide implementation.
</t>
  </si>
  <si>
    <t>The Project communicates and disseminates information through its Facebook page (https://im.facebook.com&gt;fsmafproject) (https://www.google.com/url?sa=t&amp;rct=j&amp;q=&amp;esrc=s&amp;source=web&amp;cd=&amp;cad=rja&amp;uact=8&amp;ved=2ahUKEwjm2fLxoZPxAhWZ_XMBHXUfCA0QFjAAegQIAxAD&amp;url=https%3A%2F%2Fm.facebook.com%2Ffsmafproject%2F&amp;usg=AOvVaw3iBjYCuQYZoeCKFSaYKRkl) which provides much of the information updates on the Project.
A copy of the most recent Project newsletter has also been attached to this APR.  The newsletter is disseminated to all stakeholders and through the Project's networks.
A list of information items developed through the Project include: 
•FSM National Inception Report
•FSM AF National Steering Committee Minutes
•Yap State Inception Report
•Chuuk State Inception Report
•Pohnpei State Inception Report 
•Kosrae State Inception Report
•Social Media updates e.g Facebook: FSM Adaptation Fund Project
•2019 Quarterly Newsletter
• PMU Annual Workplan 2019
•Quarterly Reports: Q4 (2018), Q1-Q4 (2019)
•OFOs Monthly Reports
•Water Resources Preliminary Reports
•Target Site's Inception Reports
•Environmental and Social Managment Plan
•Kosrae Preliminary Engineering Design Report 
•2018 Audit Report</t>
  </si>
  <si>
    <t>Existing data and knowledge on certain sectors and topics remains low in the Pacific.  However, the PMU is working where possible to extract the required data and to gather data.  The M&amp;E Plan is contributing to a roadmap of data requirements, collection, analysis and storage, with data collection well underway.</t>
  </si>
  <si>
    <r>
      <t xml:space="preserve">The procurement of </t>
    </r>
    <r>
      <rPr>
        <i/>
        <sz val="11"/>
        <color rgb="FF000000"/>
        <rFont val="Times New Roman"/>
        <family val="1"/>
      </rPr>
      <t>Aquagenx</t>
    </r>
    <r>
      <rPr>
        <sz val="11"/>
        <color rgb="FF000000"/>
        <rFont val="Times New Roman"/>
        <family val="1"/>
      </rPr>
      <t xml:space="preserve"> portable water test kits for Pohnpei State as a trial, has been instrumental in highlighting water safety and leading to targeted WASH activities within the islands. The trial has also highlighted the importance of water safety to communities, and is leading to a scaling-up in the other outer islands including eductational programmes.</t>
    </r>
  </si>
  <si>
    <r>
      <t xml:space="preserve">% of </t>
    </r>
    <r>
      <rPr>
        <i/>
        <strike/>
        <sz val="11"/>
        <color theme="1"/>
        <rFont val="Calibri"/>
        <family val="2"/>
        <scheme val="minor"/>
      </rPr>
      <t>Youth</t>
    </r>
    <r>
      <rPr>
        <i/>
        <sz val="11"/>
        <color theme="1"/>
        <rFont val="Calibri"/>
        <family val="2"/>
        <scheme val="minor"/>
      </rPr>
      <t xml:space="preserve"> </t>
    </r>
    <r>
      <rPr>
        <i/>
        <sz val="11"/>
        <color rgb="FFFF0000"/>
        <rFont val="Calibri"/>
        <family val="2"/>
        <scheme val="minor"/>
      </rPr>
      <t>Male</t>
    </r>
    <r>
      <rPr>
        <i/>
        <sz val="11"/>
        <color theme="1"/>
        <rFont val="Calibri"/>
        <family val="2"/>
        <scheme val="minor"/>
      </rPr>
      <t xml:space="preserve"> beneficiaries</t>
    </r>
  </si>
  <si>
    <t>At least one national coastal and marine management policy and legislation reviewed with recommendations and guidance developed on mainstreaming climate risk and resilience.
Recommendations adopted by at least one Department.</t>
  </si>
  <si>
    <t xml:space="preserve">By project end, at least 80% of households on the target outer islands have improved access to water through either new or repairs to current, water storage facilities.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</si>
</sst>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quot;$&quot;* #,##0.00_-;\-&quot;$&quot;* #,##0.00_-;_-&quot;$&quot;* &quot;-&quot;??_-;_-@_-"/>
    <numFmt numFmtId="165" formatCode="dd\-mmm\-yyyy"/>
    <numFmt numFmtId="166" formatCode="_-[$$-409]* #,##0.00_ ;_-[$$-409]* \-#,##0.00\ ;_-[$$-409]* &quot;-&quot;??_ ;_-@_ "/>
    <numFmt numFmtId="167" formatCode="[$$-409]#,##0.00"/>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1"/>
      <color theme="10"/>
      <name val="Times New Roman"/>
      <family val="1"/>
    </font>
    <font>
      <sz val="10"/>
      <color rgb="FF000000"/>
      <name val="Times New Roman"/>
      <family val="1"/>
    </font>
    <font>
      <sz val="10"/>
      <color theme="1"/>
      <name val="Times New Roman"/>
      <family val="1"/>
    </font>
    <font>
      <b/>
      <sz val="10"/>
      <color theme="1"/>
      <name val="Times New Roman"/>
      <family val="1"/>
    </font>
    <font>
      <b/>
      <i/>
      <sz val="10"/>
      <name val="Times New Roman"/>
      <family val="1"/>
    </font>
    <font>
      <b/>
      <sz val="11"/>
      <color theme="1"/>
      <name val="Calibri"/>
      <family val="2"/>
      <scheme val="minor"/>
    </font>
    <font>
      <i/>
      <sz val="11"/>
      <color rgb="FFFF0000"/>
      <name val="Calibri"/>
      <family val="2"/>
      <scheme val="minor"/>
    </font>
    <font>
      <i/>
      <strike/>
      <sz val="11"/>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FF"/>
        <bgColor rgb="FF000000"/>
      </patternFill>
    </fill>
  </fills>
  <borders count="10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medium">
        <color auto="1"/>
      </left>
      <right/>
      <top/>
      <bottom style="thin">
        <color auto="1"/>
      </bottom>
      <diagonal/>
    </border>
    <border>
      <left/>
      <right/>
      <top/>
      <bottom style="thin">
        <color indexed="64"/>
      </bottom>
      <diagonal/>
    </border>
    <border>
      <left/>
      <right style="medium">
        <color auto="1"/>
      </right>
      <top/>
      <bottom style="thin">
        <color indexed="64"/>
      </bottom>
      <diagonal/>
    </border>
    <border>
      <left style="medium">
        <color auto="1"/>
      </left>
      <right style="medium">
        <color theme="0" tint="-0.24994659260841701"/>
      </right>
      <top style="thin">
        <color auto="1"/>
      </top>
      <bottom style="medium">
        <color theme="0" tint="-0.24994659260841701"/>
      </bottom>
      <diagonal/>
    </border>
    <border>
      <left style="medium">
        <color theme="0" tint="-0.24994659260841701"/>
      </left>
      <right style="medium">
        <color theme="0" tint="-0.24994659260841701"/>
      </right>
      <top style="thin">
        <color auto="1"/>
      </top>
      <bottom style="medium">
        <color theme="0" tint="-0.24994659260841701"/>
      </bottom>
      <diagonal/>
    </border>
    <border>
      <left style="medium">
        <color auto="1"/>
      </left>
      <right style="medium">
        <color theme="0" tint="-0.24994659260841701"/>
      </right>
      <top style="medium">
        <color theme="0" tint="-0.24994659260841701"/>
      </top>
      <bottom style="medium">
        <color theme="0" tint="-0.24994659260841701"/>
      </bottom>
      <diagonal/>
    </border>
    <border>
      <left style="medium">
        <color theme="0" tint="-0.24994659260841701"/>
      </left>
      <right style="medium">
        <color theme="0" tint="-0.24994659260841701"/>
      </right>
      <top style="medium">
        <color theme="0" tint="-0.24994659260841701"/>
      </top>
      <bottom style="medium">
        <color theme="0" tint="-0.24994659260841701"/>
      </bottom>
      <diagonal/>
    </border>
    <border>
      <left style="medium">
        <color theme="0" tint="-0.24994659260841701"/>
      </left>
      <right style="medium">
        <color auto="1"/>
      </right>
      <top style="medium">
        <color theme="0" tint="-0.24994659260841701"/>
      </top>
      <bottom style="medium">
        <color theme="0" tint="-0.24994659260841701"/>
      </bottom>
      <diagonal/>
    </border>
    <border>
      <left style="thick">
        <color auto="1"/>
      </left>
      <right style="medium">
        <color auto="1"/>
      </right>
      <top style="thick">
        <color auto="1"/>
      </top>
      <bottom style="medium">
        <color auto="1"/>
      </bottom>
      <diagonal/>
    </border>
    <border>
      <left style="medium">
        <color auto="1"/>
      </left>
      <right style="medium">
        <color auto="1"/>
      </right>
      <top style="thick">
        <color auto="1"/>
      </top>
      <bottom style="medium">
        <color auto="1"/>
      </bottom>
      <diagonal/>
    </border>
    <border>
      <left style="medium">
        <color auto="1"/>
      </left>
      <right style="thick">
        <color auto="1"/>
      </right>
      <top style="thick">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thick">
        <color auto="1"/>
      </right>
      <top style="medium">
        <color auto="1"/>
      </top>
      <bottom style="medium">
        <color auto="1"/>
      </bottom>
      <diagonal/>
    </border>
    <border>
      <left style="thick">
        <color auto="1"/>
      </left>
      <right style="medium">
        <color auto="1"/>
      </right>
      <top style="medium">
        <color auto="1"/>
      </top>
      <bottom style="thick">
        <color auto="1"/>
      </bottom>
      <diagonal/>
    </border>
    <border>
      <left style="medium">
        <color auto="1"/>
      </left>
      <right style="medium">
        <color auto="1"/>
      </right>
      <top style="medium">
        <color auto="1"/>
      </top>
      <bottom style="thick">
        <color auto="1"/>
      </bottom>
      <diagonal/>
    </border>
    <border>
      <left style="medium">
        <color auto="1"/>
      </left>
      <right style="thick">
        <color auto="1"/>
      </right>
      <top style="medium">
        <color auto="1"/>
      </top>
      <bottom style="thick">
        <color auto="1"/>
      </bottom>
      <diagonal/>
    </border>
    <border>
      <left style="medium">
        <color auto="1"/>
      </left>
      <right style="medium">
        <color theme="0" tint="-0.24994659260841701"/>
      </right>
      <top style="medium">
        <color theme="0" tint="-0.24994659260841701"/>
      </top>
      <bottom style="thin">
        <color auto="1"/>
      </bottom>
      <diagonal/>
    </border>
    <border>
      <left style="medium">
        <color theme="0" tint="-0.24994659260841701"/>
      </left>
      <right style="medium">
        <color theme="0" tint="-0.24994659260841701"/>
      </right>
      <top style="medium">
        <color theme="0" tint="-0.24994659260841701"/>
      </top>
      <bottom style="thin">
        <color auto="1"/>
      </bottom>
      <diagonal/>
    </border>
    <border>
      <left style="medium">
        <color theme="0" tint="-0.24994659260841701"/>
      </left>
      <right style="medium">
        <color auto="1"/>
      </right>
      <top style="medium">
        <color theme="0" tint="-0.24994659260841701"/>
      </top>
      <bottom style="thin">
        <color auto="1"/>
      </bottom>
      <diagonal/>
    </border>
    <border>
      <left style="medium">
        <color theme="0" tint="-0.24994659260841701"/>
      </left>
      <right style="medium">
        <color theme="0" tint="-0.24994659260841701"/>
      </right>
      <top style="thin">
        <color auto="1"/>
      </top>
      <bottom/>
      <diagonal/>
    </border>
    <border>
      <left style="medium">
        <color theme="0" tint="-0.24994659260841701"/>
      </left>
      <right style="medium">
        <color theme="0" tint="-0.24994659260841701"/>
      </right>
      <top/>
      <bottom style="medium">
        <color theme="0" tint="-0.24994659260841701"/>
      </bottom>
      <diagonal/>
    </border>
    <border>
      <left style="medium">
        <color theme="0" tint="-0.24994659260841701"/>
      </left>
      <right/>
      <top style="medium">
        <color theme="0" tint="-0.24994659260841701"/>
      </top>
      <bottom style="medium">
        <color theme="0" tint="-0.24994659260841701"/>
      </bottom>
      <diagonal/>
    </border>
    <border>
      <left style="medium">
        <color theme="0" tint="-0.24994659260841701"/>
      </left>
      <right/>
      <top style="medium">
        <color theme="0" tint="-0.24994659260841701"/>
      </top>
      <bottom style="thin">
        <color auto="1"/>
      </bottom>
      <diagonal/>
    </border>
    <border>
      <left style="medium">
        <color theme="0" tint="-0.24994659260841701"/>
      </left>
      <right style="medium">
        <color theme="0" tint="-0.24994659260841701"/>
      </right>
      <top style="medium">
        <color theme="0" tint="-0.24994659260841701"/>
      </top>
      <bottom/>
      <diagonal/>
    </border>
    <border>
      <left style="medium">
        <color auto="1"/>
      </left>
      <right style="medium">
        <color theme="0" tint="-0.24994659260841701"/>
      </right>
      <top style="medium">
        <color theme="0" tint="-0.24994659260841701"/>
      </top>
      <bottom/>
      <diagonal/>
    </border>
    <border>
      <left style="medium">
        <color auto="1"/>
      </left>
      <right style="medium">
        <color theme="0" tint="-0.24994659260841701"/>
      </right>
      <top/>
      <bottom style="medium">
        <color theme="0" tint="-0.24994659260841701"/>
      </bottom>
      <diagonal/>
    </border>
    <border>
      <left style="medium">
        <color theme="0" tint="-0.24994659260841701"/>
      </left>
      <right style="medium">
        <color theme="0" tint="-0.24994659260841701"/>
      </right>
      <top/>
      <bottom/>
      <diagonal/>
    </border>
    <border>
      <left/>
      <right style="medium">
        <color theme="0" tint="-0.24994659260841701"/>
      </right>
      <top style="medium">
        <color theme="0" tint="-0.24994659260841701"/>
      </top>
      <bottom/>
      <diagonal/>
    </border>
    <border>
      <left/>
      <right style="medium">
        <color theme="0" tint="-0.24994659260841701"/>
      </right>
      <top/>
      <bottom style="medium">
        <color theme="0" tint="-0.24994659260841701"/>
      </bottom>
      <diagonal/>
    </border>
    <border>
      <left style="medium">
        <color theme="0" tint="-0.24994659260841701"/>
      </left>
      <right/>
      <top style="medium">
        <color theme="0" tint="-0.24994659260841701"/>
      </top>
      <bottom/>
      <diagonal/>
    </border>
    <border>
      <left style="medium">
        <color theme="0" tint="-0.24994659260841701"/>
      </left>
      <right style="medium">
        <color auto="1"/>
      </right>
      <top style="medium">
        <color theme="0" tint="-0.24994659260841701"/>
      </top>
      <bottom/>
      <diagonal/>
    </border>
    <border>
      <left style="medium">
        <color theme="0" tint="-0.24994659260841701"/>
      </left>
      <right style="medium">
        <color theme="0" tint="-0.24994659260841701"/>
      </right>
      <top/>
      <bottom style="thin">
        <color auto="1"/>
      </bottom>
      <diagonal/>
    </border>
    <border>
      <left style="medium">
        <color theme="0" tint="-0.24994659260841701"/>
      </left>
      <right style="medium">
        <color auto="1"/>
      </right>
      <top style="thin">
        <color auto="1"/>
      </top>
      <bottom/>
      <diagonal/>
    </border>
    <border>
      <left style="medium">
        <color theme="0" tint="-0.24994659260841701"/>
      </left>
      <right style="medium">
        <color auto="1"/>
      </right>
      <top/>
      <bottom style="medium">
        <color theme="0" tint="-0.24994659260841701"/>
      </bottom>
      <diagonal/>
    </border>
    <border>
      <left/>
      <right style="thick">
        <color auto="1"/>
      </right>
      <top style="medium">
        <color auto="1"/>
      </top>
      <bottom style="medium">
        <color auto="1"/>
      </bottom>
      <diagonal/>
    </border>
    <border>
      <left style="medium">
        <color theme="0" tint="-0.24994659260841701"/>
      </left>
      <right style="medium">
        <color auto="1"/>
      </right>
      <top/>
      <bottom/>
      <diagonal/>
    </border>
    <border>
      <left/>
      <right/>
      <top style="thin">
        <color auto="1"/>
      </top>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59" fillId="0" borderId="0" applyFont="0" applyFill="0" applyBorder="0" applyAlignment="0" applyProtection="0"/>
    <xf numFmtId="164" fontId="59" fillId="0" borderId="0" applyFont="0" applyFill="0" applyBorder="0" applyAlignment="0" applyProtection="0"/>
  </cellStyleXfs>
  <cellXfs count="1273">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1" fillId="2" borderId="5"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2" borderId="7" xfId="0" applyFont="1" applyFill="1" applyBorder="1" applyAlignment="1" applyProtection="1">
      <alignment vertical="top" wrapText="1"/>
    </xf>
    <xf numFmtId="0" fontId="21" fillId="0" borderId="0" xfId="0" applyFont="1" applyAlignment="1">
      <alignment wrapText="1"/>
    </xf>
    <xf numFmtId="0" fontId="1" fillId="0" borderId="0" xfId="0" applyFont="1" applyFill="1" applyBorder="1" applyAlignment="1" applyProtection="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 fillId="2" borderId="9"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10" fillId="3" borderId="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2" borderId="29" xfId="0" applyFont="1" applyFill="1" applyBorder="1" applyAlignment="1" applyProtection="1">
      <alignment vertical="top" wrapText="1"/>
    </xf>
    <xf numFmtId="0" fontId="1" fillId="2" borderId="30" xfId="0" applyFont="1" applyFill="1" applyBorder="1" applyAlignment="1" applyProtection="1">
      <alignment vertical="top"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36" xfId="0" applyFont="1" applyFill="1" applyBorder="1" applyAlignment="1" applyProtection="1">
      <alignment vertical="top" wrapText="1"/>
    </xf>
    <xf numFmtId="0" fontId="1" fillId="2" borderId="1" xfId="0" applyFont="1" applyFill="1" applyBorder="1" applyAlignment="1" applyProtection="1">
      <alignment vertical="top" wrapText="1"/>
    </xf>
    <xf numFmtId="0" fontId="1" fillId="2" borderId="37" xfId="0" applyFont="1" applyFill="1" applyBorder="1" applyAlignment="1" applyProtection="1">
      <alignment vertical="top" wrapText="1"/>
    </xf>
    <xf numFmtId="0" fontId="1" fillId="2" borderId="18"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0" borderId="0" xfId="0" applyProtection="1"/>
    <xf numFmtId="0" fontId="0" fillId="0" borderId="18" xfId="0" applyBorder="1" applyProtection="1"/>
    <xf numFmtId="0" fontId="38" fillId="11" borderId="57" xfId="0" applyFont="1" applyFill="1" applyBorder="1" applyAlignment="1" applyProtection="1">
      <alignment horizontal="left" vertical="center" wrapText="1"/>
    </xf>
    <xf numFmtId="0" fontId="38" fillId="11" borderId="11" xfId="0" applyFont="1" applyFill="1" applyBorder="1" applyAlignment="1" applyProtection="1">
      <alignment horizontal="left" vertical="center" wrapText="1"/>
    </xf>
    <xf numFmtId="0" fontId="38" fillId="11" borderId="9" xfId="0" applyFont="1" applyFill="1" applyBorder="1" applyAlignment="1" applyProtection="1">
      <alignment horizontal="left" vertical="center" wrapText="1"/>
    </xf>
    <xf numFmtId="0" fontId="39" fillId="0" borderId="10" xfId="0" applyFont="1" applyBorder="1" applyAlignment="1" applyProtection="1">
      <alignment horizontal="left" vertical="center"/>
    </xf>
    <xf numFmtId="0" fontId="39" fillId="0" borderId="60"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pplyProtection="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pplyProtection="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5" fillId="8" borderId="7" xfId="4" applyBorder="1" applyAlignment="1" applyProtection="1">
      <alignment vertical="center" wrapText="1"/>
      <protection locked="0"/>
    </xf>
    <xf numFmtId="0" fontId="35" fillId="12" borderId="7" xfId="4" applyFill="1" applyBorder="1" applyAlignment="1" applyProtection="1">
      <alignment vertical="center" wrapText="1"/>
      <protection locked="0"/>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pplyProtection="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0" fillId="10" borderId="1" xfId="0" applyFill="1" applyBorder="1" applyProtection="1"/>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1" fillId="3" borderId="0" xfId="0" applyFont="1" applyFill="1" applyBorder="1" applyAlignment="1">
      <alignment horizontal="left" vertical="top" wrapText="1"/>
    </xf>
    <xf numFmtId="0" fontId="28" fillId="13" borderId="0" xfId="0" applyFont="1" applyFill="1" applyBorder="1" applyAlignment="1">
      <alignment horizontal="left" vertical="top"/>
    </xf>
    <xf numFmtId="0" fontId="0" fillId="3" borderId="0" xfId="0" applyFill="1" applyAlignment="1">
      <alignment horizontal="left" vertical="top" wrapText="1"/>
    </xf>
    <xf numFmtId="0" fontId="21" fillId="0" borderId="7" xfId="0" applyFont="1" applyFill="1" applyBorder="1" applyAlignment="1">
      <alignment horizontal="left" vertical="top" wrapText="1"/>
    </xf>
    <xf numFmtId="0" fontId="21" fillId="13" borderId="0" xfId="0" applyFont="1" applyFill="1" applyBorder="1" applyAlignment="1">
      <alignment horizontal="left" vertical="top" wrapText="1"/>
    </xf>
    <xf numFmtId="0" fontId="28" fillId="13" borderId="0" xfId="0" applyFont="1" applyFill="1" applyBorder="1" applyAlignment="1">
      <alignment horizontal="left" vertical="top" wrapText="1"/>
    </xf>
    <xf numFmtId="0" fontId="21" fillId="0" borderId="0" xfId="0" applyFont="1" applyAlignment="1">
      <alignment horizontal="left" vertical="top"/>
    </xf>
    <xf numFmtId="0" fontId="21" fillId="0"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3" borderId="0" xfId="0" applyFont="1" applyFill="1" applyBorder="1" applyAlignment="1">
      <alignment horizontal="left" vertical="top"/>
    </xf>
    <xf numFmtId="0" fontId="28" fillId="3" borderId="0" xfId="0" applyFont="1" applyFill="1" applyBorder="1" applyAlignment="1">
      <alignment horizontal="left" vertical="top"/>
    </xf>
    <xf numFmtId="0" fontId="28" fillId="3" borderId="0" xfId="0" applyFont="1" applyFill="1" applyBorder="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49"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applyProtection="1"/>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21" fillId="0" borderId="1" xfId="0" applyFont="1" applyBorder="1" applyAlignment="1">
      <alignment wrapText="1"/>
    </xf>
    <xf numFmtId="0" fontId="21" fillId="3" borderId="27" xfId="0" applyFont="1" applyFill="1" applyBorder="1"/>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21" fillId="0" borderId="31" xfId="0" applyFont="1" applyBorder="1" applyAlignment="1">
      <alignment horizontal="center" wrapText="1"/>
    </xf>
    <xf numFmtId="165" fontId="1" fillId="3" borderId="0" xfId="0" applyNumberFormat="1" applyFont="1" applyFill="1" applyBorder="1" applyAlignment="1" applyProtection="1">
      <alignment horizontal="left"/>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4"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14" fillId="3" borderId="0" xfId="0" applyFont="1" applyFill="1" applyBorder="1" applyAlignment="1" applyProtection="1">
      <alignment horizontal="righ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4"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53" fillId="2" borderId="8"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4" xfId="0" applyFont="1" applyFill="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pplyProtection="1">
      <alignment horizontal="center" vertical="center" wrapText="1"/>
    </xf>
    <xf numFmtId="0" fontId="58" fillId="11" borderId="30" xfId="0" applyFont="1" applyFill="1" applyBorder="1" applyAlignment="1" applyProtection="1">
      <alignment horizontal="center" vertical="center" wrapText="1"/>
    </xf>
    <xf numFmtId="0" fontId="58" fillId="11" borderId="11" xfId="0" applyFont="1" applyFill="1" applyBorder="1" applyAlignment="1" applyProtection="1">
      <alignment horizontal="center" vertical="center" wrapText="1"/>
    </xf>
    <xf numFmtId="0" fontId="58" fillId="11" borderId="54" xfId="0" applyFont="1" applyFill="1" applyBorder="1" applyAlignment="1" applyProtection="1">
      <alignment horizontal="center" vertical="center" wrapText="1"/>
    </xf>
    <xf numFmtId="0" fontId="58" fillId="11" borderId="6" xfId="0" applyFont="1" applyFill="1" applyBorder="1" applyAlignment="1" applyProtection="1">
      <alignment horizontal="center" vertical="center" wrapText="1"/>
    </xf>
    <xf numFmtId="0" fontId="58" fillId="11" borderId="61" xfId="0" applyFont="1" applyFill="1" applyBorder="1" applyAlignment="1" applyProtection="1">
      <alignment horizontal="center" vertical="center"/>
    </xf>
    <xf numFmtId="0" fontId="58" fillId="11" borderId="8" xfId="0" applyFont="1" applyFill="1" applyBorder="1" applyAlignment="1" applyProtection="1">
      <alignment vertical="center"/>
    </xf>
    <xf numFmtId="0" fontId="58" fillId="11" borderId="50"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58" fillId="11" borderId="11" xfId="0" applyFont="1" applyFill="1" applyBorder="1" applyAlignment="1" applyProtection="1">
      <alignment horizontal="center" wrapText="1"/>
    </xf>
    <xf numFmtId="0" fontId="58" fillId="11" borderId="7"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28" fillId="2" borderId="1" xfId="0" applyFont="1" applyFill="1" applyBorder="1" applyAlignment="1" applyProtection="1">
      <alignment horizontal="center"/>
    </xf>
    <xf numFmtId="0" fontId="21" fillId="2" borderId="1" xfId="0" applyFont="1" applyFill="1" applyBorder="1" applyAlignment="1" applyProtection="1">
      <alignment horizontal="left" vertical="top" wrapText="1"/>
      <protection locked="0"/>
    </xf>
    <xf numFmtId="1" fontId="1" fillId="2" borderId="28" xfId="0" applyNumberFormat="1"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vertical="top"/>
      <protection locked="0"/>
    </xf>
    <xf numFmtId="0" fontId="1" fillId="2" borderId="3" xfId="0" applyFont="1" applyFill="1" applyBorder="1" applyAlignment="1" applyProtection="1">
      <alignment horizontal="center" vertical="top"/>
    </xf>
    <xf numFmtId="0" fontId="1" fillId="2" borderId="27" xfId="0" applyFont="1" applyFill="1" applyBorder="1" applyAlignment="1" applyProtection="1">
      <alignment horizontal="center" vertical="top"/>
    </xf>
    <xf numFmtId="17" fontId="1" fillId="2" borderId="3" xfId="0" quotePrefix="1" applyNumberFormat="1" applyFont="1" applyFill="1" applyBorder="1" applyAlignment="1" applyProtection="1">
      <alignment horizontal="center" vertical="top"/>
    </xf>
    <xf numFmtId="0" fontId="45" fillId="3" borderId="22" xfId="0" applyFont="1" applyFill="1" applyBorder="1" applyAlignment="1" applyProtection="1">
      <alignment horizontal="right" vertical="top"/>
    </xf>
    <xf numFmtId="0" fontId="53" fillId="2" borderId="5" xfId="0" applyFont="1" applyFill="1" applyBorder="1" applyAlignment="1" applyProtection="1">
      <alignment horizontal="right" vertical="top" wrapText="1"/>
    </xf>
    <xf numFmtId="0" fontId="21" fillId="2" borderId="23" xfId="0" applyFont="1" applyFill="1" applyBorder="1" applyAlignment="1" applyProtection="1">
      <alignment horizontal="left" vertical="top" wrapText="1"/>
    </xf>
    <xf numFmtId="0" fontId="1" fillId="3" borderId="23" xfId="0" applyFont="1" applyFill="1" applyBorder="1" applyAlignment="1" applyProtection="1">
      <alignment vertical="top"/>
    </xf>
    <xf numFmtId="0" fontId="21" fillId="0" borderId="0" xfId="0" applyFont="1" applyAlignment="1" applyProtection="1">
      <alignment vertical="top"/>
    </xf>
    <xf numFmtId="0" fontId="3" fillId="0" borderId="0" xfId="0" applyFont="1" applyAlignment="1" applyProtection="1">
      <alignment vertical="top"/>
    </xf>
    <xf numFmtId="0" fontId="1" fillId="0" borderId="0" xfId="0" applyFont="1" applyFill="1" applyAlignment="1" applyProtection="1">
      <alignment vertical="top"/>
    </xf>
    <xf numFmtId="0" fontId="21" fillId="2" borderId="51" xfId="0" applyFont="1" applyFill="1" applyBorder="1" applyAlignment="1" applyProtection="1">
      <alignment horizontal="left" vertical="center"/>
    </xf>
    <xf numFmtId="0" fontId="53" fillId="2" borderId="24" xfId="0" applyFont="1" applyFill="1" applyBorder="1" applyAlignment="1" applyProtection="1">
      <alignment horizontal="right" vertical="top" wrapText="1"/>
    </xf>
    <xf numFmtId="0" fontId="21" fillId="2" borderId="14" xfId="0" applyFont="1" applyFill="1" applyBorder="1" applyAlignment="1" applyProtection="1">
      <alignment vertical="top" wrapText="1"/>
      <protection locked="0"/>
    </xf>
    <xf numFmtId="0" fontId="20" fillId="2" borderId="1" xfId="1" applyFill="1" applyBorder="1" applyAlignment="1" applyProtection="1">
      <alignment vertical="top" wrapText="1"/>
      <protection locked="0"/>
    </xf>
    <xf numFmtId="0" fontId="20" fillId="2" borderId="3" xfId="1" applyFill="1" applyBorder="1" applyAlignment="1" applyProtection="1">
      <protection locked="0"/>
    </xf>
    <xf numFmtId="0" fontId="60" fillId="2" borderId="3" xfId="1" applyFont="1" applyFill="1" applyBorder="1" applyAlignment="1" applyProtection="1">
      <protection locked="0"/>
    </xf>
    <xf numFmtId="165" fontId="1" fillId="2" borderId="4" xfId="0" quotePrefix="1" applyNumberFormat="1" applyFont="1" applyFill="1" applyBorder="1" applyAlignment="1" applyProtection="1">
      <alignment horizontal="left"/>
      <protection locked="0"/>
    </xf>
    <xf numFmtId="0" fontId="2" fillId="2" borderId="38" xfId="0" applyFont="1" applyFill="1" applyBorder="1" applyAlignment="1">
      <alignment horizontal="left" vertical="center" wrapText="1"/>
    </xf>
    <xf numFmtId="43" fontId="1" fillId="2" borderId="39" xfId="5" applyFont="1" applyFill="1" applyBorder="1" applyAlignment="1">
      <alignment horizontal="center" vertical="center" wrapText="1"/>
    </xf>
    <xf numFmtId="0" fontId="2" fillId="2" borderId="38" xfId="0" applyFont="1" applyFill="1" applyBorder="1" applyAlignment="1">
      <alignment horizontal="left" vertical="top" wrapText="1"/>
    </xf>
    <xf numFmtId="43" fontId="1" fillId="2" borderId="39" xfId="5" applyFont="1" applyFill="1" applyBorder="1" applyAlignment="1">
      <alignment horizontal="right" vertical="center" wrapText="1"/>
    </xf>
    <xf numFmtId="0" fontId="2" fillId="2" borderId="8" xfId="0" applyFont="1" applyFill="1" applyBorder="1" applyAlignment="1">
      <alignment vertical="top" wrapText="1"/>
    </xf>
    <xf numFmtId="43" fontId="1" fillId="2" borderId="9" xfId="5" applyFont="1" applyFill="1" applyBorder="1" applyAlignment="1">
      <alignment vertical="top" wrapText="1"/>
    </xf>
    <xf numFmtId="0" fontId="1" fillId="2" borderId="6" xfId="0" applyFont="1" applyFill="1" applyBorder="1" applyAlignment="1">
      <alignment vertical="top" wrapText="1"/>
    </xf>
    <xf numFmtId="43" fontId="1" fillId="2" borderId="7" xfId="5" applyFont="1" applyFill="1" applyBorder="1" applyAlignment="1">
      <alignment vertical="top" wrapText="1"/>
    </xf>
    <xf numFmtId="0" fontId="2" fillId="14" borderId="32" xfId="0" applyFont="1" applyFill="1" applyBorder="1" applyAlignment="1">
      <alignment horizontal="right" wrapText="1"/>
    </xf>
    <xf numFmtId="166" fontId="2" fillId="14" borderId="18" xfId="0" applyNumberFormat="1" applyFont="1" applyFill="1" applyBorder="1" applyAlignment="1">
      <alignment wrapText="1"/>
    </xf>
    <xf numFmtId="0" fontId="2" fillId="2" borderId="69" xfId="0" applyFont="1" applyFill="1" applyBorder="1" applyAlignment="1" applyProtection="1">
      <alignment horizontal="center" vertical="center" wrapText="1"/>
    </xf>
    <xf numFmtId="0" fontId="2" fillId="2" borderId="43"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2" fillId="2" borderId="6" xfId="0" applyFont="1" applyFill="1" applyBorder="1" applyAlignment="1">
      <alignment horizontal="left" vertical="center" wrapText="1"/>
    </xf>
    <xf numFmtId="43" fontId="1" fillId="2" borderId="30" xfId="5" applyFont="1" applyFill="1" applyBorder="1" applyAlignment="1">
      <alignment horizontal="center" vertical="center" wrapText="1"/>
    </xf>
    <xf numFmtId="0" fontId="1" fillId="2" borderId="3" xfId="0" quotePrefix="1" applyFont="1" applyFill="1" applyBorder="1" applyAlignment="1">
      <alignment horizontal="center" vertical="center" wrapText="1"/>
    </xf>
    <xf numFmtId="0" fontId="2" fillId="2" borderId="6" xfId="0" applyFont="1" applyFill="1" applyBorder="1" applyAlignment="1">
      <alignment vertical="center" wrapText="1"/>
    </xf>
    <xf numFmtId="0" fontId="1" fillId="2" borderId="6" xfId="0" applyFont="1" applyFill="1" applyBorder="1" applyAlignment="1">
      <alignment vertical="center" wrapText="1"/>
    </xf>
    <xf numFmtId="0" fontId="2" fillId="14" borderId="6" xfId="0" applyFont="1" applyFill="1" applyBorder="1" applyAlignment="1">
      <alignment horizontal="right" vertical="center" wrapText="1"/>
    </xf>
    <xf numFmtId="43" fontId="2" fillId="14" borderId="30" xfId="5" applyFont="1" applyFill="1" applyBorder="1" applyAlignment="1">
      <alignment horizontal="center" vertical="center" wrapText="1"/>
    </xf>
    <xf numFmtId="0" fontId="2" fillId="14" borderId="3" xfId="0" quotePrefix="1" applyFont="1" applyFill="1" applyBorder="1" applyAlignment="1">
      <alignment horizontal="center" vertical="center" wrapText="1"/>
    </xf>
    <xf numFmtId="167" fontId="1" fillId="0" borderId="39" xfId="0" applyNumberFormat="1" applyFont="1" applyBorder="1" applyAlignment="1">
      <alignment horizontal="right" vertical="center" wrapText="1"/>
    </xf>
    <xf numFmtId="167" fontId="1" fillId="0" borderId="7" xfId="0" applyNumberFormat="1" applyFont="1" applyBorder="1" applyAlignment="1">
      <alignment horizontal="right" vertical="center" wrapText="1"/>
    </xf>
    <xf numFmtId="167" fontId="1" fillId="0" borderId="7" xfId="0" applyNumberFormat="1" applyFont="1" applyBorder="1" applyAlignment="1">
      <alignment horizontal="right" vertical="top" wrapText="1"/>
    </xf>
    <xf numFmtId="167" fontId="1" fillId="0" borderId="7" xfId="0" applyNumberFormat="1" applyFont="1" applyBorder="1" applyAlignment="1">
      <alignment vertical="top" wrapText="1"/>
    </xf>
    <xf numFmtId="167" fontId="1" fillId="2" borderId="7" xfId="0" applyNumberFormat="1" applyFont="1" applyFill="1" applyBorder="1" applyAlignment="1">
      <alignment vertical="top" wrapText="1"/>
    </xf>
    <xf numFmtId="0" fontId="2" fillId="2" borderId="66" xfId="0" applyFont="1" applyFill="1" applyBorder="1" applyAlignment="1">
      <alignment horizontal="left" vertical="center" wrapText="1"/>
    </xf>
    <xf numFmtId="39" fontId="1" fillId="2" borderId="30" xfId="5" applyNumberFormat="1" applyFont="1" applyFill="1" applyBorder="1" applyAlignment="1">
      <alignment horizontal="center" vertical="center" wrapText="1"/>
    </xf>
    <xf numFmtId="17" fontId="1" fillId="2" borderId="39" xfId="0" quotePrefix="1" applyNumberFormat="1" applyFont="1" applyFill="1" applyBorder="1" applyAlignment="1">
      <alignment vertical="top" wrapText="1"/>
    </xf>
    <xf numFmtId="0" fontId="2" fillId="2" borderId="52" xfId="0" applyFont="1" applyFill="1" applyBorder="1" applyAlignment="1">
      <alignment horizontal="left" vertical="center" wrapText="1"/>
    </xf>
    <xf numFmtId="17" fontId="1" fillId="2" borderId="7" xfId="0" quotePrefix="1" applyNumberFormat="1" applyFont="1" applyFill="1" applyBorder="1" applyAlignment="1">
      <alignment vertical="top" wrapText="1"/>
    </xf>
    <xf numFmtId="0" fontId="2" fillId="2" borderId="52" xfId="0" applyFont="1" applyFill="1" applyBorder="1" applyAlignment="1">
      <alignment vertical="center" wrapText="1"/>
    </xf>
    <xf numFmtId="0" fontId="1" fillId="2" borderId="52" xfId="0" applyFont="1" applyFill="1" applyBorder="1" applyAlignment="1">
      <alignment vertical="center" wrapText="1"/>
    </xf>
    <xf numFmtId="0" fontId="2" fillId="14" borderId="52" xfId="0" applyFont="1" applyFill="1" applyBorder="1" applyAlignment="1">
      <alignment vertical="top" wrapText="1"/>
    </xf>
    <xf numFmtId="166" fontId="2" fillId="14" borderId="30" xfId="0" applyNumberFormat="1" applyFont="1" applyFill="1" applyBorder="1" applyAlignment="1">
      <alignment vertical="top" wrapText="1"/>
    </xf>
    <xf numFmtId="17" fontId="2" fillId="14" borderId="7" xfId="0" quotePrefix="1" applyNumberFormat="1" applyFont="1" applyFill="1" applyBorder="1" applyAlignment="1">
      <alignment vertical="top" wrapText="1"/>
    </xf>
    <xf numFmtId="0" fontId="1" fillId="2" borderId="8" xfId="0" applyFont="1" applyFill="1" applyBorder="1" applyAlignment="1">
      <alignment vertical="top" wrapText="1"/>
    </xf>
    <xf numFmtId="167" fontId="1" fillId="0" borderId="9" xfId="0" applyNumberFormat="1" applyFont="1" applyBorder="1" applyAlignment="1">
      <alignment horizontal="right" vertical="center" wrapText="1"/>
    </xf>
    <xf numFmtId="167" fontId="1" fillId="2" borderId="7" xfId="0" applyNumberFormat="1" applyFont="1" applyFill="1" applyBorder="1" applyAlignment="1">
      <alignment horizontal="right" vertical="top" wrapText="1"/>
    </xf>
    <xf numFmtId="0" fontId="2" fillId="15" borderId="34" xfId="0" applyFont="1" applyFill="1" applyBorder="1" applyAlignment="1">
      <alignment vertical="top" wrapText="1"/>
    </xf>
    <xf numFmtId="167" fontId="2" fillId="15" borderId="37" xfId="0" applyNumberFormat="1" applyFont="1" applyFill="1" applyBorder="1" applyAlignment="1">
      <alignment horizontal="right" vertical="top" wrapText="1"/>
    </xf>
    <xf numFmtId="166" fontId="1" fillId="2" borderId="10" xfId="0" applyNumberFormat="1" applyFont="1" applyFill="1" applyBorder="1" applyAlignment="1">
      <alignment vertical="top" wrapText="1"/>
    </xf>
    <xf numFmtId="166" fontId="1" fillId="2" borderId="11" xfId="0" applyNumberFormat="1" applyFont="1" applyFill="1" applyBorder="1" applyAlignment="1">
      <alignment horizontal="right" vertical="top" wrapText="1"/>
    </xf>
    <xf numFmtId="166" fontId="1" fillId="0" borderId="11" xfId="0" applyNumberFormat="1" applyFont="1" applyBorder="1" applyAlignment="1">
      <alignment vertical="top" wrapText="1"/>
    </xf>
    <xf numFmtId="166" fontId="1" fillId="2" borderId="11" xfId="0" applyNumberFormat="1" applyFont="1" applyFill="1" applyBorder="1" applyAlignment="1">
      <alignment vertical="top" wrapText="1"/>
    </xf>
    <xf numFmtId="0" fontId="21" fillId="0" borderId="17" xfId="0" applyFont="1" applyBorder="1" applyAlignment="1">
      <alignment horizontal="center" vertical="top" wrapText="1"/>
    </xf>
    <xf numFmtId="0" fontId="21" fillId="0" borderId="20" xfId="0" applyFont="1" applyBorder="1" applyAlignment="1">
      <alignment horizontal="center" vertical="top" wrapText="1"/>
    </xf>
    <xf numFmtId="0" fontId="21" fillId="0" borderId="16" xfId="0" applyFont="1" applyBorder="1" applyAlignment="1">
      <alignment horizontal="left" vertical="top" wrapText="1"/>
    </xf>
    <xf numFmtId="0" fontId="2" fillId="3" borderId="11" xfId="0" applyFont="1" applyFill="1" applyBorder="1" applyAlignment="1">
      <alignment horizontal="left" vertical="top" wrapText="1"/>
    </xf>
    <xf numFmtId="0" fontId="62" fillId="0" borderId="11" xfId="0" applyFont="1" applyBorder="1" applyAlignment="1">
      <alignment horizontal="left" vertical="top" wrapText="1"/>
    </xf>
    <xf numFmtId="0" fontId="25" fillId="0" borderId="26" xfId="0" applyFont="1" applyBorder="1" applyAlignment="1">
      <alignment vertical="top" wrapText="1"/>
    </xf>
    <xf numFmtId="0" fontId="25" fillId="0" borderId="23" xfId="0" applyFont="1" applyBorder="1" applyAlignment="1">
      <alignment vertical="top" wrapText="1"/>
    </xf>
    <xf numFmtId="0" fontId="25" fillId="0" borderId="31" xfId="0" applyFont="1" applyBorder="1" applyAlignment="1">
      <alignment vertical="top" wrapText="1"/>
    </xf>
    <xf numFmtId="0" fontId="25" fillId="0" borderId="1" xfId="0" applyFont="1" applyBorder="1" applyAlignment="1">
      <alignment vertical="top" wrapText="1"/>
    </xf>
    <xf numFmtId="0" fontId="21" fillId="0" borderId="1" xfId="0" applyFont="1" applyBorder="1" applyAlignment="1">
      <alignment vertical="top" wrapText="1"/>
    </xf>
    <xf numFmtId="0" fontId="25" fillId="0" borderId="1" xfId="0" applyFont="1" applyFill="1" applyBorder="1" applyAlignment="1">
      <alignment vertical="top"/>
    </xf>
    <xf numFmtId="0" fontId="21" fillId="9" borderId="1" xfId="0" applyFont="1" applyFill="1" applyBorder="1" applyProtection="1">
      <protection locked="0"/>
    </xf>
    <xf numFmtId="3" fontId="35" fillId="8" borderId="11" xfId="4" applyNumberFormat="1" applyBorder="1" applyAlignment="1" applyProtection="1">
      <alignment horizontal="center" vertical="center"/>
      <protection locked="0"/>
    </xf>
    <xf numFmtId="3" fontId="35" fillId="12" borderId="11" xfId="4" applyNumberFormat="1" applyFill="1" applyBorder="1" applyAlignment="1" applyProtection="1">
      <alignment horizontal="center" vertical="center"/>
      <protection locked="0"/>
    </xf>
    <xf numFmtId="3" fontId="35" fillId="12" borderId="7" xfId="4" applyNumberFormat="1" applyFill="1" applyBorder="1" applyAlignment="1" applyProtection="1">
      <alignment horizontal="center" vertical="center"/>
      <protection locked="0"/>
    </xf>
    <xf numFmtId="10" fontId="35" fillId="12" borderId="7" xfId="4" applyNumberFormat="1" applyFill="1" applyBorder="1" applyAlignment="1" applyProtection="1">
      <alignment horizontal="center" vertical="center"/>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42" fillId="2" borderId="11" xfId="0" applyFont="1" applyFill="1" applyBorder="1" applyAlignment="1">
      <alignment vertical="center" wrapText="1"/>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38" fillId="11" borderId="11" xfId="0" applyFont="1" applyFill="1" applyBorder="1" applyAlignment="1">
      <alignment horizontal="left" vertical="center"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5" fillId="12" borderId="53" xfId="4" applyFill="1" applyBorder="1" applyAlignment="1" applyProtection="1">
      <alignment horizontal="center" vertical="center" wrapText="1"/>
      <protection locked="0"/>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8" fillId="11" borderId="45" xfId="0" applyFont="1" applyFill="1" applyBorder="1" applyAlignment="1">
      <alignment horizontal="center" vertical="center"/>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10"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0" fontId="29" fillId="0" borderId="0" xfId="0" applyFont="1" applyFill="1" applyBorder="1" applyAlignment="1" applyProtection="1">
      <alignment horizontal="left" vertical="center"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21" fillId="0" borderId="0"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31"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xf>
    <xf numFmtId="0" fontId="28" fillId="3" borderId="0" xfId="0" applyFont="1" applyFill="1" applyAlignment="1">
      <alignment horizontal="left" wrapText="1"/>
    </xf>
    <xf numFmtId="0" fontId="14" fillId="3" borderId="25"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 fillId="2" borderId="27" xfId="0" applyFont="1" applyFill="1" applyBorder="1" applyAlignment="1" applyProtection="1">
      <alignment horizontal="center" vertical="center"/>
    </xf>
    <xf numFmtId="0" fontId="53" fillId="2" borderId="6" xfId="0" applyFont="1" applyFill="1" applyBorder="1" applyAlignment="1" applyProtection="1">
      <alignment horizontal="right" vertical="center"/>
    </xf>
    <xf numFmtId="0" fontId="21" fillId="2" borderId="37" xfId="0" applyFont="1" applyFill="1" applyBorder="1" applyAlignment="1" applyProtection="1">
      <alignment horizontal="left" vertical="center"/>
    </xf>
    <xf numFmtId="0" fontId="1" fillId="3" borderId="70" xfId="0" applyFont="1" applyFill="1" applyBorder="1" applyAlignment="1" applyProtection="1">
      <alignment horizontal="left" vertical="center" wrapText="1"/>
    </xf>
    <xf numFmtId="0" fontId="2" fillId="3" borderId="71" xfId="0" applyFont="1" applyFill="1" applyBorder="1" applyAlignment="1" applyProtection="1">
      <alignment horizontal="left" vertical="center" wrapText="1"/>
    </xf>
    <xf numFmtId="0" fontId="1" fillId="3" borderId="71" xfId="0" applyFont="1" applyFill="1" applyBorder="1" applyAlignment="1" applyProtection="1">
      <alignment vertical="top" wrapText="1"/>
    </xf>
    <xf numFmtId="0" fontId="1" fillId="3" borderId="72" xfId="0" applyFont="1" applyFill="1" applyBorder="1" applyAlignment="1" applyProtection="1">
      <alignment vertical="top" wrapText="1"/>
    </xf>
    <xf numFmtId="0" fontId="2" fillId="3" borderId="71" xfId="0" applyFont="1" applyFill="1" applyBorder="1" applyAlignment="1" applyProtection="1">
      <alignment vertical="top" wrapText="1"/>
    </xf>
    <xf numFmtId="17" fontId="1" fillId="2" borderId="7" xfId="0" quotePrefix="1" applyNumberFormat="1" applyFont="1" applyFill="1" applyBorder="1" applyAlignment="1">
      <alignment horizontal="center" vertical="center" wrapText="1"/>
    </xf>
    <xf numFmtId="0" fontId="21" fillId="0" borderId="0" xfId="0" applyFont="1" applyAlignment="1">
      <alignment horizontal="center"/>
    </xf>
    <xf numFmtId="0" fontId="21" fillId="3" borderId="20" xfId="0" applyFont="1" applyFill="1" applyBorder="1" applyAlignment="1">
      <alignment horizontal="center"/>
    </xf>
    <xf numFmtId="0" fontId="1" fillId="3" borderId="0" xfId="0" applyFont="1" applyFill="1" applyBorder="1" applyAlignment="1" applyProtection="1">
      <alignment horizontal="center" vertical="top" wrapText="1"/>
    </xf>
    <xf numFmtId="0" fontId="1" fillId="2" borderId="16" xfId="0" quotePrefix="1" applyFont="1" applyFill="1" applyBorder="1" applyAlignment="1">
      <alignment horizontal="center" vertical="center" wrapText="1"/>
    </xf>
    <xf numFmtId="0" fontId="1" fillId="0" borderId="11" xfId="0" quotePrefix="1" applyFont="1" applyBorder="1" applyAlignment="1">
      <alignment horizontal="center" vertical="center" wrapText="1"/>
    </xf>
    <xf numFmtId="17" fontId="2" fillId="14" borderId="7" xfId="0" quotePrefix="1" applyNumberFormat="1" applyFont="1" applyFill="1" applyBorder="1" applyAlignment="1">
      <alignment horizontal="center" vertical="top" wrapText="1"/>
    </xf>
    <xf numFmtId="0" fontId="1" fillId="3" borderId="71" xfId="0" applyFont="1" applyFill="1" applyBorder="1" applyAlignment="1" applyProtection="1">
      <alignment horizontal="center" vertical="top" wrapText="1"/>
    </xf>
    <xf numFmtId="0" fontId="12" fillId="2" borderId="23" xfId="0" applyFont="1" applyFill="1" applyBorder="1" applyAlignment="1" applyProtection="1">
      <alignment horizontal="center"/>
    </xf>
    <xf numFmtId="0" fontId="21" fillId="3" borderId="25" xfId="0" applyFont="1" applyFill="1" applyBorder="1" applyAlignment="1">
      <alignment horizontal="center" vertical="top"/>
    </xf>
    <xf numFmtId="0" fontId="14" fillId="2" borderId="78" xfId="0" applyFont="1" applyFill="1" applyBorder="1" applyAlignment="1" applyProtection="1">
      <alignment vertical="top" wrapText="1"/>
    </xf>
    <xf numFmtId="0" fontId="14" fillId="2" borderId="79" xfId="0" applyFont="1" applyFill="1" applyBorder="1" applyAlignment="1" applyProtection="1">
      <alignment horizontal="center" vertical="top" wrapText="1"/>
    </xf>
    <xf numFmtId="0" fontId="14" fillId="2" borderId="80" xfId="0" applyFont="1" applyFill="1" applyBorder="1" applyAlignment="1" applyProtection="1">
      <alignment horizontal="center" vertical="top" wrapText="1"/>
    </xf>
    <xf numFmtId="0" fontId="13" fillId="0" borderId="81" xfId="0" applyFont="1" applyBorder="1" applyAlignment="1">
      <alignment vertical="top" wrapText="1"/>
    </xf>
    <xf numFmtId="0" fontId="13" fillId="2" borderId="1" xfId="0" applyFont="1" applyFill="1" applyBorder="1" applyAlignment="1">
      <alignment horizontal="center" vertical="top" wrapText="1"/>
    </xf>
    <xf numFmtId="0" fontId="21" fillId="2" borderId="1" xfId="0" applyFont="1" applyFill="1" applyBorder="1" applyAlignment="1">
      <alignment horizontal="left" vertical="top" wrapText="1"/>
    </xf>
    <xf numFmtId="0" fontId="21" fillId="2" borderId="82" xfId="0" applyFont="1" applyFill="1" applyBorder="1" applyAlignment="1">
      <alignment horizontal="left" vertical="top" wrapText="1"/>
    </xf>
    <xf numFmtId="0" fontId="13" fillId="2" borderId="82" xfId="0" applyFont="1" applyFill="1" applyBorder="1" applyAlignment="1">
      <alignment horizontal="left" vertical="top" wrapText="1"/>
    </xf>
    <xf numFmtId="0" fontId="14" fillId="0" borderId="82" xfId="0" applyFont="1" applyBorder="1" applyAlignment="1">
      <alignment horizontal="left" vertical="top" wrapText="1"/>
    </xf>
    <xf numFmtId="0" fontId="13" fillId="2" borderId="81" xfId="0" applyFont="1" applyFill="1" applyBorder="1" applyAlignment="1">
      <alignment vertical="top" wrapText="1"/>
    </xf>
    <xf numFmtId="0" fontId="21" fillId="2" borderId="81" xfId="0" applyFont="1" applyFill="1" applyBorder="1" applyAlignment="1">
      <alignment vertical="top" wrapText="1"/>
    </xf>
    <xf numFmtId="0" fontId="21" fillId="2" borderId="1" xfId="0" applyFont="1" applyFill="1" applyBorder="1" applyAlignment="1">
      <alignment horizontal="center" vertical="top" wrapText="1"/>
    </xf>
    <xf numFmtId="0" fontId="28" fillId="2" borderId="82" xfId="0" applyFont="1" applyFill="1" applyBorder="1" applyAlignment="1">
      <alignment horizontal="left" vertical="top" wrapText="1"/>
    </xf>
    <xf numFmtId="0" fontId="13" fillId="2" borderId="81" xfId="0" applyFont="1" applyFill="1" applyBorder="1" applyAlignment="1" applyProtection="1">
      <alignment vertical="top" wrapText="1"/>
    </xf>
    <xf numFmtId="0" fontId="13" fillId="2" borderId="1" xfId="0" applyFont="1" applyFill="1" applyBorder="1" applyAlignment="1" applyProtection="1">
      <alignment vertical="top" wrapText="1"/>
    </xf>
    <xf numFmtId="0" fontId="13" fillId="2" borderId="82" xfId="0" applyFont="1" applyFill="1" applyBorder="1" applyAlignment="1" applyProtection="1">
      <alignment horizontal="center" vertical="top" wrapText="1"/>
    </xf>
    <xf numFmtId="0" fontId="13" fillId="3" borderId="81" xfId="0" applyFont="1" applyFill="1" applyBorder="1" applyAlignment="1" applyProtection="1">
      <alignment vertical="top" wrapText="1"/>
    </xf>
    <xf numFmtId="0" fontId="13" fillId="3" borderId="1" xfId="0" applyFont="1" applyFill="1" applyBorder="1" applyAlignment="1" applyProtection="1">
      <alignment vertical="top" wrapText="1"/>
    </xf>
    <xf numFmtId="0" fontId="13" fillId="3" borderId="82" xfId="0" applyFont="1" applyFill="1" applyBorder="1" applyAlignment="1" applyProtection="1">
      <alignment vertical="top" wrapText="1"/>
    </xf>
    <xf numFmtId="0" fontId="28" fillId="3" borderId="82" xfId="0" applyFont="1" applyFill="1" applyBorder="1" applyAlignment="1">
      <alignment horizontal="left"/>
    </xf>
    <xf numFmtId="0" fontId="30" fillId="3" borderId="82" xfId="0" applyFont="1" applyFill="1" applyBorder="1" applyAlignment="1">
      <alignment horizontal="left"/>
    </xf>
    <xf numFmtId="0" fontId="14" fillId="2" borderId="81" xfId="0" applyFont="1" applyFill="1" applyBorder="1" applyAlignment="1" applyProtection="1">
      <alignment vertical="top" wrapText="1"/>
    </xf>
    <xf numFmtId="0" fontId="14" fillId="2" borderId="82" xfId="0" applyFont="1" applyFill="1" applyBorder="1" applyAlignment="1" applyProtection="1">
      <alignment horizontal="center" vertical="top" wrapText="1"/>
    </xf>
    <xf numFmtId="0" fontId="13" fillId="2" borderId="83" xfId="0" applyFont="1" applyFill="1" applyBorder="1" applyAlignment="1" applyProtection="1">
      <alignment vertical="top" wrapText="1"/>
    </xf>
    <xf numFmtId="0" fontId="13" fillId="2" borderId="84" xfId="0" applyFont="1" applyFill="1" applyBorder="1" applyAlignment="1" applyProtection="1">
      <alignment vertical="top" wrapText="1"/>
    </xf>
    <xf numFmtId="0" fontId="13" fillId="2" borderId="85" xfId="0" applyFont="1" applyFill="1" applyBorder="1" applyAlignment="1" applyProtection="1">
      <alignment horizontal="center" vertical="top" wrapText="1"/>
    </xf>
    <xf numFmtId="0" fontId="28" fillId="0" borderId="32" xfId="0" applyFont="1" applyBorder="1" applyAlignment="1">
      <alignment horizontal="left" vertical="center" wrapText="1"/>
    </xf>
    <xf numFmtId="0" fontId="21" fillId="13" borderId="0" xfId="0" applyFont="1" applyFill="1" applyAlignment="1">
      <alignment horizontal="left" vertical="top"/>
    </xf>
    <xf numFmtId="0" fontId="28" fillId="0" borderId="8"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73" xfId="0" applyFont="1" applyBorder="1" applyAlignment="1">
      <alignment horizontal="center" vertical="top" wrapText="1"/>
    </xf>
    <xf numFmtId="0" fontId="21" fillId="0" borderId="75" xfId="0" applyFont="1" applyBorder="1" applyAlignment="1">
      <alignment horizontal="center" vertical="top" wrapText="1"/>
    </xf>
    <xf numFmtId="0" fontId="21" fillId="0" borderId="76" xfId="0" applyFont="1" applyBorder="1" applyAlignment="1">
      <alignment horizontal="center" vertical="top" wrapText="1"/>
    </xf>
    <xf numFmtId="0" fontId="21" fillId="0" borderId="42" xfId="0" applyFont="1" applyBorder="1" applyAlignment="1">
      <alignment horizontal="left" vertical="top"/>
    </xf>
    <xf numFmtId="0" fontId="28" fillId="0" borderId="30" xfId="0" applyFont="1" applyBorder="1" applyAlignment="1">
      <alignment horizontal="center" vertical="center" wrapText="1"/>
    </xf>
    <xf numFmtId="0" fontId="21" fillId="0" borderId="93" xfId="0" applyFont="1" applyBorder="1" applyAlignment="1">
      <alignment horizontal="center" vertical="top" wrapText="1"/>
    </xf>
    <xf numFmtId="0" fontId="21" fillId="0" borderId="90" xfId="0" applyFont="1" applyBorder="1" applyAlignment="1">
      <alignment horizontal="center" vertical="top" wrapText="1"/>
    </xf>
    <xf numFmtId="0" fontId="21" fillId="0" borderId="94" xfId="0" applyFont="1" applyBorder="1" applyAlignment="1">
      <alignment horizontal="center" vertical="top" wrapText="1"/>
    </xf>
    <xf numFmtId="0" fontId="21" fillId="0" borderId="99" xfId="0" applyFont="1" applyBorder="1" applyAlignment="1">
      <alignment horizontal="center" vertical="top" wrapText="1"/>
    </xf>
    <xf numFmtId="0" fontId="21" fillId="0" borderId="100" xfId="0" applyFont="1" applyBorder="1" applyAlignment="1">
      <alignment horizontal="center" vertical="top" wrapText="1"/>
    </xf>
    <xf numFmtId="0" fontId="21" fillId="0" borderId="96" xfId="0" applyFont="1" applyBorder="1" applyAlignment="1">
      <alignment horizontal="center" vertical="top" wrapText="1"/>
    </xf>
    <xf numFmtId="0" fontId="21" fillId="0" borderId="87" xfId="0" applyFont="1" applyBorder="1" applyAlignment="1">
      <alignment horizontal="center" vertical="center" wrapText="1"/>
    </xf>
    <xf numFmtId="0" fontId="21" fillId="0" borderId="86" xfId="0" applyFont="1" applyBorder="1" applyAlignment="1">
      <alignment horizontal="center" vertical="center" wrapText="1"/>
    </xf>
    <xf numFmtId="0" fontId="21" fillId="0" borderId="73" xfId="0" applyFont="1" applyBorder="1" applyAlignment="1">
      <alignment horizontal="center" vertical="center" wrapText="1"/>
    </xf>
    <xf numFmtId="0" fontId="21" fillId="0" borderId="74" xfId="0" applyFont="1" applyBorder="1" applyAlignment="1">
      <alignment horizontal="center" vertical="center" wrapText="1"/>
    </xf>
    <xf numFmtId="0" fontId="21" fillId="0" borderId="75" xfId="0" applyFont="1" applyBorder="1" applyAlignment="1">
      <alignment horizontal="center" vertical="center" wrapText="1"/>
    </xf>
    <xf numFmtId="0" fontId="21" fillId="0" borderId="76" xfId="0" applyFont="1" applyBorder="1" applyAlignment="1">
      <alignment horizontal="center" vertical="center" wrapText="1"/>
    </xf>
    <xf numFmtId="0" fontId="1" fillId="2" borderId="20" xfId="0" applyFont="1" applyFill="1" applyBorder="1" applyAlignment="1" applyProtection="1">
      <alignment horizontal="center" vertical="center" wrapText="1"/>
    </xf>
    <xf numFmtId="0" fontId="1" fillId="2" borderId="0" xfId="0" applyFont="1" applyFill="1" applyBorder="1" applyAlignment="1" applyProtection="1">
      <alignment horizontal="center" vertical="center" wrapText="1"/>
    </xf>
    <xf numFmtId="0" fontId="1" fillId="2" borderId="44" xfId="0" applyFont="1" applyFill="1" applyBorder="1" applyAlignment="1" applyProtection="1">
      <alignment horizontal="center" vertical="top" wrapText="1"/>
    </xf>
    <xf numFmtId="0" fontId="0" fillId="0" borderId="31" xfId="0" applyBorder="1" applyAlignment="1">
      <alignment horizontal="center" vertical="top" wrapText="1"/>
    </xf>
    <xf numFmtId="0" fontId="21" fillId="0" borderId="0" xfId="0" applyFont="1" applyAlignment="1">
      <alignment vertical="center" wrapText="1"/>
    </xf>
    <xf numFmtId="0" fontId="1" fillId="2" borderId="4" xfId="0" applyFont="1" applyFill="1" applyBorder="1" applyAlignment="1" applyProtection="1">
      <alignment horizontal="center" vertical="center" wrapText="1"/>
    </xf>
    <xf numFmtId="0" fontId="21" fillId="2" borderId="16" xfId="0" applyFont="1" applyFill="1" applyBorder="1" applyAlignment="1">
      <alignment horizontal="left" vertical="top" wrapText="1"/>
    </xf>
    <xf numFmtId="0" fontId="21" fillId="2" borderId="1" xfId="0" applyFont="1" applyFill="1" applyBorder="1" applyAlignment="1">
      <alignment vertical="top" wrapText="1"/>
    </xf>
    <xf numFmtId="0" fontId="1" fillId="3" borderId="22" xfId="0" applyFont="1" applyFill="1" applyBorder="1"/>
    <xf numFmtId="0" fontId="1" fillId="3" borderId="0" xfId="0" applyFont="1" applyFill="1" applyAlignment="1">
      <alignment horizontal="left" vertical="center"/>
    </xf>
    <xf numFmtId="0" fontId="2" fillId="3" borderId="0" xfId="0" applyFont="1" applyFill="1" applyAlignment="1">
      <alignment horizontal="center" vertical="center" wrapText="1"/>
    </xf>
    <xf numFmtId="0" fontId="1" fillId="3" borderId="23" xfId="0" applyFont="1" applyFill="1" applyBorder="1"/>
    <xf numFmtId="0" fontId="1" fillId="3" borderId="22" xfId="0" applyFont="1" applyFill="1" applyBorder="1" applyAlignment="1">
      <alignment horizontal="left" vertical="center"/>
    </xf>
    <xf numFmtId="0" fontId="14" fillId="3" borderId="23" xfId="0" applyFont="1" applyFill="1" applyBorder="1" applyAlignment="1">
      <alignment horizontal="left" vertical="center" wrapText="1"/>
    </xf>
    <xf numFmtId="0" fontId="21" fillId="2" borderId="1" xfId="0" applyFont="1" applyFill="1" applyBorder="1" applyAlignment="1">
      <alignment horizontal="center" vertical="center"/>
    </xf>
    <xf numFmtId="0" fontId="1" fillId="3" borderId="23" xfId="0" applyFont="1" applyFill="1" applyBorder="1" applyAlignment="1">
      <alignment horizontal="left" vertical="center"/>
    </xf>
    <xf numFmtId="0" fontId="2" fillId="3" borderId="23" xfId="0" applyFont="1" applyFill="1" applyBorder="1" applyAlignment="1">
      <alignment horizontal="left" vertical="center" wrapText="1"/>
    </xf>
    <xf numFmtId="0" fontId="0" fillId="2" borderId="1" xfId="0" applyFill="1" applyBorder="1"/>
    <xf numFmtId="0" fontId="2" fillId="3" borderId="0" xfId="0" applyFont="1" applyFill="1" applyAlignment="1">
      <alignment horizontal="left" vertical="center" wrapText="1"/>
    </xf>
    <xf numFmtId="0" fontId="1" fillId="3" borderId="0" xfId="0" applyFont="1" applyFill="1" applyAlignment="1">
      <alignment horizontal="left" vertical="center" wrapText="1"/>
    </xf>
    <xf numFmtId="0" fontId="1" fillId="5" borderId="0" xfId="0" applyFont="1" applyFill="1" applyAlignment="1">
      <alignment horizontal="right" vertical="center"/>
    </xf>
    <xf numFmtId="0" fontId="1" fillId="5" borderId="1" xfId="0" applyFont="1" applyFill="1" applyBorder="1" applyAlignment="1">
      <alignment horizontal="center" vertical="center"/>
    </xf>
    <xf numFmtId="0" fontId="1" fillId="3" borderId="0" xfId="0" applyFont="1" applyFill="1" applyAlignment="1">
      <alignment horizontal="right" vertical="center"/>
    </xf>
    <xf numFmtId="0" fontId="1" fillId="3" borderId="0" xfId="0" applyFont="1" applyFill="1" applyAlignment="1">
      <alignment horizontal="right"/>
    </xf>
    <xf numFmtId="0" fontId="10" fillId="3" borderId="0" xfId="0" applyFont="1" applyFill="1" applyAlignment="1">
      <alignment horizontal="left" vertical="center" wrapText="1"/>
    </xf>
    <xf numFmtId="0" fontId="1" fillId="3" borderId="25" xfId="0" applyFont="1" applyFill="1" applyBorder="1" applyAlignment="1" applyProtection="1">
      <alignment horizontal="center" vertical="center"/>
    </xf>
    <xf numFmtId="0" fontId="0" fillId="0" borderId="0" xfId="0" applyAlignment="1">
      <alignment horizontal="center"/>
    </xf>
    <xf numFmtId="0" fontId="1" fillId="3" borderId="20" xfId="0" applyFont="1" applyFill="1" applyBorder="1" applyAlignment="1" applyProtection="1">
      <alignment horizontal="center"/>
    </xf>
    <xf numFmtId="0" fontId="0" fillId="0" borderId="0" xfId="0" applyAlignment="1">
      <alignment horizontal="center" vertical="top"/>
    </xf>
    <xf numFmtId="0" fontId="1" fillId="3" borderId="20" xfId="0" applyFont="1" applyFill="1" applyBorder="1" applyAlignment="1" applyProtection="1">
      <alignment horizontal="center" vertical="top"/>
    </xf>
    <xf numFmtId="0" fontId="1" fillId="3" borderId="0" xfId="0" applyFont="1" applyFill="1" applyBorder="1" applyAlignment="1" applyProtection="1">
      <alignment horizontal="center" vertical="top"/>
    </xf>
    <xf numFmtId="0" fontId="61" fillId="0" borderId="11" xfId="0" applyFont="1" applyBorder="1" applyAlignment="1">
      <alignment horizontal="center" vertical="top" wrapText="1"/>
    </xf>
    <xf numFmtId="0" fontId="2" fillId="2" borderId="3" xfId="0" applyFont="1" applyFill="1" applyBorder="1" applyAlignment="1" applyProtection="1">
      <alignment horizontal="center" vertical="top" wrapText="1"/>
    </xf>
    <xf numFmtId="0" fontId="2" fillId="2" borderId="4" xfId="0" applyFont="1" applyFill="1" applyBorder="1" applyAlignment="1" applyProtection="1">
      <alignment horizontal="center" vertical="top" wrapText="1"/>
    </xf>
    <xf numFmtId="0" fontId="1" fillId="3" borderId="25" xfId="0" applyFont="1" applyFill="1" applyBorder="1" applyAlignment="1" applyProtection="1">
      <alignment horizontal="center" vertical="top"/>
    </xf>
    <xf numFmtId="0" fontId="62" fillId="0" borderId="11" xfId="0" applyFont="1" applyBorder="1" applyAlignment="1">
      <alignment horizontal="center" vertical="top" wrapText="1"/>
    </xf>
    <xf numFmtId="0" fontId="21" fillId="0" borderId="87" xfId="0" applyFont="1" applyBorder="1" applyAlignment="1">
      <alignment horizontal="center" vertical="top" wrapText="1"/>
    </xf>
    <xf numFmtId="0" fontId="21" fillId="2" borderId="44" xfId="0" applyFont="1" applyFill="1" applyBorder="1" applyAlignment="1">
      <alignment horizontal="left" vertical="top" wrapText="1"/>
    </xf>
    <xf numFmtId="164" fontId="1" fillId="2" borderId="7" xfId="6" applyFont="1" applyFill="1" applyBorder="1" applyAlignment="1" applyProtection="1">
      <alignment vertical="top" wrapText="1"/>
    </xf>
    <xf numFmtId="164" fontId="1" fillId="14" borderId="7" xfId="6" applyFont="1" applyFill="1" applyBorder="1" applyAlignment="1" applyProtection="1">
      <alignment vertical="top" wrapText="1"/>
    </xf>
    <xf numFmtId="164" fontId="1" fillId="2" borderId="11" xfId="6" applyFont="1" applyFill="1" applyBorder="1" applyAlignment="1" applyProtection="1">
      <alignment horizontal="center" vertical="center" wrapText="1"/>
    </xf>
    <xf numFmtId="0" fontId="13" fillId="0" borderId="82" xfId="0" applyFont="1" applyFill="1" applyBorder="1" applyAlignment="1">
      <alignment horizontal="left" vertical="top" wrapText="1"/>
    </xf>
    <xf numFmtId="0" fontId="21" fillId="0" borderId="1" xfId="0" applyFont="1" applyFill="1" applyBorder="1" applyAlignment="1">
      <alignment horizontal="center" vertical="top"/>
    </xf>
    <xf numFmtId="0" fontId="2" fillId="0" borderId="1" xfId="0" applyFont="1" applyFill="1" applyBorder="1" applyAlignment="1" applyProtection="1">
      <alignment horizontal="center" vertical="center"/>
    </xf>
    <xf numFmtId="0" fontId="21" fillId="0" borderId="16" xfId="0" applyFont="1" applyFill="1" applyBorder="1" applyAlignment="1">
      <alignment horizontal="center" vertical="top"/>
    </xf>
    <xf numFmtId="0" fontId="0" fillId="0" borderId="0" xfId="0" applyAlignment="1">
      <alignment wrapText="1"/>
    </xf>
    <xf numFmtId="0" fontId="21" fillId="0" borderId="0" xfId="0" applyFont="1" applyAlignment="1">
      <alignment vertical="center"/>
    </xf>
    <xf numFmtId="0" fontId="21" fillId="3" borderId="20" xfId="0" applyFont="1" applyFill="1" applyBorder="1" applyAlignment="1">
      <alignment vertical="center"/>
    </xf>
    <xf numFmtId="0" fontId="1" fillId="3" borderId="0" xfId="0" applyFont="1" applyFill="1" applyBorder="1" applyAlignment="1" applyProtection="1">
      <alignment vertical="center" wrapText="1"/>
    </xf>
    <xf numFmtId="0" fontId="1" fillId="2" borderId="1" xfId="0" applyFont="1" applyFill="1" applyBorder="1" applyAlignment="1" applyProtection="1">
      <alignment vertical="center" wrapText="1"/>
    </xf>
    <xf numFmtId="0" fontId="1" fillId="3" borderId="71" xfId="0" applyFont="1" applyFill="1" applyBorder="1" applyAlignment="1" applyProtection="1">
      <alignment vertical="center" wrapText="1"/>
    </xf>
    <xf numFmtId="0" fontId="14" fillId="3" borderId="25" xfId="0" applyFont="1" applyFill="1" applyBorder="1" applyAlignment="1" applyProtection="1">
      <alignment horizontal="center" vertical="center" wrapText="1"/>
    </xf>
    <xf numFmtId="0" fontId="1" fillId="2" borderId="17"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2" fillId="3" borderId="25" xfId="0" applyFont="1" applyFill="1" applyBorder="1" applyAlignment="1" applyProtection="1">
      <alignment horizontal="left" vertical="center" wrapText="1"/>
    </xf>
    <xf numFmtId="164" fontId="1" fillId="2" borderId="39" xfId="6" applyFont="1" applyFill="1" applyBorder="1" applyAlignment="1" applyProtection="1">
      <alignment vertical="top" wrapText="1"/>
    </xf>
    <xf numFmtId="0" fontId="55" fillId="0" borderId="11" xfId="0" applyFont="1" applyFill="1" applyBorder="1" applyAlignment="1">
      <alignment horizontal="left" vertical="top" wrapText="1"/>
    </xf>
    <xf numFmtId="0" fontId="3" fillId="0" borderId="1" xfId="0" applyFont="1" applyFill="1" applyBorder="1" applyAlignment="1">
      <alignment horizontal="left" vertical="top" wrapText="1"/>
    </xf>
    <xf numFmtId="0" fontId="64" fillId="0" borderId="0" xfId="0" applyFont="1" applyFill="1" applyBorder="1" applyAlignment="1">
      <alignment horizontal="left" vertical="top" wrapText="1"/>
    </xf>
    <xf numFmtId="0" fontId="62" fillId="0" borderId="1" xfId="0" applyFont="1" applyFill="1" applyBorder="1" applyAlignment="1">
      <alignment horizontal="left" vertical="top" wrapText="1"/>
    </xf>
    <xf numFmtId="0" fontId="61" fillId="0" borderId="11" xfId="0" applyFont="1" applyBorder="1" applyAlignment="1">
      <alignment horizontal="left" vertical="top" wrapText="1"/>
    </xf>
    <xf numFmtId="0" fontId="62" fillId="0" borderId="1" xfId="0" applyFont="1" applyBorder="1" applyAlignment="1">
      <alignment horizontal="left" vertical="top" wrapText="1"/>
    </xf>
    <xf numFmtId="0" fontId="13" fillId="0" borderId="1" xfId="0" applyFont="1" applyFill="1" applyBorder="1" applyAlignment="1">
      <alignment horizontal="left" vertical="top" wrapText="1"/>
    </xf>
    <xf numFmtId="0" fontId="1" fillId="3" borderId="0" xfId="0" applyFont="1" applyFill="1" applyBorder="1" applyAlignment="1" applyProtection="1">
      <alignment horizontal="center" vertical="center" wrapText="1"/>
    </xf>
    <xf numFmtId="0" fontId="1" fillId="3" borderId="0" xfId="0" applyFont="1" applyFill="1" applyAlignment="1">
      <alignment horizontal="center" vertical="center" wrapText="1"/>
    </xf>
    <xf numFmtId="0" fontId="10" fillId="3" borderId="0" xfId="0" applyFont="1" applyFill="1" applyBorder="1" applyAlignment="1" applyProtection="1">
      <alignment horizontal="center" vertical="center" wrapText="1"/>
    </xf>
    <xf numFmtId="0" fontId="1" fillId="3" borderId="0" xfId="0" applyFont="1" applyFill="1" applyBorder="1" applyAlignment="1" applyProtection="1">
      <alignment horizontal="center" vertical="center"/>
    </xf>
    <xf numFmtId="0" fontId="0" fillId="3" borderId="0" xfId="0" applyFill="1" applyAlignment="1">
      <alignment horizontal="center"/>
    </xf>
    <xf numFmtId="0" fontId="17" fillId="2" borderId="17" xfId="0" applyFont="1" applyFill="1" applyBorder="1" applyAlignment="1" applyProtection="1">
      <alignment horizontal="center" vertical="center" wrapText="1"/>
    </xf>
    <xf numFmtId="0" fontId="9" fillId="3" borderId="0" xfId="0" applyFont="1" applyFill="1" applyBorder="1" applyAlignment="1" applyProtection="1">
      <alignment horizontal="center" vertical="top" wrapText="1"/>
    </xf>
    <xf numFmtId="0" fontId="1" fillId="3" borderId="25" xfId="0" applyFont="1" applyFill="1" applyBorder="1" applyAlignment="1" applyProtection="1">
      <alignment horizontal="center" vertical="top" wrapText="1"/>
    </xf>
    <xf numFmtId="0" fontId="21" fillId="0" borderId="76" xfId="0" applyFont="1" applyFill="1" applyBorder="1" applyAlignment="1">
      <alignment horizontal="center" vertical="top" wrapText="1"/>
    </xf>
    <xf numFmtId="0" fontId="21" fillId="0" borderId="91" xfId="0" applyFont="1" applyFill="1" applyBorder="1" applyAlignment="1">
      <alignment horizontal="center" vertical="top" wrapText="1"/>
    </xf>
    <xf numFmtId="0" fontId="21" fillId="0" borderId="77" xfId="0" applyFont="1" applyFill="1" applyBorder="1" applyAlignment="1">
      <alignment horizontal="center" vertical="top" wrapText="1"/>
    </xf>
    <xf numFmtId="0" fontId="13" fillId="0" borderId="11" xfId="0" applyFont="1" applyFill="1" applyBorder="1" applyAlignment="1">
      <alignment horizontal="left" vertical="top" wrapText="1"/>
    </xf>
    <xf numFmtId="0" fontId="21" fillId="0" borderId="77" xfId="0" applyFont="1" applyFill="1" applyBorder="1" applyAlignment="1">
      <alignment horizontal="left" vertical="top" wrapText="1"/>
    </xf>
    <xf numFmtId="0" fontId="21" fillId="0" borderId="76" xfId="0" applyFont="1" applyFill="1" applyBorder="1" applyAlignment="1">
      <alignment horizontal="center" vertical="center" wrapText="1"/>
    </xf>
    <xf numFmtId="0" fontId="21" fillId="0" borderId="93" xfId="0" applyFont="1" applyFill="1" applyBorder="1" applyAlignment="1">
      <alignment horizontal="center" vertical="top" wrapText="1"/>
    </xf>
    <xf numFmtId="0" fontId="21" fillId="0" borderId="93" xfId="0" applyFont="1" applyFill="1" applyBorder="1" applyAlignment="1">
      <alignment horizontal="center" vertical="center" wrapText="1"/>
    </xf>
    <xf numFmtId="0" fontId="21" fillId="0" borderId="100" xfId="0" applyFont="1" applyBorder="1" applyAlignment="1">
      <alignment horizontal="left" vertical="top" wrapText="1"/>
    </xf>
    <xf numFmtId="0" fontId="21" fillId="0" borderId="87" xfId="0" applyFont="1" applyFill="1" applyBorder="1" applyAlignment="1">
      <alignment horizontal="center" vertical="center" wrapText="1"/>
    </xf>
    <xf numFmtId="0" fontId="21" fillId="0" borderId="92" xfId="0" applyFont="1" applyFill="1" applyBorder="1" applyAlignment="1">
      <alignment horizontal="center" vertical="center"/>
    </xf>
    <xf numFmtId="0" fontId="21" fillId="0" borderId="74" xfId="0" applyFont="1" applyFill="1" applyBorder="1" applyAlignment="1">
      <alignment horizontal="center" vertical="center" wrapText="1"/>
    </xf>
    <xf numFmtId="0" fontId="21" fillId="0" borderId="76" xfId="0" applyFont="1" applyFill="1" applyBorder="1" applyAlignment="1">
      <alignment horizontal="center" vertical="center"/>
    </xf>
    <xf numFmtId="0" fontId="13" fillId="0" borderId="100" xfId="0" applyFont="1" applyFill="1" applyBorder="1" applyAlignment="1">
      <alignment horizontal="left" vertical="top" wrapText="1"/>
    </xf>
    <xf numFmtId="0" fontId="13" fillId="0" borderId="77" xfId="0" applyFont="1" applyFill="1" applyBorder="1" applyAlignment="1">
      <alignment horizontal="left" vertical="center" wrapText="1"/>
    </xf>
    <xf numFmtId="0" fontId="13" fillId="0" borderId="88" xfId="0" applyFont="1" applyFill="1" applyBorder="1" applyAlignment="1">
      <alignment horizontal="left" vertical="center" wrapText="1"/>
    </xf>
    <xf numFmtId="0" fontId="25" fillId="2" borderId="8" xfId="0" applyFont="1" applyFill="1" applyBorder="1" applyAlignment="1">
      <alignment vertical="top" wrapText="1"/>
    </xf>
    <xf numFmtId="0" fontId="1" fillId="3" borderId="20" xfId="0" applyFont="1" applyFill="1" applyBorder="1" applyAlignment="1" applyProtection="1">
      <alignment vertical="top" wrapText="1"/>
    </xf>
    <xf numFmtId="0" fontId="1" fillId="0" borderId="13" xfId="0" quotePrefix="1" applyFont="1" applyBorder="1" applyAlignment="1">
      <alignment horizontal="center" vertical="center" wrapText="1"/>
    </xf>
    <xf numFmtId="0" fontId="1" fillId="3" borderId="106" xfId="0" applyFont="1" applyFill="1" applyBorder="1" applyAlignment="1" applyProtection="1">
      <alignment vertical="top" wrapText="1"/>
    </xf>
    <xf numFmtId="164" fontId="2" fillId="2" borderId="36" xfId="6" applyFont="1" applyFill="1" applyBorder="1" applyAlignment="1" applyProtection="1">
      <alignment vertical="center" wrapText="1"/>
    </xf>
    <xf numFmtId="164" fontId="1" fillId="3" borderId="0" xfId="0" applyNumberFormat="1" applyFont="1" applyFill="1" applyBorder="1" applyAlignment="1" applyProtection="1">
      <alignment vertical="center" wrapText="1"/>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0" xfId="0" applyFill="1"/>
    <xf numFmtId="0" fontId="0" fillId="13" borderId="23" xfId="0" applyFill="1" applyBorder="1"/>
    <xf numFmtId="0" fontId="28" fillId="13" borderId="0" xfId="0" applyFont="1" applyFill="1" applyAlignment="1">
      <alignment horizontal="left" vertical="top"/>
    </xf>
    <xf numFmtId="0" fontId="28" fillId="0" borderId="8" xfId="0" applyFont="1" applyBorder="1" applyAlignment="1">
      <alignment horizontal="left" vertical="top"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0" fillId="13" borderId="23" xfId="0" applyFill="1" applyBorder="1" applyAlignment="1">
      <alignment horizontal="left" vertical="top" wrapText="1"/>
    </xf>
    <xf numFmtId="0" fontId="21" fillId="0" borderId="11" xfId="0" applyFont="1" applyBorder="1" applyAlignment="1">
      <alignment horizontal="center" vertical="center" wrapText="1"/>
    </xf>
    <xf numFmtId="0" fontId="25" fillId="0" borderId="11" xfId="0" applyFont="1" applyBorder="1" applyAlignment="1">
      <alignment horizontal="left" vertical="top" wrapText="1"/>
    </xf>
    <xf numFmtId="0" fontId="25" fillId="0" borderId="57" xfId="0" applyFont="1" applyBorder="1" applyAlignment="1">
      <alignment horizontal="center" vertical="top" wrapText="1"/>
    </xf>
    <xf numFmtId="0" fontId="25" fillId="0" borderId="54" xfId="0" applyFont="1" applyBorder="1" applyAlignment="1">
      <alignment horizontal="center" vertical="top" wrapText="1"/>
    </xf>
    <xf numFmtId="0" fontId="25" fillId="0" borderId="57" xfId="0" applyFont="1" applyBorder="1" applyAlignment="1">
      <alignment horizontal="left" vertical="top" wrapText="1"/>
    </xf>
    <xf numFmtId="0" fontId="0" fillId="0" borderId="11" xfId="0" applyBorder="1" applyAlignment="1">
      <alignment horizontal="center" vertical="top"/>
    </xf>
    <xf numFmtId="0" fontId="21" fillId="0" borderId="11" xfId="0" applyFont="1" applyBorder="1" applyAlignment="1">
      <alignment vertical="top" wrapText="1"/>
    </xf>
    <xf numFmtId="0" fontId="21" fillId="0" borderId="34" xfId="0" applyFont="1" applyBorder="1" applyAlignment="1">
      <alignment vertical="center" wrapText="1"/>
    </xf>
    <xf numFmtId="0" fontId="21" fillId="0" borderId="40" xfId="0" applyFont="1" applyBorder="1" applyAlignment="1">
      <alignment vertical="center" wrapText="1"/>
    </xf>
    <xf numFmtId="0" fontId="21" fillId="0" borderId="40" xfId="0" applyFont="1" applyBorder="1" applyAlignment="1">
      <alignment horizontal="center" vertical="center" wrapText="1"/>
    </xf>
    <xf numFmtId="0" fontId="28" fillId="0" borderId="11" xfId="0" applyFont="1" applyBorder="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0" fillId="13" borderId="0" xfId="0" applyFill="1" applyAlignment="1">
      <alignment horizontal="left" vertical="top"/>
    </xf>
    <xf numFmtId="0" fontId="21" fillId="13" borderId="23" xfId="0" applyFont="1" applyFill="1" applyBorder="1" applyAlignment="1">
      <alignment horizontal="left" vertical="top"/>
    </xf>
    <xf numFmtId="0" fontId="21" fillId="3" borderId="0" xfId="0" applyFont="1" applyFill="1" applyAlignment="1">
      <alignment horizontal="left" vertical="top"/>
    </xf>
    <xf numFmtId="0" fontId="21" fillId="13" borderId="0" xfId="0" applyFont="1" applyFill="1" applyAlignment="1">
      <alignment horizontal="left" vertical="top" wrapText="1"/>
    </xf>
    <xf numFmtId="0" fontId="65" fillId="13" borderId="0" xfId="0" applyFont="1" applyFill="1" applyAlignment="1">
      <alignment horizontal="left" vertical="top"/>
    </xf>
    <xf numFmtId="0" fontId="65" fillId="13" borderId="23" xfId="0" applyFont="1" applyFill="1" applyBorder="1" applyAlignment="1">
      <alignment horizontal="left" vertical="top"/>
    </xf>
    <xf numFmtId="0" fontId="65" fillId="3" borderId="0" xfId="0" applyFont="1" applyFill="1" applyAlignment="1">
      <alignment horizontal="left" vertical="top"/>
    </xf>
    <xf numFmtId="0" fontId="65" fillId="0" borderId="0" xfId="0" applyFont="1" applyAlignment="1">
      <alignment horizontal="left" vertical="top"/>
    </xf>
    <xf numFmtId="0" fontId="28" fillId="13" borderId="0" xfId="0" applyFont="1" applyFill="1" applyAlignment="1">
      <alignment horizontal="left" vertical="top" wrapText="1"/>
    </xf>
    <xf numFmtId="0" fontId="65" fillId="13" borderId="0" xfId="0" applyFont="1" applyFill="1" applyAlignment="1">
      <alignment horizontal="left" vertical="top" wrapText="1"/>
    </xf>
    <xf numFmtId="0" fontId="65" fillId="13" borderId="23" xfId="0" applyFont="1" applyFill="1" applyBorder="1" applyAlignment="1">
      <alignment horizontal="left" vertical="top" wrapText="1"/>
    </xf>
    <xf numFmtId="0" fontId="65" fillId="3" borderId="0" xfId="0" applyFont="1" applyFill="1" applyAlignment="1">
      <alignment horizontal="left" vertical="top" wrapText="1"/>
    </xf>
    <xf numFmtId="0" fontId="65" fillId="0" borderId="0" xfId="0" applyFont="1" applyAlignment="1">
      <alignment horizontal="left" vertical="top" wrapText="1"/>
    </xf>
    <xf numFmtId="0" fontId="0" fillId="3" borderId="22" xfId="0" applyFill="1" applyBorder="1" applyAlignment="1">
      <alignment horizontal="left" vertical="center"/>
    </xf>
    <xf numFmtId="0" fontId="0" fillId="13" borderId="0" xfId="0" applyFill="1" applyAlignment="1">
      <alignment horizontal="left" vertical="center"/>
    </xf>
    <xf numFmtId="0" fontId="0" fillId="13" borderId="23" xfId="0" applyFill="1" applyBorder="1" applyAlignment="1">
      <alignment horizontal="left" vertical="center"/>
    </xf>
    <xf numFmtId="0" fontId="0" fillId="3" borderId="0" xfId="0" applyFill="1" applyAlignment="1">
      <alignment horizontal="left" vertical="center"/>
    </xf>
    <xf numFmtId="0" fontId="0" fillId="13" borderId="0" xfId="0" applyFill="1" applyAlignment="1">
      <alignment horizontal="left" vertical="top" wrapText="1"/>
    </xf>
    <xf numFmtId="0" fontId="0" fillId="0" borderId="0" xfId="0" applyAlignment="1">
      <alignment horizontal="left" vertical="top" wrapText="1"/>
    </xf>
    <xf numFmtId="0" fontId="65" fillId="3" borderId="22" xfId="0" applyFont="1" applyFill="1" applyBorder="1" applyAlignment="1">
      <alignment horizontal="left" vertical="top"/>
    </xf>
    <xf numFmtId="0" fontId="21" fillId="0" borderId="7" xfId="0" applyFont="1" applyBorder="1" applyAlignment="1">
      <alignment horizontal="left" vertical="top" wrapText="1"/>
    </xf>
    <xf numFmtId="0" fontId="21"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21" fillId="3" borderId="0" xfId="0" applyFont="1" applyFill="1" applyAlignment="1">
      <alignment horizontal="left" vertical="top" wrapText="1"/>
    </xf>
    <xf numFmtId="0" fontId="0" fillId="3" borderId="23" xfId="0" applyFill="1" applyBorder="1" applyAlignment="1">
      <alignment horizontal="left" vertical="top"/>
    </xf>
    <xf numFmtId="0" fontId="0" fillId="3" borderId="24"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1" fillId="0" borderId="61" xfId="0" applyFont="1" applyBorder="1" applyAlignment="1">
      <alignment horizontal="center" vertical="top" wrapText="1"/>
    </xf>
    <xf numFmtId="3" fontId="40" fillId="8" borderId="11" xfId="4" applyNumberFormat="1" applyFont="1" applyBorder="1" applyAlignment="1" applyProtection="1">
      <alignment horizontal="center" vertical="center"/>
      <protection locked="0"/>
    </xf>
    <xf numFmtId="3" fontId="40" fillId="8" borderId="7" xfId="4" applyNumberFormat="1" applyFont="1" applyBorder="1" applyAlignment="1" applyProtection="1">
      <alignment horizontal="center" vertical="center"/>
      <protection locked="0"/>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 fillId="2" borderId="16" xfId="0" applyFont="1" applyFill="1" applyBorder="1" applyAlignment="1" applyProtection="1">
      <alignment horizontal="center" vertical="top"/>
    </xf>
    <xf numFmtId="0" fontId="1" fillId="2" borderId="15" xfId="0" applyFont="1" applyFill="1" applyBorder="1" applyAlignment="1" applyProtection="1">
      <alignment horizontal="center" vertical="top"/>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6" xfId="0" applyFont="1" applyFill="1" applyBorder="1" applyAlignment="1" applyProtection="1">
      <alignment horizontal="center" vertical="center"/>
    </xf>
    <xf numFmtId="0" fontId="1" fillId="2" borderId="24" xfId="0" applyFont="1" applyFill="1" applyBorder="1" applyAlignment="1" applyProtection="1">
      <alignment horizontal="center" vertical="center"/>
    </xf>
    <xf numFmtId="0" fontId="2" fillId="3" borderId="0" xfId="0" applyFont="1" applyFill="1" applyBorder="1" applyAlignment="1" applyProtection="1">
      <alignment horizontal="right" wrapText="1"/>
    </xf>
    <xf numFmtId="0" fontId="2"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25" xfId="0" applyFont="1" applyFill="1" applyBorder="1" applyAlignment="1" applyProtection="1">
      <alignment horizontal="left" vertical="center" wrapText="1"/>
    </xf>
    <xf numFmtId="0" fontId="10" fillId="3" borderId="0" xfId="0" applyFont="1" applyFill="1" applyBorder="1" applyAlignment="1" applyProtection="1">
      <alignment vertical="top"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4"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164" fontId="1" fillId="2" borderId="39" xfId="6" applyFont="1" applyFill="1" applyBorder="1" applyAlignment="1" applyProtection="1">
      <alignment vertical="top" wrapText="1"/>
    </xf>
    <xf numFmtId="164" fontId="0" fillId="0" borderId="45" xfId="6" applyFont="1" applyBorder="1" applyAlignment="1">
      <alignment vertical="top" wrapText="1"/>
    </xf>
    <xf numFmtId="0" fontId="0" fillId="0" borderId="0" xfId="0" applyBorder="1" applyAlignment="1">
      <alignment horizontal="left" vertical="center" wrapText="1"/>
    </xf>
    <xf numFmtId="0" fontId="12" fillId="2" borderId="44"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9" fillId="3" borderId="22" xfId="0" applyFont="1" applyFill="1" applyBorder="1" applyAlignment="1" applyProtection="1">
      <alignment horizontal="center" wrapText="1"/>
    </xf>
    <xf numFmtId="0" fontId="9" fillId="3" borderId="0" xfId="0" applyFont="1" applyFill="1" applyBorder="1" applyAlignment="1" applyProtection="1">
      <alignment horizontal="center" wrapText="1"/>
    </xf>
    <xf numFmtId="0" fontId="9"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0" fontId="1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164" fontId="1" fillId="2" borderId="40" xfId="6" applyFont="1" applyFill="1" applyBorder="1" applyAlignment="1" applyProtection="1">
      <alignment horizontal="center" vertical="center" wrapText="1"/>
    </xf>
    <xf numFmtId="164" fontId="0" fillId="0" borderId="61" xfId="6" applyFont="1" applyBorder="1" applyAlignment="1">
      <alignment horizontal="center" vertical="center" wrapText="1"/>
    </xf>
    <xf numFmtId="17" fontId="1" fillId="2" borderId="39" xfId="0" quotePrefix="1" applyNumberFormat="1" applyFont="1" applyFill="1" applyBorder="1" applyAlignment="1" applyProtection="1">
      <alignment horizontal="center" vertical="center" wrapText="1"/>
    </xf>
    <xf numFmtId="0" fontId="0" fillId="0" borderId="45" xfId="0" applyFont="1" applyBorder="1" applyAlignment="1">
      <alignment horizontal="center" vertical="center" wrapText="1"/>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2" fillId="2" borderId="44" xfId="0" applyFont="1" applyFill="1" applyBorder="1" applyAlignment="1" applyProtection="1">
      <alignment horizontal="center" vertical="center" wrapText="1"/>
    </xf>
    <xf numFmtId="0" fontId="12" fillId="2" borderId="17" xfId="0" applyFont="1" applyFill="1" applyBorder="1" applyAlignment="1" applyProtection="1">
      <alignment horizontal="center" vertical="center" wrapText="1"/>
    </xf>
    <xf numFmtId="0" fontId="12" fillId="2" borderId="31"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horizontal="center" vertical="top" wrapText="1"/>
      <protection locked="0"/>
    </xf>
    <xf numFmtId="0" fontId="0" fillId="0" borderId="0" xfId="0" applyAlignment="1">
      <alignment horizontal="left" vertical="center" wrapText="1"/>
    </xf>
    <xf numFmtId="0" fontId="12" fillId="2" borderId="44" xfId="0" applyFont="1" applyFill="1" applyBorder="1" applyAlignment="1" applyProtection="1">
      <alignment horizontal="center" wrapText="1"/>
    </xf>
    <xf numFmtId="0" fontId="12" fillId="2" borderId="17" xfId="0" applyFont="1" applyFill="1" applyBorder="1" applyAlignment="1" applyProtection="1">
      <alignment horizontal="center" wrapText="1"/>
    </xf>
    <xf numFmtId="0" fontId="12" fillId="2" borderId="31" xfId="0" applyFont="1" applyFill="1" applyBorder="1" applyAlignment="1" applyProtection="1">
      <alignment horizontal="center" wrapText="1"/>
    </xf>
    <xf numFmtId="0" fontId="12" fillId="2" borderId="44" xfId="0" applyFont="1" applyFill="1" applyBorder="1" applyAlignment="1" applyProtection="1">
      <alignment horizontal="center" vertical="top" wrapText="1"/>
    </xf>
    <xf numFmtId="0" fontId="12" fillId="2" borderId="17" xfId="0" applyFont="1" applyFill="1" applyBorder="1" applyAlignment="1" applyProtection="1">
      <alignment horizontal="center" vertical="top" wrapText="1"/>
    </xf>
    <xf numFmtId="0" fontId="12" fillId="2" borderId="31" xfId="0" applyFont="1" applyFill="1" applyBorder="1" applyAlignment="1" applyProtection="1">
      <alignment horizontal="center" vertical="top" wrapText="1"/>
    </xf>
    <xf numFmtId="0" fontId="13" fillId="3" borderId="22" xfId="0" applyFont="1" applyFill="1" applyBorder="1" applyAlignment="1" applyProtection="1">
      <alignment horizontal="center" wrapText="1"/>
    </xf>
    <xf numFmtId="0" fontId="1" fillId="2" borderId="44" xfId="0" applyFont="1" applyFill="1" applyBorder="1" applyAlignment="1" applyProtection="1">
      <alignment horizontal="left" wrapText="1"/>
      <protection locked="0"/>
    </xf>
    <xf numFmtId="0" fontId="1" fillId="2" borderId="31" xfId="0" applyFont="1" applyFill="1" applyBorder="1" applyAlignment="1" applyProtection="1">
      <alignment horizontal="left" wrapText="1"/>
      <protection locked="0"/>
    </xf>
    <xf numFmtId="3" fontId="21" fillId="2" borderId="44" xfId="0" applyNumberFormat="1" applyFont="1" applyFill="1" applyBorder="1" applyAlignment="1" applyProtection="1">
      <alignment horizontal="center" vertical="top" wrapText="1"/>
      <protection locked="0"/>
    </xf>
    <xf numFmtId="3" fontId="21" fillId="2" borderId="31" xfId="0" applyNumberFormat="1" applyFont="1" applyFill="1" applyBorder="1" applyAlignment="1" applyProtection="1">
      <alignment horizontal="center" vertical="top" wrapText="1"/>
      <protection locked="0"/>
    </xf>
    <xf numFmtId="0" fontId="14" fillId="3" borderId="0" xfId="0" applyFont="1" applyFill="1" applyBorder="1" applyAlignment="1" applyProtection="1">
      <alignment horizontal="left" vertical="top" wrapText="1"/>
    </xf>
    <xf numFmtId="0" fontId="13" fillId="3" borderId="0" xfId="0" applyFont="1" applyFill="1" applyBorder="1" applyAlignment="1" applyProtection="1">
      <alignment horizontal="center" wrapText="1"/>
    </xf>
    <xf numFmtId="0" fontId="10"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top" wrapText="1"/>
    </xf>
    <xf numFmtId="0" fontId="14" fillId="2" borderId="1" xfId="0" applyFont="1" applyFill="1" applyBorder="1" applyAlignment="1" applyProtection="1">
      <alignment horizontal="center" vertical="top" wrapText="1"/>
    </xf>
    <xf numFmtId="0" fontId="28" fillId="3" borderId="0" xfId="0" applyFont="1" applyFill="1" applyAlignment="1">
      <alignment horizontal="left" wrapText="1"/>
    </xf>
    <xf numFmtId="0" fontId="28" fillId="3" borderId="81" xfId="0" applyFont="1" applyFill="1" applyBorder="1" applyAlignment="1">
      <alignment horizontal="left"/>
    </xf>
    <xf numFmtId="0" fontId="28" fillId="3" borderId="1" xfId="0" applyFont="1" applyFill="1" applyBorder="1" applyAlignment="1">
      <alignment horizontal="left"/>
    </xf>
    <xf numFmtId="0" fontId="21" fillId="0" borderId="0" xfId="0" applyFont="1" applyFill="1" applyBorder="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21" fillId="3" borderId="25" xfId="0" applyFont="1" applyFill="1" applyBorder="1" applyAlignment="1">
      <alignment horizontal="center" vertical="top"/>
    </xf>
    <xf numFmtId="0" fontId="28" fillId="0" borderId="0" xfId="0" applyFont="1" applyFill="1" applyBorder="1" applyAlignment="1">
      <alignment horizontal="center" vertical="center" wrapText="1"/>
    </xf>
    <xf numFmtId="0" fontId="13" fillId="2" borderId="44" xfId="0" applyFont="1" applyFill="1" applyBorder="1" applyAlignment="1">
      <alignment horizontal="left" vertical="top" wrapText="1"/>
    </xf>
    <xf numFmtId="0" fontId="13" fillId="2" borderId="17" xfId="0" applyFont="1" applyFill="1" applyBorder="1" applyAlignment="1">
      <alignment horizontal="left" vertical="top" wrapText="1"/>
    </xf>
    <xf numFmtId="0" fontId="0" fillId="0" borderId="104" xfId="0" applyBorder="1" applyAlignment="1">
      <alignment horizontal="left" vertical="top" wrapText="1"/>
    </xf>
    <xf numFmtId="0" fontId="13" fillId="2" borderId="44"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30" fillId="3" borderId="81" xfId="0" applyFont="1" applyFill="1" applyBorder="1" applyAlignment="1">
      <alignment horizontal="left"/>
    </xf>
    <xf numFmtId="0" fontId="30" fillId="3" borderId="1" xfId="0" applyFont="1" applyFill="1" applyBorder="1" applyAlignment="1">
      <alignment horizontal="left"/>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31" xfId="0" applyFont="1" applyFill="1" applyBorder="1" applyAlignment="1" applyProtection="1">
      <alignment horizontal="left" vertical="top" wrapText="1"/>
    </xf>
    <xf numFmtId="0" fontId="21" fillId="2" borderId="1" xfId="0" applyFont="1" applyFill="1" applyBorder="1" applyAlignment="1">
      <alignment horizontal="left" vertical="top" wrapText="1"/>
    </xf>
    <xf numFmtId="0" fontId="13" fillId="2" borderId="1" xfId="0" applyFont="1" applyFill="1" applyBorder="1" applyAlignment="1">
      <alignment horizontal="left" vertical="top" wrapText="1"/>
    </xf>
    <xf numFmtId="0" fontId="13" fillId="3" borderId="0" xfId="0" applyFont="1" applyFill="1" applyBorder="1" applyAlignment="1" applyProtection="1">
      <alignment horizontal="center"/>
    </xf>
    <xf numFmtId="0" fontId="14" fillId="2" borderId="79" xfId="0" applyFont="1" applyFill="1" applyBorder="1" applyAlignment="1" applyProtection="1">
      <alignment horizontal="center" vertical="top" wrapText="1"/>
    </xf>
    <xf numFmtId="0" fontId="13" fillId="2" borderId="84" xfId="0" applyFont="1" applyFill="1" applyBorder="1" applyAlignment="1" applyProtection="1">
      <alignment horizontal="center" vertical="top" wrapText="1"/>
    </xf>
    <xf numFmtId="0" fontId="21" fillId="2" borderId="44" xfId="0" applyFont="1" applyFill="1" applyBorder="1" applyAlignment="1">
      <alignment horizontal="left" vertical="top" wrapText="1"/>
    </xf>
    <xf numFmtId="0" fontId="0" fillId="0" borderId="17" xfId="0" applyBorder="1" applyAlignment="1">
      <alignment horizontal="left" vertical="top" wrapText="1"/>
    </xf>
    <xf numFmtId="0" fontId="0" fillId="0" borderId="31" xfId="0" applyBorder="1" applyAlignment="1">
      <alignment horizontal="left" vertical="top" wrapText="1"/>
    </xf>
    <xf numFmtId="0" fontId="13" fillId="2" borderId="1" xfId="0" applyFont="1" applyFill="1" applyBorder="1" applyAlignment="1" applyProtection="1">
      <alignment horizontal="center" vertical="top" wrapText="1"/>
    </xf>
    <xf numFmtId="0" fontId="14" fillId="0" borderId="81" xfId="0" applyFont="1" applyBorder="1" applyAlignment="1">
      <alignment horizontal="left" vertical="top" wrapText="1"/>
    </xf>
    <xf numFmtId="0" fontId="14" fillId="0" borderId="1" xfId="0" applyFont="1" applyBorder="1" applyAlignment="1">
      <alignment horizontal="left" vertical="top" wrapText="1"/>
    </xf>
    <xf numFmtId="0" fontId="28" fillId="2" borderId="81" xfId="0" applyFont="1" applyFill="1" applyBorder="1" applyAlignment="1">
      <alignment horizontal="left" vertical="top" wrapText="1"/>
    </xf>
    <xf numFmtId="0" fontId="28" fillId="2" borderId="1" xfId="0" applyFont="1" applyFill="1" applyBorder="1" applyAlignment="1">
      <alignment horizontal="left" vertical="top" wrapText="1"/>
    </xf>
    <xf numFmtId="0" fontId="14" fillId="2" borderId="81" xfId="0" applyFont="1" applyFill="1" applyBorder="1" applyAlignment="1" applyProtection="1">
      <alignment horizontal="left" vertical="top" wrapText="1"/>
    </xf>
    <xf numFmtId="0" fontId="14" fillId="2" borderId="1" xfId="0" applyFont="1" applyFill="1" applyBorder="1" applyAlignment="1" applyProtection="1">
      <alignment horizontal="left" vertical="top" wrapText="1"/>
    </xf>
    <xf numFmtId="0" fontId="0" fillId="0" borderId="82" xfId="0" applyBorder="1" applyAlignment="1">
      <alignment horizontal="left" vertical="top" wrapText="1"/>
    </xf>
    <xf numFmtId="0" fontId="21" fillId="0" borderId="6" xfId="0" applyFont="1" applyBorder="1" applyAlignment="1">
      <alignment horizontal="center" vertical="center" wrapText="1"/>
    </xf>
    <xf numFmtId="0" fontId="49" fillId="0" borderId="44" xfId="0" applyFont="1" applyBorder="1" applyAlignment="1">
      <alignment horizontal="center"/>
    </xf>
    <xf numFmtId="0" fontId="49" fillId="0" borderId="17" xfId="0" applyFont="1" applyBorder="1" applyAlignment="1">
      <alignment horizontal="center"/>
    </xf>
    <xf numFmtId="0" fontId="49" fillId="0" borderId="31" xfId="0" applyFont="1" applyBorder="1" applyAlignment="1">
      <alignment horizontal="center"/>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1" fillId="0" borderId="6" xfId="0" applyFont="1" applyBorder="1" applyAlignment="1">
      <alignment horizontal="left" vertical="center" wrapText="1"/>
    </xf>
    <xf numFmtId="0" fontId="21" fillId="0" borderId="11" xfId="0" applyFont="1" applyBorder="1" applyAlignment="1">
      <alignment horizontal="center" vertical="center" wrapText="1"/>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1" xfId="0" applyFont="1" applyBorder="1" applyAlignment="1">
      <alignment horizontal="left" vertical="top" wrapText="1"/>
    </xf>
    <xf numFmtId="0" fontId="21" fillId="0" borderId="11" xfId="0" applyFont="1" applyBorder="1" applyAlignment="1">
      <alignment horizontal="center" vertical="top" wrapText="1"/>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1" fillId="0" borderId="11" xfId="0" applyFont="1" applyBorder="1" applyAlignment="1">
      <alignment horizontal="center" vertical="center"/>
    </xf>
    <xf numFmtId="0" fontId="21" fillId="0" borderId="7" xfId="0" applyFont="1" applyBorder="1" applyAlignment="1">
      <alignment horizontal="center" vertical="center"/>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13" borderId="0" xfId="0" applyFont="1" applyFill="1" applyAlignment="1">
      <alignment horizontal="left" vertical="top"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0" borderId="7" xfId="0" applyFont="1" applyBorder="1" applyAlignment="1">
      <alignment horizontal="center" vertical="top" wrapText="1"/>
    </xf>
    <xf numFmtId="0" fontId="21" fillId="0" borderId="52" xfId="0" applyFont="1" applyBorder="1" applyAlignment="1">
      <alignment horizontal="center" vertical="center" wrapText="1"/>
    </xf>
    <xf numFmtId="0" fontId="21" fillId="0" borderId="57"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93" xfId="0" applyFont="1" applyBorder="1" applyAlignment="1">
      <alignment horizontal="center" vertical="center" wrapText="1"/>
    </xf>
    <xf numFmtId="0" fontId="0" fillId="0" borderId="96" xfId="0" applyBorder="1" applyAlignment="1">
      <alignment horizontal="center" vertical="center" wrapText="1"/>
    </xf>
    <xf numFmtId="0" fontId="0" fillId="0" borderId="101" xfId="0" applyBorder="1" applyAlignment="1">
      <alignment horizontal="center" vertical="center" wrapText="1"/>
    </xf>
    <xf numFmtId="0" fontId="0" fillId="0" borderId="90" xfId="0" applyBorder="1" applyAlignment="1">
      <alignment horizontal="center" vertical="center" wrapText="1"/>
    </xf>
    <xf numFmtId="0" fontId="21" fillId="0" borderId="94" xfId="0" applyFont="1" applyBorder="1" applyAlignment="1">
      <alignment horizontal="center" vertical="top" wrapText="1"/>
    </xf>
    <xf numFmtId="0" fontId="0" fillId="0" borderId="95" xfId="0" applyBorder="1" applyAlignment="1">
      <alignment horizontal="center" vertical="top" wrapText="1"/>
    </xf>
    <xf numFmtId="0" fontId="21" fillId="0" borderId="95" xfId="0" applyFont="1" applyBorder="1" applyAlignment="1">
      <alignment horizontal="center" vertical="top" wrapText="1"/>
    </xf>
    <xf numFmtId="0" fontId="21" fillId="0" borderId="97" xfId="0" applyFont="1" applyBorder="1" applyAlignment="1">
      <alignment horizontal="center" vertical="top" wrapText="1"/>
    </xf>
    <xf numFmtId="0" fontId="21" fillId="0" borderId="98" xfId="0" applyFont="1" applyBorder="1" applyAlignment="1">
      <alignment vertical="top"/>
    </xf>
    <xf numFmtId="0" fontId="21" fillId="0" borderId="96" xfId="0" applyFont="1" applyBorder="1" applyAlignment="1">
      <alignment horizontal="center" vertical="center" wrapText="1"/>
    </xf>
    <xf numFmtId="0" fontId="21" fillId="0" borderId="90" xfId="0" applyFont="1" applyBorder="1" applyAlignment="1">
      <alignment horizontal="center" vertical="center" wrapText="1"/>
    </xf>
    <xf numFmtId="0" fontId="0" fillId="0" borderId="98" xfId="0" applyBorder="1" applyAlignment="1">
      <alignment vertical="top"/>
    </xf>
    <xf numFmtId="0" fontId="21" fillId="0" borderId="93" xfId="0" applyFont="1" applyBorder="1" applyAlignment="1">
      <alignment horizontal="center" vertical="top" wrapText="1"/>
    </xf>
    <xf numFmtId="0" fontId="0" fillId="0" borderId="90" xfId="0" applyBorder="1" applyAlignment="1">
      <alignment horizontal="center" vertical="top"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49" fillId="0" borderId="44" xfId="0" applyFont="1" applyBorder="1" applyAlignment="1">
      <alignment horizontal="center" vertical="top"/>
    </xf>
    <xf numFmtId="0" fontId="49" fillId="0" borderId="17" xfId="0" applyFont="1" applyBorder="1" applyAlignment="1">
      <alignment horizontal="center" vertical="top"/>
    </xf>
    <xf numFmtId="0" fontId="49" fillId="0" borderId="31" xfId="0" applyFont="1" applyBorder="1" applyAlignment="1">
      <alignment horizontal="center" vertical="top"/>
    </xf>
    <xf numFmtId="0" fontId="28" fillId="0" borderId="8" xfId="0" applyFont="1" applyFill="1" applyBorder="1" applyAlignment="1">
      <alignment horizontal="left" vertical="center" wrapText="1"/>
    </xf>
    <xf numFmtId="0" fontId="28" fillId="0" borderId="10" xfId="0" applyFont="1" applyFill="1" applyBorder="1" applyAlignment="1">
      <alignment horizontal="left" vertical="center" wrapText="1"/>
    </xf>
    <xf numFmtId="0" fontId="28" fillId="3" borderId="0" xfId="0" applyFont="1" applyFill="1" applyBorder="1" applyAlignment="1">
      <alignment horizontal="left" vertical="center" wrapText="1"/>
    </xf>
    <xf numFmtId="0" fontId="21" fillId="0" borderId="10" xfId="0" applyFont="1" applyBorder="1" applyAlignment="1">
      <alignment horizontal="left" vertical="top" wrapText="1"/>
    </xf>
    <xf numFmtId="0" fontId="21" fillId="0" borderId="10" xfId="0" applyFont="1" applyBorder="1" applyAlignment="1">
      <alignment horizontal="left" vertical="top"/>
    </xf>
    <xf numFmtId="0" fontId="21" fillId="0" borderId="41" xfId="0" applyFont="1" applyBorder="1" applyAlignment="1">
      <alignment horizontal="left" vertical="top"/>
    </xf>
    <xf numFmtId="0" fontId="21" fillId="0" borderId="9" xfId="0" applyFont="1" applyBorder="1" applyAlignment="1">
      <alignment horizontal="left" vertical="top"/>
    </xf>
    <xf numFmtId="0" fontId="21" fillId="3" borderId="0" xfId="0" applyFont="1" applyFill="1" applyBorder="1" applyAlignment="1">
      <alignment horizontal="center" vertical="top"/>
    </xf>
    <xf numFmtId="0" fontId="28" fillId="0" borderId="12" xfId="0" applyFont="1" applyFill="1" applyBorder="1" applyAlignment="1">
      <alignment horizontal="left" vertical="center" wrapText="1"/>
    </xf>
    <xf numFmtId="0" fontId="28" fillId="0" borderId="13" xfId="0" applyFont="1" applyFill="1" applyBorder="1" applyAlignment="1">
      <alignment horizontal="left" vertical="center" wrapText="1"/>
    </xf>
    <xf numFmtId="0" fontId="21" fillId="0" borderId="13" xfId="0" applyFont="1" applyBorder="1" applyAlignment="1">
      <alignment horizontal="left" vertical="top"/>
    </xf>
    <xf numFmtId="0" fontId="21" fillId="0" borderId="42" xfId="0" applyFont="1" applyBorder="1" applyAlignment="1">
      <alignment horizontal="left" vertical="top"/>
    </xf>
    <xf numFmtId="0" fontId="21" fillId="0" borderId="14" xfId="0" applyFont="1" applyBorder="1" applyAlignment="1">
      <alignment horizontal="left" vertical="top"/>
    </xf>
    <xf numFmtId="0" fontId="28" fillId="0" borderId="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30"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21" fillId="0" borderId="12" xfId="0" applyFont="1" applyFill="1" applyBorder="1" applyAlignment="1">
      <alignment horizontal="center" vertical="top" wrapText="1"/>
    </xf>
    <xf numFmtId="0" fontId="21" fillId="0" borderId="13" xfId="0" applyFont="1" applyFill="1" applyBorder="1" applyAlignment="1">
      <alignment horizontal="center" vertical="top" wrapText="1"/>
    </xf>
    <xf numFmtId="0" fontId="21" fillId="0" borderId="13" xfId="0" applyFont="1" applyFill="1" applyBorder="1" applyAlignment="1">
      <alignment horizontal="center" vertical="top"/>
    </xf>
    <xf numFmtId="0" fontId="21" fillId="0" borderId="42" xfId="0" applyFont="1" applyFill="1" applyBorder="1" applyAlignment="1">
      <alignment horizontal="center" vertical="top"/>
    </xf>
    <xf numFmtId="0" fontId="21" fillId="0" borderId="14" xfId="0" applyFont="1" applyFill="1" applyBorder="1" applyAlignment="1">
      <alignment horizontal="center" vertical="top"/>
    </xf>
    <xf numFmtId="0" fontId="28" fillId="0" borderId="8" xfId="0" applyFont="1" applyFill="1" applyBorder="1" applyAlignment="1">
      <alignment horizontal="left" vertical="top" wrapText="1"/>
    </xf>
    <xf numFmtId="0" fontId="28" fillId="0" borderId="10" xfId="0" applyFont="1" applyFill="1" applyBorder="1" applyAlignment="1">
      <alignment horizontal="left" vertical="top" wrapText="1"/>
    </xf>
    <xf numFmtId="0" fontId="28" fillId="0" borderId="41" xfId="0" applyFont="1" applyFill="1" applyBorder="1" applyAlignment="1">
      <alignment horizontal="left" vertical="top" wrapText="1"/>
    </xf>
    <xf numFmtId="0" fontId="28" fillId="0" borderId="9" xfId="0" applyFont="1" applyFill="1" applyBorder="1" applyAlignment="1">
      <alignment horizontal="left" vertical="top" wrapText="1"/>
    </xf>
    <xf numFmtId="0" fontId="21" fillId="0" borderId="30" xfId="0" applyFont="1" applyFill="1" applyBorder="1" applyAlignment="1">
      <alignment horizontal="center" vertical="center" wrapText="1"/>
    </xf>
    <xf numFmtId="0" fontId="21" fillId="0" borderId="53" xfId="0" applyFont="1" applyFill="1" applyBorder="1" applyAlignment="1">
      <alignment horizontal="center" vertical="center" wrapText="1"/>
    </xf>
    <xf numFmtId="0" fontId="21" fillId="0" borderId="54" xfId="0" applyFont="1" applyFill="1" applyBorder="1" applyAlignment="1">
      <alignment horizontal="center" vertical="center" wrapText="1"/>
    </xf>
    <xf numFmtId="0" fontId="21" fillId="0" borderId="30" xfId="0" applyFont="1" applyBorder="1" applyAlignment="1">
      <alignment horizontal="center" vertical="top" wrapText="1"/>
    </xf>
    <xf numFmtId="0" fontId="21" fillId="0" borderId="53" xfId="0" applyFont="1" applyBorder="1" applyAlignment="1">
      <alignment horizontal="center" vertical="top" wrapText="1"/>
    </xf>
    <xf numFmtId="0" fontId="21" fillId="0" borderId="54" xfId="0" applyFont="1" applyBorder="1" applyAlignment="1">
      <alignment horizontal="center" vertical="top" wrapText="1"/>
    </xf>
    <xf numFmtId="0" fontId="21" fillId="0" borderId="52" xfId="0" applyFont="1" applyBorder="1" applyAlignment="1">
      <alignment horizontal="center" vertical="top" wrapText="1"/>
    </xf>
    <xf numFmtId="0" fontId="0" fillId="0" borderId="57" xfId="0" applyBorder="1" applyAlignment="1">
      <alignment horizontal="center" vertical="top" wrapText="1"/>
    </xf>
    <xf numFmtId="0" fontId="21" fillId="0" borderId="70" xfId="0" applyFont="1" applyBorder="1" applyAlignment="1">
      <alignment horizontal="center" vertical="top" wrapText="1"/>
    </xf>
    <xf numFmtId="0" fontId="0" fillId="0" borderId="62" xfId="0" applyBorder="1" applyAlignment="1">
      <alignment horizontal="center" vertical="top" wrapText="1"/>
    </xf>
    <xf numFmtId="0" fontId="28" fillId="0" borderId="6" xfId="0" applyFont="1" applyFill="1" applyBorder="1" applyAlignment="1">
      <alignment horizontal="left" vertical="center" wrapText="1"/>
    </xf>
    <xf numFmtId="0" fontId="28" fillId="0" borderId="11" xfId="0" applyFont="1" applyFill="1" applyBorder="1" applyAlignment="1">
      <alignment horizontal="left" vertical="center" wrapText="1"/>
    </xf>
    <xf numFmtId="0" fontId="21" fillId="0" borderId="10" xfId="0" applyFont="1" applyFill="1" applyBorder="1" applyAlignment="1">
      <alignment horizontal="left" vertical="top"/>
    </xf>
    <xf numFmtId="0" fontId="21" fillId="0" borderId="41" xfId="0" applyFont="1" applyFill="1" applyBorder="1" applyAlignment="1">
      <alignment horizontal="left" vertical="top"/>
    </xf>
    <xf numFmtId="0" fontId="21" fillId="0" borderId="9" xfId="0" applyFont="1" applyFill="1" applyBorder="1" applyAlignment="1">
      <alignment horizontal="left" vertical="top"/>
    </xf>
    <xf numFmtId="0" fontId="21" fillId="0" borderId="30" xfId="0" applyFont="1" applyFill="1" applyBorder="1" applyAlignment="1">
      <alignment horizontal="left" vertical="top" wrapText="1"/>
    </xf>
    <xf numFmtId="0" fontId="21" fillId="0" borderId="53" xfId="0" applyFont="1" applyFill="1" applyBorder="1" applyAlignment="1">
      <alignment horizontal="left" vertical="top" wrapText="1"/>
    </xf>
    <xf numFmtId="0" fontId="21" fillId="0" borderId="54" xfId="0" applyFont="1" applyFill="1" applyBorder="1" applyAlignment="1">
      <alignment horizontal="left" vertical="top" wrapText="1"/>
    </xf>
    <xf numFmtId="0" fontId="13" fillId="0" borderId="30" xfId="0" applyFont="1" applyBorder="1" applyAlignment="1">
      <alignment horizontal="left" vertical="top" wrapText="1"/>
    </xf>
    <xf numFmtId="0" fontId="13" fillId="0" borderId="53" xfId="0" applyFont="1" applyBorder="1" applyAlignment="1">
      <alignment horizontal="left" vertical="top" wrapText="1"/>
    </xf>
    <xf numFmtId="0" fontId="13" fillId="0" borderId="54" xfId="0" applyFont="1" applyBorder="1" applyAlignment="1">
      <alignment horizontal="left" vertical="top" wrapText="1"/>
    </xf>
    <xf numFmtId="0" fontId="21" fillId="0" borderId="30" xfId="0" applyFont="1" applyBorder="1" applyAlignment="1">
      <alignment horizontal="left" vertical="top" wrapText="1"/>
    </xf>
    <xf numFmtId="0" fontId="21" fillId="0" borderId="53" xfId="0" applyFont="1" applyBorder="1" applyAlignment="1">
      <alignment horizontal="left" vertical="top" wrapText="1"/>
    </xf>
    <xf numFmtId="0" fontId="21" fillId="0" borderId="54" xfId="0" applyFont="1" applyBorder="1" applyAlignment="1">
      <alignment horizontal="left" vertical="top" wrapText="1"/>
    </xf>
    <xf numFmtId="0" fontId="21" fillId="0" borderId="42" xfId="0" applyFont="1" applyBorder="1" applyAlignment="1">
      <alignment horizontal="left" vertical="top" wrapText="1"/>
    </xf>
    <xf numFmtId="0" fontId="21" fillId="0" borderId="47" xfId="0" applyFont="1" applyBorder="1" applyAlignment="1">
      <alignment horizontal="left" vertical="top" wrapText="1"/>
    </xf>
    <xf numFmtId="0" fontId="21" fillId="0" borderId="48" xfId="0" applyFont="1" applyBorder="1" applyAlignment="1">
      <alignment horizontal="left" vertical="top" wrapText="1"/>
    </xf>
    <xf numFmtId="0" fontId="21" fillId="0" borderId="10" xfId="0" applyFont="1" applyFill="1" applyBorder="1" applyAlignment="1">
      <alignment horizontal="center" vertical="top"/>
    </xf>
    <xf numFmtId="0" fontId="21" fillId="0" borderId="41" xfId="0" applyFont="1" applyFill="1" applyBorder="1" applyAlignment="1">
      <alignment horizontal="center" vertical="top"/>
    </xf>
    <xf numFmtId="0" fontId="21" fillId="0" borderId="9" xfId="0" applyFont="1" applyFill="1" applyBorder="1" applyAlignment="1">
      <alignment horizontal="center" vertical="top"/>
    </xf>
    <xf numFmtId="0" fontId="21" fillId="0" borderId="11" xfId="0" applyFont="1" applyFill="1" applyBorder="1" applyAlignment="1">
      <alignment horizontal="left" vertical="center" wrapText="1"/>
    </xf>
    <xf numFmtId="0" fontId="21" fillId="0" borderId="30" xfId="0" applyFont="1" applyFill="1" applyBorder="1" applyAlignment="1">
      <alignment horizontal="left" vertical="center" wrapText="1"/>
    </xf>
    <xf numFmtId="0" fontId="21" fillId="0" borderId="7" xfId="0" applyFont="1" applyFill="1" applyBorder="1" applyAlignment="1">
      <alignment horizontal="left" vertical="center" wrapText="1"/>
    </xf>
    <xf numFmtId="0" fontId="21" fillId="0" borderId="46" xfId="0" applyFont="1" applyFill="1" applyBorder="1" applyAlignment="1">
      <alignment horizontal="left" vertical="center"/>
    </xf>
    <xf numFmtId="0" fontId="21" fillId="0" borderId="65" xfId="0" applyFont="1" applyFill="1" applyBorder="1" applyAlignment="1">
      <alignment horizontal="left" vertical="center"/>
    </xf>
    <xf numFmtId="0" fontId="21" fillId="0" borderId="47" xfId="0" applyFont="1" applyFill="1" applyBorder="1" applyAlignment="1">
      <alignment horizontal="center" vertical="top"/>
    </xf>
    <xf numFmtId="0" fontId="21" fillId="0" borderId="48" xfId="0" applyFont="1" applyFill="1" applyBorder="1" applyAlignment="1">
      <alignment horizontal="center" vertical="top"/>
    </xf>
    <xf numFmtId="0" fontId="21" fillId="0" borderId="52" xfId="0" applyFont="1" applyFill="1" applyBorder="1" applyAlignment="1">
      <alignment horizontal="center" vertical="center" wrapText="1"/>
    </xf>
    <xf numFmtId="0" fontId="21" fillId="0" borderId="57" xfId="0" applyFont="1" applyFill="1" applyBorder="1" applyAlignment="1">
      <alignment horizontal="center" vertical="center" wrapText="1"/>
    </xf>
    <xf numFmtId="0" fontId="28" fillId="0" borderId="53" xfId="0" applyFont="1" applyFill="1" applyBorder="1" applyAlignment="1">
      <alignment horizontal="center" vertical="center" wrapText="1"/>
    </xf>
    <xf numFmtId="0" fontId="28" fillId="0" borderId="54" xfId="0" applyFont="1" applyFill="1" applyBorder="1" applyAlignment="1">
      <alignment horizontal="center" vertical="center" wrapText="1"/>
    </xf>
    <xf numFmtId="0" fontId="21" fillId="0" borderId="102" xfId="0" applyFont="1" applyFill="1" applyBorder="1" applyAlignment="1">
      <alignment horizontal="center" vertical="top" wrapText="1"/>
    </xf>
    <xf numFmtId="0" fontId="0" fillId="0" borderId="103" xfId="0" applyFont="1" applyFill="1" applyBorder="1" applyAlignment="1">
      <alignment horizontal="center" vertical="top" wrapText="1"/>
    </xf>
    <xf numFmtId="0" fontId="21" fillId="0" borderId="89" xfId="0" applyFont="1" applyBorder="1" applyAlignment="1">
      <alignment horizontal="center" vertical="top" wrapText="1"/>
    </xf>
    <xf numFmtId="0" fontId="21" fillId="0" borderId="89" xfId="0" applyFont="1" applyBorder="1" applyAlignment="1">
      <alignment horizontal="center" vertical="center" wrapText="1"/>
    </xf>
    <xf numFmtId="0" fontId="21" fillId="0" borderId="89" xfId="0" applyFont="1" applyFill="1" applyBorder="1" applyAlignment="1">
      <alignment horizontal="center" vertical="top" wrapText="1"/>
    </xf>
    <xf numFmtId="0" fontId="0" fillId="0" borderId="90" xfId="0" applyFill="1" applyBorder="1" applyAlignment="1">
      <alignment horizontal="center" vertical="top" wrapText="1"/>
    </xf>
    <xf numFmtId="0" fontId="0" fillId="0" borderId="96" xfId="0" applyFill="1" applyBorder="1" applyAlignment="1">
      <alignment horizontal="center" vertical="top" wrapText="1"/>
    </xf>
    <xf numFmtId="0" fontId="21" fillId="0" borderId="93" xfId="0" applyFont="1" applyFill="1" applyBorder="1" applyAlignment="1">
      <alignment horizontal="center" vertical="center" wrapText="1"/>
    </xf>
    <xf numFmtId="0" fontId="21" fillId="0" borderId="93" xfId="0" applyFont="1" applyFill="1" applyBorder="1" applyAlignment="1">
      <alignment horizontal="center" vertical="top" wrapText="1"/>
    </xf>
    <xf numFmtId="0" fontId="0" fillId="0" borderId="96" xfId="0" applyBorder="1" applyAlignment="1">
      <alignment horizontal="center" vertical="top" wrapText="1"/>
    </xf>
    <xf numFmtId="0" fontId="21" fillId="0" borderId="100" xfId="0" applyFont="1" applyFill="1" applyBorder="1" applyAlignment="1">
      <alignment horizontal="left" vertical="center" wrapText="1"/>
    </xf>
    <xf numFmtId="0" fontId="0" fillId="0" borderId="105" xfId="0" applyBorder="1" applyAlignment="1">
      <alignment vertical="center" wrapText="1"/>
    </xf>
    <xf numFmtId="0" fontId="0" fillId="0" borderId="103" xfId="0" applyBorder="1" applyAlignment="1">
      <alignment vertical="center" wrapText="1"/>
    </xf>
    <xf numFmtId="0" fontId="21" fillId="0" borderId="100" xfId="0" applyFont="1" applyFill="1" applyBorder="1" applyAlignment="1">
      <alignment horizontal="center" vertical="top" wrapText="1"/>
    </xf>
    <xf numFmtId="0" fontId="0" fillId="0" borderId="103" xfId="0" applyBorder="1" applyAlignment="1">
      <alignment horizontal="center" vertical="top" wrapText="1"/>
    </xf>
    <xf numFmtId="0" fontId="21" fillId="0" borderId="100" xfId="0" applyFont="1" applyFill="1" applyBorder="1" applyAlignment="1">
      <alignment horizontal="left" vertical="top" wrapText="1"/>
    </xf>
    <xf numFmtId="0" fontId="0" fillId="0" borderId="103" xfId="0" applyFont="1" applyBorder="1" applyAlignment="1">
      <alignment horizontal="left" vertical="top" wrapText="1"/>
    </xf>
    <xf numFmtId="0" fontId="0" fillId="0" borderId="103" xfId="0" applyBorder="1" applyAlignment="1">
      <alignment horizontal="left" vertical="top" wrapText="1"/>
    </xf>
    <xf numFmtId="0" fontId="0" fillId="0" borderId="105" xfId="0" applyFont="1" applyBorder="1" applyAlignment="1">
      <alignment horizontal="left" vertical="top" wrapText="1"/>
    </xf>
    <xf numFmtId="0" fontId="0" fillId="0" borderId="96" xfId="0" applyBorder="1" applyAlignment="1">
      <alignment horizontal="center" wrapText="1"/>
    </xf>
    <xf numFmtId="0" fontId="0" fillId="0" borderId="90" xfId="0" applyBorder="1" applyAlignment="1">
      <alignment horizontal="center" wrapText="1"/>
    </xf>
    <xf numFmtId="0" fontId="21" fillId="0" borderId="90" xfId="0" applyFont="1" applyFill="1" applyBorder="1" applyAlignment="1">
      <alignment horizontal="center" vertical="top" wrapText="1"/>
    </xf>
    <xf numFmtId="0" fontId="0" fillId="0" borderId="103" xfId="0" applyFont="1" applyFill="1" applyBorder="1" applyAlignment="1">
      <alignment horizontal="left" vertical="top" wrapText="1"/>
    </xf>
    <xf numFmtId="0" fontId="21" fillId="0" borderId="100" xfId="0" applyFont="1" applyBorder="1" applyAlignment="1">
      <alignment horizontal="left" vertical="top" wrapText="1"/>
    </xf>
    <xf numFmtId="0" fontId="49" fillId="0" borderId="44" xfId="0" applyFont="1" applyFill="1" applyBorder="1" applyAlignment="1">
      <alignment horizontal="center"/>
    </xf>
    <xf numFmtId="0" fontId="49" fillId="0" borderId="31" xfId="0" applyFont="1" applyFill="1" applyBorder="1" applyAlignment="1">
      <alignment horizontal="center"/>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4" fillId="3" borderId="25" xfId="0" applyFont="1" applyFill="1" applyBorder="1" applyAlignment="1" applyProtection="1">
      <alignment horizontal="center" vertical="center" wrapText="1"/>
    </xf>
    <xf numFmtId="0" fontId="1" fillId="2" borderId="17"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1" fillId="2" borderId="27" xfId="0" applyFont="1" applyFill="1" applyBorder="1" applyAlignment="1">
      <alignment wrapText="1"/>
    </xf>
    <xf numFmtId="0" fontId="0" fillId="0" borderId="28" xfId="0" applyBorder="1" applyAlignment="1">
      <alignment wrapText="1"/>
    </xf>
    <xf numFmtId="0" fontId="21" fillId="0" borderId="44" xfId="0" applyFont="1" applyFill="1" applyBorder="1" applyAlignment="1">
      <alignment horizontal="left" vertical="top" wrapText="1"/>
    </xf>
    <xf numFmtId="0" fontId="0" fillId="0" borderId="31" xfId="0" applyFill="1" applyBorder="1" applyAlignment="1">
      <alignment horizontal="left" vertical="top"/>
    </xf>
    <xf numFmtId="0" fontId="1" fillId="2" borderId="44" xfId="0" applyFont="1" applyFill="1" applyBorder="1" applyAlignment="1" applyProtection="1">
      <alignment horizontal="center" vertical="top" wrapText="1"/>
    </xf>
    <xf numFmtId="0" fontId="0" fillId="0" borderId="31" xfId="0" applyBorder="1" applyAlignment="1">
      <alignment horizontal="center" vertical="top" wrapText="1"/>
    </xf>
    <xf numFmtId="0" fontId="0" fillId="0" borderId="25" xfId="0" applyBorder="1" applyAlignment="1">
      <alignment horizontal="center" vertical="center" wrapText="1"/>
    </xf>
    <xf numFmtId="0" fontId="1" fillId="2" borderId="19" xfId="0" applyFont="1" applyFill="1" applyBorder="1" applyAlignment="1" applyProtection="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26" xfId="0" applyBorder="1" applyAlignment="1">
      <alignment horizontal="left" vertical="center" wrapText="1"/>
    </xf>
    <xf numFmtId="0" fontId="1" fillId="2" borderId="27" xfId="0" applyFont="1" applyFill="1" applyBorder="1" applyAlignment="1" applyProtection="1">
      <alignment horizontal="center" vertical="center" wrapText="1"/>
    </xf>
    <xf numFmtId="0" fontId="0" fillId="0" borderId="28" xfId="0" applyBorder="1" applyAlignment="1">
      <alignment horizontal="center"/>
    </xf>
    <xf numFmtId="0" fontId="1" fillId="2" borderId="19" xfId="0" applyFont="1" applyFill="1"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xf numFmtId="0" fontId="0" fillId="0" borderId="23" xfId="0" applyBorder="1" applyAlignment="1"/>
    <xf numFmtId="0" fontId="0" fillId="0" borderId="24" xfId="0" applyBorder="1" applyAlignment="1"/>
    <xf numFmtId="0" fontId="0" fillId="0" borderId="26" xfId="0" applyBorder="1" applyAlignment="1"/>
    <xf numFmtId="0" fontId="25" fillId="0" borderId="44" xfId="0" applyFont="1" applyFill="1" applyBorder="1" applyAlignment="1">
      <alignment horizontal="left" vertical="top" wrapText="1"/>
    </xf>
    <xf numFmtId="0" fontId="0" fillId="0" borderId="31" xfId="0" applyFill="1" applyBorder="1" applyAlignment="1">
      <alignment horizontal="left" vertical="top" wrapText="1"/>
    </xf>
    <xf numFmtId="0" fontId="17" fillId="3" borderId="0" xfId="0" applyFont="1" applyFill="1" applyBorder="1" applyAlignment="1" applyProtection="1">
      <alignment horizontal="left" vertical="center" wrapText="1"/>
    </xf>
    <xf numFmtId="0" fontId="10" fillId="0" borderId="19" xfId="0" applyFont="1" applyFill="1" applyBorder="1" applyAlignment="1" applyProtection="1">
      <alignment horizontal="center" vertical="center" wrapText="1"/>
    </xf>
    <xf numFmtId="0" fontId="10" fillId="0" borderId="20" xfId="0" applyFont="1" applyFill="1" applyBorder="1" applyAlignment="1" applyProtection="1">
      <alignment horizontal="center" vertical="center" wrapText="1"/>
    </xf>
    <xf numFmtId="0" fontId="10" fillId="0" borderId="21" xfId="0" applyFont="1" applyFill="1" applyBorder="1" applyAlignment="1" applyProtection="1">
      <alignment horizontal="center" vertical="center" wrapText="1"/>
    </xf>
    <xf numFmtId="0" fontId="10" fillId="0" borderId="2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10" fillId="0" borderId="23" xfId="0" applyFont="1" applyFill="1" applyBorder="1" applyAlignment="1" applyProtection="1">
      <alignment horizontal="center" vertical="center" wrapText="1"/>
    </xf>
    <xf numFmtId="0" fontId="10" fillId="0" borderId="24" xfId="0" applyFont="1" applyFill="1" applyBorder="1" applyAlignment="1" applyProtection="1">
      <alignment horizontal="center" vertical="center" wrapText="1"/>
    </xf>
    <xf numFmtId="0" fontId="10" fillId="0" borderId="25" xfId="0" applyFont="1" applyFill="1" applyBorder="1" applyAlignment="1" applyProtection="1">
      <alignment horizontal="center" vertical="center" wrapText="1"/>
    </xf>
    <xf numFmtId="0" fontId="10" fillId="0" borderId="26" xfId="0" applyFont="1" applyFill="1" applyBorder="1" applyAlignment="1" applyProtection="1">
      <alignment horizontal="center" vertical="center" wrapText="1"/>
    </xf>
    <xf numFmtId="0" fontId="1" fillId="0" borderId="44" xfId="0" applyFont="1" applyFill="1" applyBorder="1" applyAlignment="1" applyProtection="1">
      <alignment horizontal="left" vertical="top" wrapText="1"/>
    </xf>
    <xf numFmtId="0" fontId="1" fillId="0" borderId="31" xfId="0" applyFont="1" applyFill="1" applyBorder="1" applyAlignment="1" applyProtection="1">
      <alignment horizontal="left" vertical="top" wrapText="1"/>
    </xf>
    <xf numFmtId="0" fontId="1" fillId="2" borderId="19" xfId="0" applyFont="1" applyFill="1" applyBorder="1" applyAlignment="1" applyProtection="1">
      <alignment horizontal="center" vertical="center" wrapText="1"/>
    </xf>
    <xf numFmtId="0" fontId="1" fillId="2" borderId="21" xfId="0" applyFont="1" applyFill="1" applyBorder="1" applyAlignment="1" applyProtection="1">
      <alignment horizontal="center" vertical="center" wrapText="1"/>
    </xf>
    <xf numFmtId="0" fontId="1" fillId="2" borderId="24" xfId="0" applyFont="1" applyFill="1" applyBorder="1" applyAlignment="1" applyProtection="1">
      <alignment horizontal="center" vertical="center" wrapText="1"/>
    </xf>
    <xf numFmtId="0" fontId="1" fillId="2" borderId="26" xfId="0" applyFont="1" applyFill="1" applyBorder="1" applyAlignment="1" applyProtection="1">
      <alignment horizontal="center" vertical="center" wrapText="1"/>
    </xf>
    <xf numFmtId="0" fontId="25" fillId="0" borderId="44" xfId="0" applyFont="1" applyFill="1" applyBorder="1" applyAlignment="1" applyProtection="1">
      <alignment horizontal="left" vertical="top" wrapText="1"/>
    </xf>
    <xf numFmtId="0" fontId="60" fillId="2" borderId="44" xfId="1" applyFont="1" applyFill="1" applyBorder="1" applyAlignment="1" applyProtection="1">
      <alignment horizontal="center"/>
      <protection locked="0"/>
    </xf>
    <xf numFmtId="0" fontId="1" fillId="2" borderId="44" xfId="0" applyFont="1" applyFill="1" applyBorder="1" applyAlignment="1">
      <alignment horizontal="left" vertical="top" wrapText="1"/>
    </xf>
    <xf numFmtId="0" fontId="1" fillId="2" borderId="19" xfId="0" applyFont="1" applyFill="1" applyBorder="1" applyAlignment="1">
      <alignment horizontal="left" vertical="center" wrapText="1"/>
    </xf>
    <xf numFmtId="0" fontId="0" fillId="0" borderId="22" xfId="0" applyBorder="1" applyAlignment="1">
      <alignment vertical="center"/>
    </xf>
    <xf numFmtId="0" fontId="0" fillId="0" borderId="24" xfId="0" applyBorder="1" applyAlignment="1">
      <alignment vertical="center"/>
    </xf>
    <xf numFmtId="0" fontId="0" fillId="0" borderId="24" xfId="0" applyBorder="1" applyAlignment="1">
      <alignment horizontal="left" vertical="top" wrapText="1"/>
    </xf>
    <xf numFmtId="0" fontId="0" fillId="0" borderId="26" xfId="0" applyBorder="1" applyAlignment="1">
      <alignment horizontal="left" vertical="top" wrapText="1"/>
    </xf>
    <xf numFmtId="0" fontId="21" fillId="0" borderId="19" xfId="0" applyFont="1" applyBorder="1" applyAlignment="1">
      <alignment vertical="center" wrapText="1"/>
    </xf>
    <xf numFmtId="0" fontId="21" fillId="0" borderId="24" xfId="0" applyFont="1" applyBorder="1" applyAlignment="1">
      <alignment vertical="center" wrapText="1"/>
    </xf>
    <xf numFmtId="0" fontId="25" fillId="16" borderId="44" xfId="0" applyFont="1" applyFill="1" applyBorder="1" applyAlignment="1">
      <alignment horizontal="left" vertical="top" wrapText="1"/>
    </xf>
    <xf numFmtId="0" fontId="10" fillId="3" borderId="0" xfId="0" applyFont="1" applyFill="1" applyBorder="1" applyAlignment="1" applyProtection="1">
      <alignment horizontal="left" vertical="center" wrapText="1"/>
    </xf>
    <xf numFmtId="0" fontId="21" fillId="0" borderId="22" xfId="0" applyFont="1" applyFill="1" applyBorder="1" applyAlignment="1">
      <alignment horizontal="left" vertical="top" wrapText="1"/>
    </xf>
    <xf numFmtId="0" fontId="21" fillId="0" borderId="23" xfId="0" applyFont="1" applyFill="1" applyBorder="1" applyAlignment="1">
      <alignment horizontal="left" vertical="top" wrapText="1"/>
    </xf>
    <xf numFmtId="0" fontId="21" fillId="0" borderId="24" xfId="0" applyFont="1" applyFill="1" applyBorder="1" applyAlignment="1">
      <alignment horizontal="left" vertical="top" wrapText="1"/>
    </xf>
    <xf numFmtId="0" fontId="21" fillId="0" borderId="26" xfId="0" applyFont="1" applyFill="1" applyBorder="1" applyAlignment="1">
      <alignment horizontal="left" vertical="top" wrapText="1"/>
    </xf>
    <xf numFmtId="0" fontId="10" fillId="3" borderId="20" xfId="0" applyFont="1" applyFill="1" applyBorder="1" applyAlignment="1" applyProtection="1">
      <alignment horizontal="center" wrapText="1"/>
    </xf>
    <xf numFmtId="0" fontId="21" fillId="2" borderId="16" xfId="0" applyFont="1" applyFill="1" applyBorder="1" applyAlignment="1">
      <alignment horizontal="center" vertical="top"/>
    </xf>
    <xf numFmtId="0" fontId="21" fillId="2" borderId="27" xfId="0" applyFont="1" applyFill="1" applyBorder="1" applyAlignment="1">
      <alignment horizontal="center" vertical="top"/>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44" xfId="0" applyFont="1" applyFill="1" applyBorder="1" applyAlignment="1">
      <alignment horizontal="center" vertical="top" wrapText="1"/>
    </xf>
    <xf numFmtId="0" fontId="1" fillId="2" borderId="31" xfId="0" applyFont="1" applyFill="1" applyBorder="1" applyAlignment="1">
      <alignment horizontal="center" vertical="top" wrapText="1"/>
    </xf>
    <xf numFmtId="0" fontId="1" fillId="2" borderId="31" xfId="0" applyFont="1" applyFill="1" applyBorder="1" applyAlignment="1">
      <alignment horizontal="left" vertical="top" wrapText="1"/>
    </xf>
    <xf numFmtId="0" fontId="25" fillId="16" borderId="44" xfId="0" applyFont="1" applyFill="1" applyBorder="1" applyAlignment="1">
      <alignment horizontal="center" vertical="top" wrapText="1"/>
    </xf>
    <xf numFmtId="0" fontId="25" fillId="16" borderId="31" xfId="0" applyFont="1" applyFill="1" applyBorder="1" applyAlignment="1">
      <alignment horizontal="center" vertical="top" wrapText="1"/>
    </xf>
    <xf numFmtId="0" fontId="21" fillId="2" borderId="16" xfId="0" applyFont="1" applyFill="1" applyBorder="1" applyAlignment="1">
      <alignment horizontal="left" vertical="top" wrapText="1"/>
    </xf>
    <xf numFmtId="0" fontId="0" fillId="0" borderId="28" xfId="0" applyBorder="1" applyAlignment="1">
      <alignment horizontal="left" vertical="top" wrapText="1"/>
    </xf>
    <xf numFmtId="0" fontId="25" fillId="0" borderId="19" xfId="0" applyFont="1" applyFill="1" applyBorder="1" applyAlignment="1">
      <alignment horizontal="left" vertical="top" wrapText="1"/>
    </xf>
    <xf numFmtId="0" fontId="0" fillId="0" borderId="21" xfId="0" applyFill="1" applyBorder="1" applyAlignment="1">
      <alignment horizontal="left" vertical="top" wrapText="1"/>
    </xf>
    <xf numFmtId="0" fontId="0" fillId="0" borderId="24" xfId="0" applyFill="1" applyBorder="1" applyAlignment="1">
      <alignment horizontal="left" vertical="top" wrapText="1"/>
    </xf>
    <xf numFmtId="0" fontId="0" fillId="0" borderId="26" xfId="0" applyFill="1" applyBorder="1" applyAlignment="1">
      <alignment horizontal="left" vertical="top"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24" xfId="0" applyFont="1" applyFill="1" applyBorder="1" applyAlignment="1">
      <alignment horizontal="center" vertical="top" wrapText="1"/>
    </xf>
    <xf numFmtId="0" fontId="1" fillId="2" borderId="26" xfId="0" applyFont="1" applyFill="1" applyBorder="1" applyAlignment="1">
      <alignment horizontal="center" vertical="top" wrapText="1"/>
    </xf>
    <xf numFmtId="0" fontId="1" fillId="2" borderId="19" xfId="0" applyFont="1" applyFill="1" applyBorder="1" applyAlignment="1">
      <alignment horizontal="center" vertical="top" wrapText="1"/>
    </xf>
    <xf numFmtId="0" fontId="1" fillId="2" borderId="21" xfId="0" applyFont="1" applyFill="1" applyBorder="1" applyAlignment="1">
      <alignment horizontal="center" vertical="top" wrapText="1"/>
    </xf>
    <xf numFmtId="0" fontId="1" fillId="2" borderId="22" xfId="0" applyFont="1" applyFill="1" applyBorder="1" applyAlignment="1">
      <alignment horizontal="center" vertical="top" wrapText="1"/>
    </xf>
    <xf numFmtId="0" fontId="1" fillId="2" borderId="23" xfId="0" applyFont="1" applyFill="1" applyBorder="1" applyAlignment="1">
      <alignment horizontal="center" vertical="top" wrapText="1"/>
    </xf>
    <xf numFmtId="0" fontId="21" fillId="2" borderId="27" xfId="0" applyFont="1" applyFill="1" applyBorder="1" applyAlignment="1">
      <alignment horizontal="left" vertical="top" wrapText="1"/>
    </xf>
    <xf numFmtId="0" fontId="21" fillId="2" borderId="28" xfId="0" applyFont="1" applyFill="1" applyBorder="1" applyAlignment="1">
      <alignment horizontal="left" vertical="top" wrapText="1"/>
    </xf>
    <xf numFmtId="0" fontId="21" fillId="2" borderId="16" xfId="0" applyFont="1" applyFill="1" applyBorder="1" applyAlignment="1">
      <alignment horizontal="center" vertical="center"/>
    </xf>
    <xf numFmtId="0" fontId="21" fillId="2" borderId="27" xfId="0" applyFont="1" applyFill="1" applyBorder="1" applyAlignment="1">
      <alignment horizontal="center" vertical="center"/>
    </xf>
    <xf numFmtId="0" fontId="21" fillId="2" borderId="28" xfId="0" applyFont="1" applyFill="1" applyBorder="1" applyAlignment="1">
      <alignment horizontal="center" vertical="center"/>
    </xf>
    <xf numFmtId="0" fontId="21" fillId="0" borderId="16" xfId="0" applyFont="1" applyFill="1" applyBorder="1" applyAlignment="1">
      <alignment horizontal="center" vertical="top"/>
    </xf>
    <xf numFmtId="0" fontId="0" fillId="0" borderId="28" xfId="0" applyFill="1" applyBorder="1" applyAlignment="1">
      <alignment horizontal="center" vertical="top"/>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0" fillId="3" borderId="0" xfId="0" applyFont="1" applyFill="1" applyAlignment="1">
      <alignment horizontal="left"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21" fillId="0" borderId="22" xfId="0" applyFont="1" applyBorder="1" applyAlignment="1">
      <alignmen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61" fillId="0" borderId="30" xfId="0" applyFont="1" applyBorder="1" applyAlignment="1">
      <alignment horizontal="center" vertical="top" wrapText="1"/>
    </xf>
    <xf numFmtId="0" fontId="61" fillId="0" borderId="57" xfId="0" applyFont="1" applyBorder="1" applyAlignment="1">
      <alignment horizontal="center" vertical="top" wrapText="1"/>
    </xf>
    <xf numFmtId="0" fontId="61" fillId="0" borderId="35" xfId="0" applyFont="1" applyBorder="1" applyAlignment="1">
      <alignment horizontal="center" vertical="top" wrapText="1"/>
    </xf>
    <xf numFmtId="0" fontId="61" fillId="0" borderId="56" xfId="0" applyFont="1" applyBorder="1" applyAlignment="1">
      <alignment horizontal="center" vertical="top" wrapText="1"/>
    </xf>
    <xf numFmtId="0" fontId="61" fillId="0" borderId="29" xfId="0" applyFont="1" applyBorder="1" applyAlignment="1">
      <alignment horizontal="center" vertical="top" wrapText="1"/>
    </xf>
    <xf numFmtId="0" fontId="61" fillId="0" borderId="62" xfId="0" applyFont="1" applyBorder="1" applyAlignment="1">
      <alignment horizontal="center" vertical="top" wrapText="1"/>
    </xf>
    <xf numFmtId="0" fontId="2" fillId="2" borderId="12" xfId="0" applyFont="1" applyFill="1" applyBorder="1" applyAlignment="1" applyProtection="1">
      <alignment horizontal="center" vertical="center" wrapText="1"/>
    </xf>
    <xf numFmtId="0" fontId="2" fillId="2" borderId="42"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62" fillId="0" borderId="16" xfId="0" applyFont="1" applyBorder="1" applyAlignment="1">
      <alignment horizontal="left" vertical="top" wrapText="1"/>
    </xf>
    <xf numFmtId="0" fontId="61" fillId="0" borderId="41" xfId="0" applyFont="1" applyBorder="1" applyAlignment="1">
      <alignment horizontal="center" vertical="top" wrapText="1"/>
    </xf>
    <xf numFmtId="0" fontId="61" fillId="0" borderId="60" xfId="0" applyFont="1" applyBorder="1" applyAlignment="1">
      <alignment horizontal="center" vertical="top"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4" xfId="0" applyFont="1" applyFill="1" applyBorder="1" applyAlignment="1">
      <alignment horizontal="center"/>
    </xf>
    <xf numFmtId="0" fontId="23" fillId="0" borderId="55" xfId="0" applyFont="1" applyFill="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38" fillId="11" borderId="41" xfId="0" applyFont="1" applyFill="1" applyBorder="1" applyAlignment="1">
      <alignment horizontal="center" vertical="center"/>
    </xf>
    <xf numFmtId="0" fontId="38" fillId="11" borderId="51" xfId="0" applyFont="1" applyFill="1" applyBorder="1" applyAlignment="1">
      <alignment horizontal="center" vertical="center"/>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40" xfId="0" applyBorder="1" applyAlignment="1">
      <alignment horizontal="left" vertical="center" wrapText="1"/>
    </xf>
    <xf numFmtId="0" fontId="0" fillId="0" borderId="61" xfId="0" applyBorder="1" applyAlignment="1">
      <alignment horizontal="left" vertical="center" wrapText="1"/>
    </xf>
    <xf numFmtId="0" fontId="38" fillId="11" borderId="30" xfId="0" applyFont="1" applyFill="1" applyBorder="1" applyAlignment="1">
      <alignment horizontal="center" vertical="center" wrapText="1"/>
    </xf>
    <xf numFmtId="0" fontId="38" fillId="11" borderId="57" xfId="0" applyFont="1" applyFill="1" applyBorder="1" applyAlignment="1">
      <alignment horizontal="center"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38" fillId="11" borderId="50"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0" fillId="0" borderId="58" xfId="0" applyBorder="1" applyAlignment="1">
      <alignment horizontal="left"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8" fillId="11" borderId="60" xfId="0" applyFont="1" applyFill="1" applyBorder="1" applyAlignment="1">
      <alignment horizontal="center" vertical="center"/>
    </xf>
    <xf numFmtId="0" fontId="0" fillId="0" borderId="11" xfId="0" applyBorder="1" applyAlignment="1">
      <alignment horizontal="center" vertical="center" wrapText="1"/>
    </xf>
    <xf numFmtId="0" fontId="0" fillId="0" borderId="11" xfId="0" applyBorder="1" applyAlignment="1">
      <alignment horizontal="left" vertical="center" wrapText="1"/>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5" fillId="8" borderId="57" xfId="4" applyBorder="1" applyAlignment="1" applyProtection="1">
      <alignment horizontal="center" vertical="center" wrapText="1"/>
      <protection locked="0"/>
    </xf>
    <xf numFmtId="0" fontId="38" fillId="11" borderId="54"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0" fillId="10" borderId="58" xfId="0" applyFill="1" applyBorder="1" applyAlignment="1">
      <alignment horizontal="left" vertical="center" wrapText="1"/>
    </xf>
    <xf numFmtId="0" fontId="57" fillId="0" borderId="11" xfId="0" applyFont="1" applyBorder="1" applyAlignment="1" applyProtection="1">
      <alignment horizontal="left" vertical="center" wrapText="1"/>
    </xf>
    <xf numFmtId="0" fontId="57" fillId="0" borderId="40" xfId="0" applyFont="1" applyBorder="1" applyAlignment="1" applyProtection="1">
      <alignment horizontal="left" vertical="center" wrapText="1"/>
    </xf>
    <xf numFmtId="0" fontId="57" fillId="0" borderId="61" xfId="0" applyFont="1" applyBorder="1" applyAlignment="1" applyProtection="1">
      <alignment horizontal="left" vertical="center" wrapText="1"/>
    </xf>
    <xf numFmtId="0" fontId="58" fillId="11" borderId="30" xfId="0" applyFont="1" applyFill="1" applyBorder="1" applyAlignment="1" applyProtection="1">
      <alignment horizontal="center" vertical="center" wrapText="1"/>
    </xf>
    <xf numFmtId="0" fontId="58" fillId="11" borderId="54" xfId="0" applyFont="1" applyFill="1" applyBorder="1" applyAlignment="1" applyProtection="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0" fillId="0" borderId="29" xfId="0" applyBorder="1" applyAlignment="1">
      <alignment horizontal="left"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6"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58" fillId="11" borderId="53" xfId="0" applyFont="1" applyFill="1" applyBorder="1" applyAlignment="1" applyProtection="1">
      <alignment horizontal="center" vertical="center" wrapText="1"/>
    </xf>
    <xf numFmtId="0" fontId="57" fillId="10" borderId="40" xfId="0" applyFont="1" applyFill="1" applyBorder="1" applyAlignment="1" applyProtection="1">
      <alignment horizontal="left" vertical="center" wrapText="1"/>
    </xf>
    <xf numFmtId="0" fontId="57" fillId="10" borderId="61" xfId="0" applyFont="1" applyFill="1" applyBorder="1" applyAlignment="1" applyProtection="1">
      <alignment horizontal="left" vertical="center" wrapText="1"/>
    </xf>
    <xf numFmtId="0" fontId="58" fillId="11" borderId="61" xfId="0" applyFont="1" applyFill="1" applyBorder="1" applyAlignment="1" applyProtection="1">
      <alignment horizontal="center" vertical="center"/>
    </xf>
    <xf numFmtId="0" fontId="58" fillId="11" borderId="29" xfId="0" applyFont="1" applyFill="1" applyBorder="1" applyAlignment="1" applyProtection="1">
      <alignment horizontal="center" vertical="center"/>
    </xf>
    <xf numFmtId="0" fontId="58" fillId="11" borderId="10" xfId="0" applyFont="1" applyFill="1" applyBorder="1" applyAlignment="1" applyProtection="1">
      <alignment horizontal="center" vertical="center"/>
    </xf>
    <xf numFmtId="0" fontId="58" fillId="11" borderId="9" xfId="0" applyFont="1" applyFill="1" applyBorder="1" applyAlignment="1" applyProtection="1">
      <alignment horizontal="center" vertical="center"/>
    </xf>
    <xf numFmtId="0" fontId="58" fillId="11" borderId="50" xfId="0" applyFont="1" applyFill="1" applyBorder="1" applyAlignment="1" applyProtection="1">
      <alignment horizontal="center" vertical="center"/>
    </xf>
    <xf numFmtId="0" fontId="58" fillId="11" borderId="51" xfId="0" applyFont="1" applyFill="1" applyBorder="1" applyAlignment="1" applyProtection="1">
      <alignment horizontal="center" vertical="center"/>
    </xf>
    <xf numFmtId="0" fontId="58" fillId="11" borderId="41" xfId="0" applyFont="1" applyFill="1" applyBorder="1" applyAlignment="1" applyProtection="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7" fillId="0" borderId="58" xfId="0" applyFont="1" applyBorder="1" applyAlignment="1" applyProtection="1">
      <alignment horizontal="left" vertical="center" wrapText="1"/>
    </xf>
    <xf numFmtId="0" fontId="58" fillId="11" borderId="57" xfId="0" applyFont="1" applyFill="1" applyBorder="1" applyAlignment="1" applyProtection="1">
      <alignment horizontal="center" vertical="center" wrapText="1"/>
    </xf>
    <xf numFmtId="0" fontId="51" fillId="8" borderId="30" xfId="4" applyFont="1" applyBorder="1" applyAlignment="1" applyProtection="1">
      <alignment horizontal="center" vertical="center"/>
      <protection locked="0"/>
    </xf>
    <xf numFmtId="0" fontId="51" fillId="8" borderId="57"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7" xfId="4" applyFont="1" applyFill="1" applyBorder="1" applyAlignment="1" applyProtection="1">
      <alignment horizontal="center" vertical="center"/>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49" xfId="0" applyFont="1" applyFill="1" applyBorder="1" applyAlignment="1">
      <alignment horizontal="center" vertical="center" wrapText="1"/>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8" borderId="53" xfId="4"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8" borderId="53" xfId="4" applyBorder="1" applyAlignment="1" applyProtection="1">
      <alignment horizontal="center" vertical="center" wrapText="1"/>
      <protection locked="0"/>
    </xf>
  </cellXfs>
  <cellStyles count="7">
    <cellStyle name="Bad" xfId="3" builtinId="27"/>
    <cellStyle name="Comma" xfId="5" builtinId="3"/>
    <cellStyle name="Currency" xfId="6" builtinId="4"/>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checked="Checked"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checked="Checked"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checked="Checked"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checked="Checked"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checked="Checked"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checked="Checked"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checked="Checked"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checked="Checked"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checked="Checked"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checked="Checked"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checked="Checked"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checked="Checked"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checked="Checked"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checked="Checked" lockText="1" noThreeD="1"/>
</file>

<file path=xl/ctrlProps/ctrlProp152.xml><?xml version="1.0" encoding="utf-8"?>
<formControlPr xmlns="http://schemas.microsoft.com/office/spreadsheetml/2009/9/main" objectType="CheckBox" checked="Checked" lockText="1" noThreeD="1"/>
</file>

<file path=xl/ctrlProps/ctrlProp153.xml><?xml version="1.0" encoding="utf-8"?>
<formControlPr xmlns="http://schemas.microsoft.com/office/spreadsheetml/2009/9/main" objectType="CheckBox" checked="Checked"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checked="Checked"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checked="Checked"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checked="Checked"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checked="Checked"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checked="Checked"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checked="Checked"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checked="Checked"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checked="Checked"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checked="Checked"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checked="Checked"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checked="Checked"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checked="Checked"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checked="Checked"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checked="Checked"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7</xdr:row>
          <xdr:rowOff>279400</xdr:rowOff>
        </xdr:from>
        <xdr:to>
          <xdr:col>6</xdr:col>
          <xdr:colOff>571500</xdr:colOff>
          <xdr:row>8</xdr:row>
          <xdr:rowOff>165100</xdr:rowOff>
        </xdr:to>
        <xdr:sp macro="" textlink="">
          <xdr:nvSpPr>
            <xdr:cNvPr id="44033" name="Check Box 1" hidden="1">
              <a:extLst>
                <a:ext uri="{63B3BB69-23CF-44E3-9099-C40C66FF867C}">
                  <a14:compatExt spid="_x0000_s44033"/>
                </a:ext>
                <a:ext uri="{FF2B5EF4-FFF2-40B4-BE49-F238E27FC236}">
                  <a16:creationId xmlns:a16="http://schemas.microsoft.com/office/drawing/2014/main" id="{00000000-0008-0000-0400-000001A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7</xdr:row>
          <xdr:rowOff>50800</xdr:rowOff>
        </xdr:from>
        <xdr:to>
          <xdr:col>5</xdr:col>
          <xdr:colOff>1917700</xdr:colOff>
          <xdr:row>8</xdr:row>
          <xdr:rowOff>69850</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0400-000002A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49</xdr:row>
          <xdr:rowOff>0</xdr:rowOff>
        </xdr:from>
        <xdr:to>
          <xdr:col>4</xdr:col>
          <xdr:colOff>0</xdr:colOff>
          <xdr:row>49</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38585" y="64051132"/>
              <a:ext cx="2360283" cy="28575"/>
              <a:chOff x="3057524" y="5286375"/>
              <a:chExt cx="1066798" cy="219075"/>
            </a:xfrm>
          </xdr:grpSpPr>
          <xdr:sp macro="" textlink="">
            <xdr:nvSpPr>
              <xdr:cNvPr id="44035" name="Check Box 3" hidden="1">
                <a:extLst>
                  <a:ext uri="{63B3BB69-23CF-44E3-9099-C40C66FF867C}">
                    <a14:compatExt spid="_x0000_s44035"/>
                  </a:ext>
                  <a:ext uri="{FF2B5EF4-FFF2-40B4-BE49-F238E27FC236}">
                    <a16:creationId xmlns:a16="http://schemas.microsoft.com/office/drawing/2014/main" id="{00000000-0008-0000-0400-000003AC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36" name="Check Box 4" hidden="1">
                <a:extLst>
                  <a:ext uri="{63B3BB69-23CF-44E3-9099-C40C66FF867C}">
                    <a14:compatExt spid="_x0000_s44036"/>
                  </a:ext>
                  <a:ext uri="{FF2B5EF4-FFF2-40B4-BE49-F238E27FC236}">
                    <a16:creationId xmlns:a16="http://schemas.microsoft.com/office/drawing/2014/main" id="{00000000-0008-0000-0400-000004AC0000}"/>
                  </a:ext>
                </a:extLst>
              </xdr:cNvPr>
              <xdr:cNvSpPr/>
            </xdr:nvSpPr>
            <xdr:spPr bwMode="auto">
              <a:xfrm>
                <a:off x="360997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49</xdr:row>
          <xdr:rowOff>0</xdr:rowOff>
        </xdr:from>
        <xdr:to>
          <xdr:col>5</xdr:col>
          <xdr:colOff>0</xdr:colOff>
          <xdr:row>49</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5798868" y="64051132"/>
              <a:ext cx="2683774" cy="28575"/>
              <a:chOff x="3057525" y="5286375"/>
              <a:chExt cx="1066801" cy="219075"/>
            </a:xfrm>
          </xdr:grpSpPr>
          <xdr:sp macro="" textlink="">
            <xdr:nvSpPr>
              <xdr:cNvPr id="44037" name="Check Box 5" hidden="1">
                <a:extLst>
                  <a:ext uri="{63B3BB69-23CF-44E3-9099-C40C66FF867C}">
                    <a14:compatExt spid="_x0000_s44037"/>
                  </a:ext>
                  <a:ext uri="{FF2B5EF4-FFF2-40B4-BE49-F238E27FC236}">
                    <a16:creationId xmlns:a16="http://schemas.microsoft.com/office/drawing/2014/main" id="{00000000-0008-0000-0400-000005A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38" name="Check Box 6" hidden="1">
                <a:extLst>
                  <a:ext uri="{63B3BB69-23CF-44E3-9099-C40C66FF867C}">
                    <a14:compatExt spid="_x0000_s44038"/>
                  </a:ext>
                  <a:ext uri="{FF2B5EF4-FFF2-40B4-BE49-F238E27FC236}">
                    <a16:creationId xmlns:a16="http://schemas.microsoft.com/office/drawing/2014/main" id="{00000000-0008-0000-0400-000006AC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74</xdr:row>
      <xdr:rowOff>0</xdr:rowOff>
    </xdr:from>
    <xdr:to>
      <xdr:col>3</xdr:col>
      <xdr:colOff>645629</xdr:colOff>
      <xdr:row>75</xdr:row>
      <xdr:rowOff>0</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38585" y="71515377"/>
          <a:ext cx="645629" cy="635000"/>
          <a:chOff x="3048000" y="14817587"/>
          <a:chExt cx="1855304" cy="219075"/>
        </a:xfrm>
      </xdr:grpSpPr>
      <xdr:sp macro="" textlink="">
        <xdr:nvSpPr>
          <xdr:cNvPr id="11"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0B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0C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3"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0D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60</xdr:row>
          <xdr:rowOff>0</xdr:rowOff>
        </xdr:from>
        <xdr:to>
          <xdr:col>5</xdr:col>
          <xdr:colOff>0</xdr:colOff>
          <xdr:row>61</xdr:row>
          <xdr:rowOff>0</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5798868" y="67022453"/>
              <a:ext cx="2683774" cy="503207"/>
              <a:chOff x="3057525" y="5286375"/>
              <a:chExt cx="1066801" cy="219075"/>
            </a:xfrm>
          </xdr:grpSpPr>
          <xdr:sp macro="" textlink="">
            <xdr:nvSpPr>
              <xdr:cNvPr id="44039" name="Check Box 7" hidden="1">
                <a:extLst>
                  <a:ext uri="{63B3BB69-23CF-44E3-9099-C40C66FF867C}">
                    <a14:compatExt spid="_x0000_s44039"/>
                  </a:ext>
                  <a:ext uri="{FF2B5EF4-FFF2-40B4-BE49-F238E27FC236}">
                    <a16:creationId xmlns:a16="http://schemas.microsoft.com/office/drawing/2014/main" id="{00000000-0008-0000-0400-000007A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40" name="Check Box 8" hidden="1">
                <a:extLst>
                  <a:ext uri="{63B3BB69-23CF-44E3-9099-C40C66FF867C}">
                    <a14:compatExt spid="_x0000_s44040"/>
                  </a:ext>
                  <a:ext uri="{FF2B5EF4-FFF2-40B4-BE49-F238E27FC236}">
                    <a16:creationId xmlns:a16="http://schemas.microsoft.com/office/drawing/2014/main" id="{00000000-0008-0000-0400-000008AC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74</xdr:row>
          <xdr:rowOff>161925</xdr:rowOff>
        </xdr:from>
        <xdr:to>
          <xdr:col>5</xdr:col>
          <xdr:colOff>0</xdr:colOff>
          <xdr:row>75</xdr:row>
          <xdr:rowOff>0</xdr:rowOff>
        </xdr:to>
        <xdr:grpSp>
          <xdr:nvGrpSpPr>
            <xdr:cNvPr id="17" name="Group 135">
              <a:extLst>
                <a:ext uri="{FF2B5EF4-FFF2-40B4-BE49-F238E27FC236}">
                  <a16:creationId xmlns:a16="http://schemas.microsoft.com/office/drawing/2014/main" id="{00000000-0008-0000-0400-000011000000}"/>
                </a:ext>
              </a:extLst>
            </xdr:cNvPr>
            <xdr:cNvGrpSpPr>
              <a:grpSpLocks/>
            </xdr:cNvGrpSpPr>
          </xdr:nvGrpSpPr>
          <xdr:grpSpPr bwMode="auto">
            <a:xfrm>
              <a:off x="5836968" y="71677302"/>
              <a:ext cx="2645674" cy="473075"/>
              <a:chOff x="30480" y="148175"/>
              <a:chExt cx="18553" cy="2191"/>
            </a:xfrm>
          </xdr:grpSpPr>
          <xdr:sp macro="" textlink="">
            <xdr:nvSpPr>
              <xdr:cNvPr id="44041" name="Check Box 9" hidden="1">
                <a:extLst>
                  <a:ext uri="{63B3BB69-23CF-44E3-9099-C40C66FF867C}">
                    <a14:compatExt spid="_x0000_s44041"/>
                  </a:ext>
                  <a:ext uri="{FF2B5EF4-FFF2-40B4-BE49-F238E27FC236}">
                    <a16:creationId xmlns:a16="http://schemas.microsoft.com/office/drawing/2014/main" id="{00000000-0008-0000-0400-000009AC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42" name="Check Box 10" hidden="1">
                <a:extLst>
                  <a:ext uri="{63B3BB69-23CF-44E3-9099-C40C66FF867C}">
                    <a14:compatExt spid="_x0000_s44042"/>
                  </a:ext>
                  <a:ext uri="{FF2B5EF4-FFF2-40B4-BE49-F238E27FC236}">
                    <a16:creationId xmlns:a16="http://schemas.microsoft.com/office/drawing/2014/main" id="{00000000-0008-0000-0400-00000AAC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4043" name="Check Box 11" hidden="1">
                <a:extLst>
                  <a:ext uri="{63B3BB69-23CF-44E3-9099-C40C66FF867C}">
                    <a14:compatExt spid="_x0000_s44043"/>
                  </a:ext>
                  <a:ext uri="{FF2B5EF4-FFF2-40B4-BE49-F238E27FC236}">
                    <a16:creationId xmlns:a16="http://schemas.microsoft.com/office/drawing/2014/main" id="{00000000-0008-0000-0400-00000BAC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404258</xdr:colOff>
          <xdr:row>88</xdr:row>
          <xdr:rowOff>16613</xdr:rowOff>
        </xdr:from>
        <xdr:to>
          <xdr:col>5</xdr:col>
          <xdr:colOff>11074</xdr:colOff>
          <xdr:row>89</xdr:row>
          <xdr:rowOff>16613</xdr:rowOff>
        </xdr:to>
        <xdr:grpSp>
          <xdr:nvGrpSpPr>
            <xdr:cNvPr id="21" name="Group 20">
              <a:extLst>
                <a:ext uri="{FF2B5EF4-FFF2-40B4-BE49-F238E27FC236}">
                  <a16:creationId xmlns:a16="http://schemas.microsoft.com/office/drawing/2014/main" id="{00000000-0008-0000-0400-000015000000}"/>
                </a:ext>
              </a:extLst>
            </xdr:cNvPr>
            <xdr:cNvGrpSpPr/>
          </xdr:nvGrpSpPr>
          <xdr:grpSpPr>
            <a:xfrm>
              <a:off x="6203126" y="77594443"/>
              <a:ext cx="2290590" cy="766793"/>
              <a:chOff x="3048004" y="14817587"/>
              <a:chExt cx="1855300" cy="219075"/>
            </a:xfrm>
          </xdr:grpSpPr>
          <xdr:sp macro="" textlink="">
            <xdr:nvSpPr>
              <xdr:cNvPr id="44044" name="Check Box 12" hidden="1">
                <a:extLst>
                  <a:ext uri="{63B3BB69-23CF-44E3-9099-C40C66FF867C}">
                    <a14:compatExt spid="_x0000_s44044"/>
                  </a:ext>
                  <a:ext uri="{FF2B5EF4-FFF2-40B4-BE49-F238E27FC236}">
                    <a16:creationId xmlns:a16="http://schemas.microsoft.com/office/drawing/2014/main" id="{00000000-0008-0000-0400-00000CAC0000}"/>
                  </a:ext>
                </a:extLst>
              </xdr:cNvPr>
              <xdr:cNvSpPr/>
            </xdr:nvSpPr>
            <xdr:spPr bwMode="auto">
              <a:xfrm>
                <a:off x="3048004"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45" name="Check Box 13" hidden="1">
                <a:extLst>
                  <a:ext uri="{63B3BB69-23CF-44E3-9099-C40C66FF867C}">
                    <a14:compatExt spid="_x0000_s44045"/>
                  </a:ext>
                  <a:ext uri="{FF2B5EF4-FFF2-40B4-BE49-F238E27FC236}">
                    <a16:creationId xmlns:a16="http://schemas.microsoft.com/office/drawing/2014/main" id="{00000000-0008-0000-0400-00000DA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4046" name="Check Box 14" hidden="1">
                <a:extLst>
                  <a:ext uri="{63B3BB69-23CF-44E3-9099-C40C66FF867C}">
                    <a14:compatExt spid="_x0000_s44046"/>
                  </a:ext>
                  <a:ext uri="{FF2B5EF4-FFF2-40B4-BE49-F238E27FC236}">
                    <a16:creationId xmlns:a16="http://schemas.microsoft.com/office/drawing/2014/main" id="{00000000-0008-0000-0400-00000EAC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3654</xdr:rowOff>
        </xdr:from>
        <xdr:to>
          <xdr:col>5</xdr:col>
          <xdr:colOff>191371</xdr:colOff>
          <xdr:row>11</xdr:row>
          <xdr:rowOff>3654</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5990239" y="5922333"/>
              <a:ext cx="2683774" cy="0"/>
              <a:chOff x="3609981" y="0"/>
              <a:chExt cx="3874910" cy="0"/>
            </a:xfrm>
          </xdr:grpSpPr>
          <xdr:sp macro="" textlink="">
            <xdr:nvSpPr>
              <xdr:cNvPr id="44047" name="Check Box 15" hidden="1">
                <a:extLst>
                  <a:ext uri="{63B3BB69-23CF-44E3-9099-C40C66FF867C}">
                    <a14:compatExt spid="_x0000_s44047"/>
                  </a:ext>
                  <a:ext uri="{FF2B5EF4-FFF2-40B4-BE49-F238E27FC236}">
                    <a16:creationId xmlns:a16="http://schemas.microsoft.com/office/drawing/2014/main" id="{00000000-0008-0000-0400-00000FAC0000}"/>
                  </a:ext>
                </a:extLst>
              </xdr:cNvPr>
              <xdr:cNvSpPr/>
            </xdr:nvSpPr>
            <xdr:spPr bwMode="auto">
              <a:xfrm>
                <a:off x="697054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48" name="Check Box 16" hidden="1">
                <a:extLst>
                  <a:ext uri="{63B3BB69-23CF-44E3-9099-C40C66FF867C}">
                    <a14:compatExt spid="_x0000_s44048"/>
                  </a:ext>
                  <a:ext uri="{FF2B5EF4-FFF2-40B4-BE49-F238E27FC236}">
                    <a16:creationId xmlns:a16="http://schemas.microsoft.com/office/drawing/2014/main" id="{00000000-0008-0000-0400-000010AC0000}"/>
                  </a:ext>
                </a:extLst>
              </xdr:cNvPr>
              <xdr:cNvSpPr/>
            </xdr:nvSpPr>
            <xdr:spPr bwMode="auto">
              <a:xfrm>
                <a:off x="360998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43</xdr:row>
      <xdr:rowOff>0</xdr:rowOff>
    </xdr:from>
    <xdr:to>
      <xdr:col>3</xdr:col>
      <xdr:colOff>639914</xdr:colOff>
      <xdr:row>44</xdr:row>
      <xdr:rowOff>0</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38585" y="53076415"/>
          <a:ext cx="639914" cy="1305943"/>
          <a:chOff x="3048000" y="14817587"/>
          <a:chExt cx="1855304" cy="219075"/>
        </a:xfrm>
      </xdr:grpSpPr>
      <xdr:sp macro="" textlink="">
        <xdr:nvSpPr>
          <xdr:cNvPr id="3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20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21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22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234863</xdr:colOff>
          <xdr:row>13</xdr:row>
          <xdr:rowOff>179236</xdr:rowOff>
        </xdr:from>
        <xdr:to>
          <xdr:col>5</xdr:col>
          <xdr:colOff>234863</xdr:colOff>
          <xdr:row>13</xdr:row>
          <xdr:rowOff>179236</xdr:rowOff>
        </xdr:to>
        <xdr:grpSp>
          <xdr:nvGrpSpPr>
            <xdr:cNvPr id="35" name="Group 34">
              <a:extLst>
                <a:ext uri="{FF2B5EF4-FFF2-40B4-BE49-F238E27FC236}">
                  <a16:creationId xmlns:a16="http://schemas.microsoft.com/office/drawing/2014/main" id="{00000000-0008-0000-0400-000023000000}"/>
                </a:ext>
              </a:extLst>
            </xdr:cNvPr>
            <xdr:cNvGrpSpPr/>
          </xdr:nvGrpSpPr>
          <xdr:grpSpPr>
            <a:xfrm>
              <a:off x="6033731" y="8589991"/>
              <a:ext cx="2683774" cy="0"/>
              <a:chOff x="3609982" y="0"/>
              <a:chExt cx="3918417" cy="0"/>
            </a:xfrm>
          </xdr:grpSpPr>
          <xdr:sp macro="" textlink="">
            <xdr:nvSpPr>
              <xdr:cNvPr id="44051" name="Check Box 19" hidden="1">
                <a:extLst>
                  <a:ext uri="{63B3BB69-23CF-44E3-9099-C40C66FF867C}">
                    <a14:compatExt spid="_x0000_s44051"/>
                  </a:ext>
                  <a:ext uri="{FF2B5EF4-FFF2-40B4-BE49-F238E27FC236}">
                    <a16:creationId xmlns:a16="http://schemas.microsoft.com/office/drawing/2014/main" id="{00000000-0008-0000-0400-000013AC0000}"/>
                  </a:ext>
                </a:extLst>
              </xdr:cNvPr>
              <xdr:cNvSpPr/>
            </xdr:nvSpPr>
            <xdr:spPr bwMode="auto">
              <a:xfrm>
                <a:off x="701404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52" name="Check Box 20" hidden="1">
                <a:extLst>
                  <a:ext uri="{63B3BB69-23CF-44E3-9099-C40C66FF867C}">
                    <a14:compatExt spid="_x0000_s44052"/>
                  </a:ext>
                  <a:ext uri="{FF2B5EF4-FFF2-40B4-BE49-F238E27FC236}">
                    <a16:creationId xmlns:a16="http://schemas.microsoft.com/office/drawing/2014/main" id="{00000000-0008-0000-0400-000014AC0000}"/>
                  </a:ext>
                </a:extLst>
              </xdr:cNvPr>
              <xdr:cNvSpPr/>
            </xdr:nvSpPr>
            <xdr:spPr bwMode="auto">
              <a:xfrm>
                <a:off x="360998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15</xdr:row>
          <xdr:rowOff>6263</xdr:rowOff>
        </xdr:from>
        <xdr:to>
          <xdr:col>4</xdr:col>
          <xdr:colOff>269658</xdr:colOff>
          <xdr:row>15</xdr:row>
          <xdr:rowOff>6263</xdr:rowOff>
        </xdr:to>
        <xdr:grpSp>
          <xdr:nvGrpSpPr>
            <xdr:cNvPr id="38" name="Group 37">
              <a:extLst>
                <a:ext uri="{FF2B5EF4-FFF2-40B4-BE49-F238E27FC236}">
                  <a16:creationId xmlns:a16="http://schemas.microsoft.com/office/drawing/2014/main" id="{00000000-0008-0000-0400-000026000000}"/>
                </a:ext>
              </a:extLst>
            </xdr:cNvPr>
            <xdr:cNvGrpSpPr/>
          </xdr:nvGrpSpPr>
          <xdr:grpSpPr>
            <a:xfrm>
              <a:off x="3708243" y="11843621"/>
              <a:ext cx="2360283" cy="0"/>
              <a:chOff x="3609958" y="0"/>
              <a:chExt cx="1288844" cy="0"/>
            </a:xfrm>
          </xdr:grpSpPr>
          <xdr:sp macro="" textlink="">
            <xdr:nvSpPr>
              <xdr:cNvPr id="44053" name="Check Box 21" hidden="1">
                <a:extLst>
                  <a:ext uri="{63B3BB69-23CF-44E3-9099-C40C66FF867C}">
                    <a14:compatExt spid="_x0000_s44053"/>
                  </a:ext>
                  <a:ext uri="{FF2B5EF4-FFF2-40B4-BE49-F238E27FC236}">
                    <a16:creationId xmlns:a16="http://schemas.microsoft.com/office/drawing/2014/main" id="{00000000-0008-0000-0400-000015AC0000}"/>
                  </a:ext>
                </a:extLst>
              </xdr:cNvPr>
              <xdr:cNvSpPr/>
            </xdr:nvSpPr>
            <xdr:spPr bwMode="auto">
              <a:xfrm>
                <a:off x="438445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54" name="Check Box 22" hidden="1">
                <a:extLst>
                  <a:ext uri="{63B3BB69-23CF-44E3-9099-C40C66FF867C}">
                    <a14:compatExt spid="_x0000_s44054"/>
                  </a:ext>
                  <a:ext uri="{FF2B5EF4-FFF2-40B4-BE49-F238E27FC236}">
                    <a16:creationId xmlns:a16="http://schemas.microsoft.com/office/drawing/2014/main" id="{00000000-0008-0000-0400-000016AC0000}"/>
                  </a:ext>
                </a:extLst>
              </xdr:cNvPr>
              <xdr:cNvSpPr/>
            </xdr:nvSpPr>
            <xdr:spPr bwMode="auto">
              <a:xfrm>
                <a:off x="3609958"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269657</xdr:colOff>
          <xdr:row>15</xdr:row>
          <xdr:rowOff>2326</xdr:rowOff>
        </xdr:from>
        <xdr:to>
          <xdr:col>5</xdr:col>
          <xdr:colOff>269657</xdr:colOff>
          <xdr:row>15</xdr:row>
          <xdr:rowOff>2326</xdr:rowOff>
        </xdr:to>
        <xdr:grpSp>
          <xdr:nvGrpSpPr>
            <xdr:cNvPr id="41" name="Group 40">
              <a:extLst>
                <a:ext uri="{FF2B5EF4-FFF2-40B4-BE49-F238E27FC236}">
                  <a16:creationId xmlns:a16="http://schemas.microsoft.com/office/drawing/2014/main" id="{00000000-0008-0000-0400-000029000000}"/>
                </a:ext>
              </a:extLst>
            </xdr:cNvPr>
            <xdr:cNvGrpSpPr/>
          </xdr:nvGrpSpPr>
          <xdr:grpSpPr>
            <a:xfrm>
              <a:off x="6068525" y="11839684"/>
              <a:ext cx="2683774" cy="0"/>
              <a:chOff x="3609983" y="0"/>
              <a:chExt cx="3953201" cy="0"/>
            </a:xfrm>
          </xdr:grpSpPr>
          <xdr:sp macro="" textlink="">
            <xdr:nvSpPr>
              <xdr:cNvPr id="44055" name="Check Box 23" hidden="1">
                <a:extLst>
                  <a:ext uri="{63B3BB69-23CF-44E3-9099-C40C66FF867C}">
                    <a14:compatExt spid="_x0000_s44055"/>
                  </a:ext>
                  <a:ext uri="{FF2B5EF4-FFF2-40B4-BE49-F238E27FC236}">
                    <a16:creationId xmlns:a16="http://schemas.microsoft.com/office/drawing/2014/main" id="{00000000-0008-0000-0400-000017AC0000}"/>
                  </a:ext>
                </a:extLst>
              </xdr:cNvPr>
              <xdr:cNvSpPr/>
            </xdr:nvSpPr>
            <xdr:spPr bwMode="auto">
              <a:xfrm>
                <a:off x="7048834"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56" name="Check Box 24" hidden="1">
                <a:extLst>
                  <a:ext uri="{63B3BB69-23CF-44E3-9099-C40C66FF867C}">
                    <a14:compatExt spid="_x0000_s44056"/>
                  </a:ext>
                  <a:ext uri="{FF2B5EF4-FFF2-40B4-BE49-F238E27FC236}">
                    <a16:creationId xmlns:a16="http://schemas.microsoft.com/office/drawing/2014/main" id="{00000000-0008-0000-0400-000018AC0000}"/>
                  </a:ext>
                </a:extLst>
              </xdr:cNvPr>
              <xdr:cNvSpPr/>
            </xdr:nvSpPr>
            <xdr:spPr bwMode="auto">
              <a:xfrm>
                <a:off x="360998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278356</xdr:colOff>
          <xdr:row>15</xdr:row>
          <xdr:rowOff>173973</xdr:rowOff>
        </xdr:from>
        <xdr:to>
          <xdr:col>5</xdr:col>
          <xdr:colOff>278356</xdr:colOff>
          <xdr:row>16</xdr:row>
          <xdr:rowOff>65</xdr:rowOff>
        </xdr:to>
        <xdr:grpSp>
          <xdr:nvGrpSpPr>
            <xdr:cNvPr id="47" name="Group 46">
              <a:extLst>
                <a:ext uri="{FF2B5EF4-FFF2-40B4-BE49-F238E27FC236}">
                  <a16:creationId xmlns:a16="http://schemas.microsoft.com/office/drawing/2014/main" id="{00000000-0008-0000-0400-00002F000000}"/>
                </a:ext>
              </a:extLst>
            </xdr:cNvPr>
            <xdr:cNvGrpSpPr/>
          </xdr:nvGrpSpPr>
          <xdr:grpSpPr>
            <a:xfrm>
              <a:off x="6077224" y="12011331"/>
              <a:ext cx="2683774" cy="1539394"/>
              <a:chOff x="3057532" y="5286375"/>
              <a:chExt cx="1066801" cy="219075"/>
            </a:xfrm>
          </xdr:grpSpPr>
          <xdr:sp macro="" textlink="">
            <xdr:nvSpPr>
              <xdr:cNvPr id="44059" name="Check Box 27" hidden="1">
                <a:extLst>
                  <a:ext uri="{63B3BB69-23CF-44E3-9099-C40C66FF867C}">
                    <a14:compatExt spid="_x0000_s44059"/>
                  </a:ext>
                  <a:ext uri="{FF2B5EF4-FFF2-40B4-BE49-F238E27FC236}">
                    <a16:creationId xmlns:a16="http://schemas.microsoft.com/office/drawing/2014/main" id="{00000000-0008-0000-0400-00001B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60" name="Check Box 28" hidden="1">
                <a:extLst>
                  <a:ext uri="{63B3BB69-23CF-44E3-9099-C40C66FF867C}">
                    <a14:compatExt spid="_x0000_s44060"/>
                  </a:ext>
                  <a:ext uri="{FF2B5EF4-FFF2-40B4-BE49-F238E27FC236}">
                    <a16:creationId xmlns:a16="http://schemas.microsoft.com/office/drawing/2014/main" id="{00000000-0008-0000-0400-00001C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17</xdr:row>
          <xdr:rowOff>6263</xdr:rowOff>
        </xdr:from>
        <xdr:to>
          <xdr:col>4</xdr:col>
          <xdr:colOff>269658</xdr:colOff>
          <xdr:row>17</xdr:row>
          <xdr:rowOff>6263</xdr:rowOff>
        </xdr:to>
        <xdr:grpSp>
          <xdr:nvGrpSpPr>
            <xdr:cNvPr id="50" name="Group 49">
              <a:extLst>
                <a:ext uri="{FF2B5EF4-FFF2-40B4-BE49-F238E27FC236}">
                  <a16:creationId xmlns:a16="http://schemas.microsoft.com/office/drawing/2014/main" id="{00000000-0008-0000-0400-000032000000}"/>
                </a:ext>
              </a:extLst>
            </xdr:cNvPr>
            <xdr:cNvGrpSpPr/>
          </xdr:nvGrpSpPr>
          <xdr:grpSpPr>
            <a:xfrm>
              <a:off x="3708243" y="14994659"/>
              <a:ext cx="2360283" cy="0"/>
              <a:chOff x="3609958" y="0"/>
              <a:chExt cx="1288844" cy="0"/>
            </a:xfrm>
          </xdr:grpSpPr>
          <xdr:sp macro="" textlink="">
            <xdr:nvSpPr>
              <xdr:cNvPr id="44061" name="Check Box 29" hidden="1">
                <a:extLst>
                  <a:ext uri="{63B3BB69-23CF-44E3-9099-C40C66FF867C}">
                    <a14:compatExt spid="_x0000_s44061"/>
                  </a:ext>
                  <a:ext uri="{FF2B5EF4-FFF2-40B4-BE49-F238E27FC236}">
                    <a16:creationId xmlns:a16="http://schemas.microsoft.com/office/drawing/2014/main" id="{00000000-0008-0000-0400-00001DAC0000}"/>
                  </a:ext>
                </a:extLst>
              </xdr:cNvPr>
              <xdr:cNvSpPr/>
            </xdr:nvSpPr>
            <xdr:spPr bwMode="auto">
              <a:xfrm>
                <a:off x="438445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62" name="Check Box 30" hidden="1">
                <a:extLst>
                  <a:ext uri="{63B3BB69-23CF-44E3-9099-C40C66FF867C}">
                    <a14:compatExt spid="_x0000_s44062"/>
                  </a:ext>
                  <a:ext uri="{FF2B5EF4-FFF2-40B4-BE49-F238E27FC236}">
                    <a16:creationId xmlns:a16="http://schemas.microsoft.com/office/drawing/2014/main" id="{00000000-0008-0000-0400-00001EAC0000}"/>
                  </a:ext>
                </a:extLst>
              </xdr:cNvPr>
              <xdr:cNvSpPr/>
            </xdr:nvSpPr>
            <xdr:spPr bwMode="auto">
              <a:xfrm>
                <a:off x="3609958"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16</xdr:row>
          <xdr:rowOff>179235</xdr:rowOff>
        </xdr:from>
        <xdr:to>
          <xdr:col>5</xdr:col>
          <xdr:colOff>295754</xdr:colOff>
          <xdr:row>16</xdr:row>
          <xdr:rowOff>179235</xdr:rowOff>
        </xdr:to>
        <xdr:grpSp>
          <xdr:nvGrpSpPr>
            <xdr:cNvPr id="53" name="Group 52">
              <a:extLst>
                <a:ext uri="{FF2B5EF4-FFF2-40B4-BE49-F238E27FC236}">
                  <a16:creationId xmlns:a16="http://schemas.microsoft.com/office/drawing/2014/main" id="{00000000-0008-0000-0400-000035000000}"/>
                </a:ext>
              </a:extLst>
            </xdr:cNvPr>
            <xdr:cNvGrpSpPr/>
          </xdr:nvGrpSpPr>
          <xdr:grpSpPr>
            <a:xfrm>
              <a:off x="6094622" y="13729895"/>
              <a:ext cx="2683774" cy="0"/>
              <a:chOff x="3609984" y="0"/>
              <a:chExt cx="3979291" cy="0"/>
            </a:xfrm>
          </xdr:grpSpPr>
          <xdr:sp macro="" textlink="">
            <xdr:nvSpPr>
              <xdr:cNvPr id="44063" name="Check Box 31" hidden="1">
                <a:extLst>
                  <a:ext uri="{63B3BB69-23CF-44E3-9099-C40C66FF867C}">
                    <a14:compatExt spid="_x0000_s44063"/>
                  </a:ext>
                  <a:ext uri="{FF2B5EF4-FFF2-40B4-BE49-F238E27FC236}">
                    <a16:creationId xmlns:a16="http://schemas.microsoft.com/office/drawing/2014/main" id="{00000000-0008-0000-0400-00001FAC0000}"/>
                  </a:ext>
                </a:extLst>
              </xdr:cNvPr>
              <xdr:cNvSpPr/>
            </xdr:nvSpPr>
            <xdr:spPr bwMode="auto">
              <a:xfrm>
                <a:off x="707492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64" name="Check Box 32" hidden="1">
                <a:extLst>
                  <a:ext uri="{63B3BB69-23CF-44E3-9099-C40C66FF867C}">
                    <a14:compatExt spid="_x0000_s44064"/>
                  </a:ext>
                  <a:ext uri="{FF2B5EF4-FFF2-40B4-BE49-F238E27FC236}">
                    <a16:creationId xmlns:a16="http://schemas.microsoft.com/office/drawing/2014/main" id="{00000000-0008-0000-0400-000020AC0000}"/>
                  </a:ext>
                </a:extLst>
              </xdr:cNvPr>
              <xdr:cNvSpPr/>
            </xdr:nvSpPr>
            <xdr:spPr bwMode="auto">
              <a:xfrm>
                <a:off x="3609984"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18</xdr:row>
          <xdr:rowOff>6263</xdr:rowOff>
        </xdr:from>
        <xdr:to>
          <xdr:col>5</xdr:col>
          <xdr:colOff>287055</xdr:colOff>
          <xdr:row>18</xdr:row>
          <xdr:rowOff>6263</xdr:rowOff>
        </xdr:to>
        <xdr:grpSp>
          <xdr:nvGrpSpPr>
            <xdr:cNvPr id="56" name="Group 55">
              <a:extLst>
                <a:ext uri="{FF2B5EF4-FFF2-40B4-BE49-F238E27FC236}">
                  <a16:creationId xmlns:a16="http://schemas.microsoft.com/office/drawing/2014/main" id="{00000000-0008-0000-0400-000038000000}"/>
                </a:ext>
              </a:extLst>
            </xdr:cNvPr>
            <xdr:cNvGrpSpPr/>
          </xdr:nvGrpSpPr>
          <xdr:grpSpPr>
            <a:xfrm>
              <a:off x="6085923" y="16468338"/>
              <a:ext cx="2683774" cy="0"/>
              <a:chOff x="3609983" y="0"/>
              <a:chExt cx="3970588" cy="0"/>
            </a:xfrm>
          </xdr:grpSpPr>
          <xdr:sp macro="" textlink="">
            <xdr:nvSpPr>
              <xdr:cNvPr id="44065" name="Check Box 33" hidden="1">
                <a:extLst>
                  <a:ext uri="{63B3BB69-23CF-44E3-9099-C40C66FF867C}">
                    <a14:compatExt spid="_x0000_s44065"/>
                  </a:ext>
                  <a:ext uri="{FF2B5EF4-FFF2-40B4-BE49-F238E27FC236}">
                    <a16:creationId xmlns:a16="http://schemas.microsoft.com/office/drawing/2014/main" id="{00000000-0008-0000-0400-000021AC0000}"/>
                  </a:ext>
                </a:extLst>
              </xdr:cNvPr>
              <xdr:cNvSpPr/>
            </xdr:nvSpPr>
            <xdr:spPr bwMode="auto">
              <a:xfrm>
                <a:off x="706622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66" name="Check Box 34" hidden="1">
                <a:extLst>
                  <a:ext uri="{63B3BB69-23CF-44E3-9099-C40C66FF867C}">
                    <a14:compatExt spid="_x0000_s44066"/>
                  </a:ext>
                  <a:ext uri="{FF2B5EF4-FFF2-40B4-BE49-F238E27FC236}">
                    <a16:creationId xmlns:a16="http://schemas.microsoft.com/office/drawing/2014/main" id="{00000000-0008-0000-0400-000022AC0000}"/>
                  </a:ext>
                </a:extLst>
              </xdr:cNvPr>
              <xdr:cNvSpPr/>
            </xdr:nvSpPr>
            <xdr:spPr bwMode="auto">
              <a:xfrm>
                <a:off x="360998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234863</xdr:colOff>
          <xdr:row>18</xdr:row>
          <xdr:rowOff>180627</xdr:rowOff>
        </xdr:from>
        <xdr:to>
          <xdr:col>4</xdr:col>
          <xdr:colOff>234863</xdr:colOff>
          <xdr:row>18</xdr:row>
          <xdr:rowOff>180627</xdr:rowOff>
        </xdr:to>
        <xdr:grpSp>
          <xdr:nvGrpSpPr>
            <xdr:cNvPr id="59" name="Group 58">
              <a:extLst>
                <a:ext uri="{FF2B5EF4-FFF2-40B4-BE49-F238E27FC236}">
                  <a16:creationId xmlns:a16="http://schemas.microsoft.com/office/drawing/2014/main" id="{00000000-0008-0000-0400-00003B000000}"/>
                </a:ext>
              </a:extLst>
            </xdr:cNvPr>
            <xdr:cNvGrpSpPr/>
          </xdr:nvGrpSpPr>
          <xdr:grpSpPr>
            <a:xfrm>
              <a:off x="3673448" y="16642702"/>
              <a:ext cx="2360283" cy="0"/>
              <a:chOff x="3609960" y="0"/>
              <a:chExt cx="1254039" cy="0"/>
            </a:xfrm>
          </xdr:grpSpPr>
          <xdr:sp macro="" textlink="">
            <xdr:nvSpPr>
              <xdr:cNvPr id="44067" name="Check Box 35" hidden="1">
                <a:extLst>
                  <a:ext uri="{63B3BB69-23CF-44E3-9099-C40C66FF867C}">
                    <a14:compatExt spid="_x0000_s44067"/>
                  </a:ext>
                  <a:ext uri="{FF2B5EF4-FFF2-40B4-BE49-F238E27FC236}">
                    <a16:creationId xmlns:a16="http://schemas.microsoft.com/office/drawing/2014/main" id="{00000000-0008-0000-0400-000023AC0000}"/>
                  </a:ext>
                </a:extLst>
              </xdr:cNvPr>
              <xdr:cNvSpPr/>
            </xdr:nvSpPr>
            <xdr:spPr bwMode="auto">
              <a:xfrm>
                <a:off x="434964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68" name="Check Box 36" hidden="1">
                <a:extLst>
                  <a:ext uri="{63B3BB69-23CF-44E3-9099-C40C66FF867C}">
                    <a14:compatExt spid="_x0000_s44068"/>
                  </a:ext>
                  <a:ext uri="{FF2B5EF4-FFF2-40B4-BE49-F238E27FC236}">
                    <a16:creationId xmlns:a16="http://schemas.microsoft.com/office/drawing/2014/main" id="{00000000-0008-0000-0400-000024AC0000}"/>
                  </a:ext>
                </a:extLst>
              </xdr:cNvPr>
              <xdr:cNvSpPr/>
            </xdr:nvSpPr>
            <xdr:spPr bwMode="auto">
              <a:xfrm>
                <a:off x="360996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304452</xdr:colOff>
          <xdr:row>19</xdr:row>
          <xdr:rowOff>4349</xdr:rowOff>
        </xdr:from>
        <xdr:to>
          <xdr:col>5</xdr:col>
          <xdr:colOff>304452</xdr:colOff>
          <xdr:row>19</xdr:row>
          <xdr:rowOff>4349</xdr:rowOff>
        </xdr:to>
        <xdr:grpSp>
          <xdr:nvGrpSpPr>
            <xdr:cNvPr id="62" name="Group 61">
              <a:extLst>
                <a:ext uri="{FF2B5EF4-FFF2-40B4-BE49-F238E27FC236}">
                  <a16:creationId xmlns:a16="http://schemas.microsoft.com/office/drawing/2014/main" id="{00000000-0008-0000-0400-00003E000000}"/>
                </a:ext>
              </a:extLst>
            </xdr:cNvPr>
            <xdr:cNvGrpSpPr/>
          </xdr:nvGrpSpPr>
          <xdr:grpSpPr>
            <a:xfrm>
              <a:off x="6103320" y="18718877"/>
              <a:ext cx="2683774" cy="0"/>
              <a:chOff x="3609981" y="0"/>
              <a:chExt cx="3987990" cy="0"/>
            </a:xfrm>
          </xdr:grpSpPr>
          <xdr:sp macro="" textlink="">
            <xdr:nvSpPr>
              <xdr:cNvPr id="44069" name="Check Box 37" hidden="1">
                <a:extLst>
                  <a:ext uri="{63B3BB69-23CF-44E3-9099-C40C66FF867C}">
                    <a14:compatExt spid="_x0000_s44069"/>
                  </a:ext>
                  <a:ext uri="{FF2B5EF4-FFF2-40B4-BE49-F238E27FC236}">
                    <a16:creationId xmlns:a16="http://schemas.microsoft.com/office/drawing/2014/main" id="{00000000-0008-0000-0400-000025AC0000}"/>
                  </a:ext>
                </a:extLst>
              </xdr:cNvPr>
              <xdr:cNvSpPr/>
            </xdr:nvSpPr>
            <xdr:spPr bwMode="auto">
              <a:xfrm>
                <a:off x="708362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70" name="Check Box 38" hidden="1">
                <a:extLst>
                  <a:ext uri="{63B3BB69-23CF-44E3-9099-C40C66FF867C}">
                    <a14:compatExt spid="_x0000_s44070"/>
                  </a:ext>
                  <a:ext uri="{FF2B5EF4-FFF2-40B4-BE49-F238E27FC236}">
                    <a16:creationId xmlns:a16="http://schemas.microsoft.com/office/drawing/2014/main" id="{00000000-0008-0000-0400-000026AC0000}"/>
                  </a:ext>
                </a:extLst>
              </xdr:cNvPr>
              <xdr:cNvSpPr/>
            </xdr:nvSpPr>
            <xdr:spPr bwMode="auto">
              <a:xfrm>
                <a:off x="360998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19</xdr:row>
          <xdr:rowOff>179235</xdr:rowOff>
        </xdr:from>
        <xdr:to>
          <xdr:col>5</xdr:col>
          <xdr:colOff>287055</xdr:colOff>
          <xdr:row>19</xdr:row>
          <xdr:rowOff>179235</xdr:rowOff>
        </xdr:to>
        <xdr:grpSp>
          <xdr:nvGrpSpPr>
            <xdr:cNvPr id="65" name="Group 64">
              <a:extLst>
                <a:ext uri="{FF2B5EF4-FFF2-40B4-BE49-F238E27FC236}">
                  <a16:creationId xmlns:a16="http://schemas.microsoft.com/office/drawing/2014/main" id="{00000000-0008-0000-0400-000041000000}"/>
                </a:ext>
              </a:extLst>
            </xdr:cNvPr>
            <xdr:cNvGrpSpPr/>
          </xdr:nvGrpSpPr>
          <xdr:grpSpPr>
            <a:xfrm>
              <a:off x="6085923" y="18893763"/>
              <a:ext cx="2683774" cy="0"/>
              <a:chOff x="3609983" y="0"/>
              <a:chExt cx="3970588" cy="0"/>
            </a:xfrm>
          </xdr:grpSpPr>
          <xdr:sp macro="" textlink="">
            <xdr:nvSpPr>
              <xdr:cNvPr id="44071" name="Check Box 39" hidden="1">
                <a:extLst>
                  <a:ext uri="{63B3BB69-23CF-44E3-9099-C40C66FF867C}">
                    <a14:compatExt spid="_x0000_s44071"/>
                  </a:ext>
                  <a:ext uri="{FF2B5EF4-FFF2-40B4-BE49-F238E27FC236}">
                    <a16:creationId xmlns:a16="http://schemas.microsoft.com/office/drawing/2014/main" id="{00000000-0008-0000-0400-000027AC0000}"/>
                  </a:ext>
                </a:extLst>
              </xdr:cNvPr>
              <xdr:cNvSpPr/>
            </xdr:nvSpPr>
            <xdr:spPr bwMode="auto">
              <a:xfrm>
                <a:off x="706622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72" name="Check Box 40" hidden="1">
                <a:extLst>
                  <a:ext uri="{63B3BB69-23CF-44E3-9099-C40C66FF867C}">
                    <a14:compatExt spid="_x0000_s44072"/>
                  </a:ext>
                  <a:ext uri="{FF2B5EF4-FFF2-40B4-BE49-F238E27FC236}">
                    <a16:creationId xmlns:a16="http://schemas.microsoft.com/office/drawing/2014/main" id="{00000000-0008-0000-0400-000028AC0000}"/>
                  </a:ext>
                </a:extLst>
              </xdr:cNvPr>
              <xdr:cNvSpPr/>
            </xdr:nvSpPr>
            <xdr:spPr bwMode="auto">
              <a:xfrm>
                <a:off x="360998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287054</xdr:colOff>
          <xdr:row>22</xdr:row>
          <xdr:rowOff>2958</xdr:rowOff>
        </xdr:from>
        <xdr:to>
          <xdr:col>4</xdr:col>
          <xdr:colOff>287054</xdr:colOff>
          <xdr:row>22</xdr:row>
          <xdr:rowOff>2958</xdr:rowOff>
        </xdr:to>
        <xdr:grpSp>
          <xdr:nvGrpSpPr>
            <xdr:cNvPr id="68" name="Group 67">
              <a:extLst>
                <a:ext uri="{FF2B5EF4-FFF2-40B4-BE49-F238E27FC236}">
                  <a16:creationId xmlns:a16="http://schemas.microsoft.com/office/drawing/2014/main" id="{00000000-0008-0000-0400-000044000000}"/>
                </a:ext>
              </a:extLst>
            </xdr:cNvPr>
            <xdr:cNvGrpSpPr/>
          </xdr:nvGrpSpPr>
          <xdr:grpSpPr>
            <a:xfrm>
              <a:off x="3725639" y="22719184"/>
              <a:ext cx="2360283" cy="0"/>
              <a:chOff x="3609959" y="0"/>
              <a:chExt cx="1306236" cy="0"/>
            </a:xfrm>
          </xdr:grpSpPr>
          <xdr:sp macro="" textlink="">
            <xdr:nvSpPr>
              <xdr:cNvPr id="44073" name="Check Box 41" hidden="1">
                <a:extLst>
                  <a:ext uri="{63B3BB69-23CF-44E3-9099-C40C66FF867C}">
                    <a14:compatExt spid="_x0000_s44073"/>
                  </a:ext>
                  <a:ext uri="{FF2B5EF4-FFF2-40B4-BE49-F238E27FC236}">
                    <a16:creationId xmlns:a16="http://schemas.microsoft.com/office/drawing/2014/main" id="{00000000-0008-0000-0400-000029AC0000}"/>
                  </a:ext>
                </a:extLst>
              </xdr:cNvPr>
              <xdr:cNvSpPr/>
            </xdr:nvSpPr>
            <xdr:spPr bwMode="auto">
              <a:xfrm>
                <a:off x="440184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74" name="Check Box 42" hidden="1">
                <a:extLst>
                  <a:ext uri="{63B3BB69-23CF-44E3-9099-C40C66FF867C}">
                    <a14:compatExt spid="_x0000_s44074"/>
                  </a:ext>
                  <a:ext uri="{FF2B5EF4-FFF2-40B4-BE49-F238E27FC236}">
                    <a16:creationId xmlns:a16="http://schemas.microsoft.com/office/drawing/2014/main" id="{00000000-0008-0000-0400-00002AAC0000}"/>
                  </a:ext>
                </a:extLst>
              </xdr:cNvPr>
              <xdr:cNvSpPr/>
            </xdr:nvSpPr>
            <xdr:spPr bwMode="auto">
              <a:xfrm>
                <a:off x="360995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252260</xdr:colOff>
          <xdr:row>24</xdr:row>
          <xdr:rowOff>6263</xdr:rowOff>
        </xdr:from>
        <xdr:to>
          <xdr:col>4</xdr:col>
          <xdr:colOff>252260</xdr:colOff>
          <xdr:row>24</xdr:row>
          <xdr:rowOff>6263</xdr:rowOff>
        </xdr:to>
        <xdr:grpSp>
          <xdr:nvGrpSpPr>
            <xdr:cNvPr id="71" name="Group 70">
              <a:extLst>
                <a:ext uri="{FF2B5EF4-FFF2-40B4-BE49-F238E27FC236}">
                  <a16:creationId xmlns:a16="http://schemas.microsoft.com/office/drawing/2014/main" id="{00000000-0008-0000-0400-000047000000}"/>
                </a:ext>
              </a:extLst>
            </xdr:cNvPr>
            <xdr:cNvGrpSpPr/>
          </xdr:nvGrpSpPr>
          <xdr:grpSpPr>
            <a:xfrm>
              <a:off x="3690845" y="24927018"/>
              <a:ext cx="2360283" cy="0"/>
              <a:chOff x="3609960" y="0"/>
              <a:chExt cx="1271442" cy="0"/>
            </a:xfrm>
          </xdr:grpSpPr>
          <xdr:sp macro="" textlink="">
            <xdr:nvSpPr>
              <xdr:cNvPr id="44075" name="Check Box 43" hidden="1">
                <a:extLst>
                  <a:ext uri="{63B3BB69-23CF-44E3-9099-C40C66FF867C}">
                    <a14:compatExt spid="_x0000_s44075"/>
                  </a:ext>
                  <a:ext uri="{FF2B5EF4-FFF2-40B4-BE49-F238E27FC236}">
                    <a16:creationId xmlns:a16="http://schemas.microsoft.com/office/drawing/2014/main" id="{00000000-0008-0000-0400-00002BAC0000}"/>
                  </a:ext>
                </a:extLst>
              </xdr:cNvPr>
              <xdr:cNvSpPr/>
            </xdr:nvSpPr>
            <xdr:spPr bwMode="auto">
              <a:xfrm>
                <a:off x="436705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76" name="Check Box 44" hidden="1">
                <a:extLst>
                  <a:ext uri="{63B3BB69-23CF-44E3-9099-C40C66FF867C}">
                    <a14:compatExt spid="_x0000_s44076"/>
                  </a:ext>
                  <a:ext uri="{FF2B5EF4-FFF2-40B4-BE49-F238E27FC236}">
                    <a16:creationId xmlns:a16="http://schemas.microsoft.com/office/drawing/2014/main" id="{00000000-0008-0000-0400-00002CAC0000}"/>
                  </a:ext>
                </a:extLst>
              </xdr:cNvPr>
              <xdr:cNvSpPr/>
            </xdr:nvSpPr>
            <xdr:spPr bwMode="auto">
              <a:xfrm>
                <a:off x="360996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3654</xdr:rowOff>
        </xdr:from>
        <xdr:to>
          <xdr:col>5</xdr:col>
          <xdr:colOff>191371</xdr:colOff>
          <xdr:row>11</xdr:row>
          <xdr:rowOff>3654</xdr:rowOff>
        </xdr:to>
        <xdr:grpSp>
          <xdr:nvGrpSpPr>
            <xdr:cNvPr id="74" name="Group 73">
              <a:extLst>
                <a:ext uri="{FF2B5EF4-FFF2-40B4-BE49-F238E27FC236}">
                  <a16:creationId xmlns:a16="http://schemas.microsoft.com/office/drawing/2014/main" id="{00000000-0008-0000-0400-00004A000000}"/>
                </a:ext>
              </a:extLst>
            </xdr:cNvPr>
            <xdr:cNvGrpSpPr/>
          </xdr:nvGrpSpPr>
          <xdr:grpSpPr>
            <a:xfrm>
              <a:off x="5990239" y="5922333"/>
              <a:ext cx="2683774" cy="0"/>
              <a:chOff x="3609975" y="0"/>
              <a:chExt cx="3874918" cy="0"/>
            </a:xfrm>
          </xdr:grpSpPr>
          <xdr:sp macro="" textlink="">
            <xdr:nvSpPr>
              <xdr:cNvPr id="44077" name="Check Box 45" hidden="1">
                <a:extLst>
                  <a:ext uri="{63B3BB69-23CF-44E3-9099-C40C66FF867C}">
                    <a14:compatExt spid="_x0000_s44077"/>
                  </a:ext>
                  <a:ext uri="{FF2B5EF4-FFF2-40B4-BE49-F238E27FC236}">
                    <a16:creationId xmlns:a16="http://schemas.microsoft.com/office/drawing/2014/main" id="{00000000-0008-0000-0400-00002DAC0000}"/>
                  </a:ext>
                </a:extLst>
              </xdr:cNvPr>
              <xdr:cNvSpPr/>
            </xdr:nvSpPr>
            <xdr:spPr bwMode="auto">
              <a:xfrm>
                <a:off x="697054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78" name="Check Box 46" hidden="1">
                <a:extLst>
                  <a:ext uri="{63B3BB69-23CF-44E3-9099-C40C66FF867C}">
                    <a14:compatExt spid="_x0000_s44078"/>
                  </a:ext>
                  <a:ext uri="{FF2B5EF4-FFF2-40B4-BE49-F238E27FC236}">
                    <a16:creationId xmlns:a16="http://schemas.microsoft.com/office/drawing/2014/main" id="{00000000-0008-0000-0400-00002EAC0000}"/>
                  </a:ext>
                </a:extLst>
              </xdr:cNvPr>
              <xdr:cNvSpPr/>
            </xdr:nvSpPr>
            <xdr:spPr bwMode="auto">
              <a:xfrm>
                <a:off x="360997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3654</xdr:rowOff>
        </xdr:from>
        <xdr:to>
          <xdr:col>5</xdr:col>
          <xdr:colOff>191371</xdr:colOff>
          <xdr:row>11</xdr:row>
          <xdr:rowOff>3654</xdr:rowOff>
        </xdr:to>
        <xdr:grpSp>
          <xdr:nvGrpSpPr>
            <xdr:cNvPr id="77" name="Group 76">
              <a:extLst>
                <a:ext uri="{FF2B5EF4-FFF2-40B4-BE49-F238E27FC236}">
                  <a16:creationId xmlns:a16="http://schemas.microsoft.com/office/drawing/2014/main" id="{00000000-0008-0000-0400-00004D000000}"/>
                </a:ext>
              </a:extLst>
            </xdr:cNvPr>
            <xdr:cNvGrpSpPr/>
          </xdr:nvGrpSpPr>
          <xdr:grpSpPr>
            <a:xfrm>
              <a:off x="5990239" y="5922333"/>
              <a:ext cx="2683774" cy="0"/>
              <a:chOff x="3609975" y="0"/>
              <a:chExt cx="3874918" cy="0"/>
            </a:xfrm>
          </xdr:grpSpPr>
          <xdr:sp macro="" textlink="">
            <xdr:nvSpPr>
              <xdr:cNvPr id="44079" name="Check Box 47" hidden="1">
                <a:extLst>
                  <a:ext uri="{63B3BB69-23CF-44E3-9099-C40C66FF867C}">
                    <a14:compatExt spid="_x0000_s44079"/>
                  </a:ext>
                  <a:ext uri="{FF2B5EF4-FFF2-40B4-BE49-F238E27FC236}">
                    <a16:creationId xmlns:a16="http://schemas.microsoft.com/office/drawing/2014/main" id="{00000000-0008-0000-0400-00002FAC0000}"/>
                  </a:ext>
                </a:extLst>
              </xdr:cNvPr>
              <xdr:cNvSpPr/>
            </xdr:nvSpPr>
            <xdr:spPr bwMode="auto">
              <a:xfrm>
                <a:off x="697054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80" name="Check Box 48" hidden="1">
                <a:extLst>
                  <a:ext uri="{63B3BB69-23CF-44E3-9099-C40C66FF867C}">
                    <a14:compatExt spid="_x0000_s44080"/>
                  </a:ext>
                  <a:ext uri="{FF2B5EF4-FFF2-40B4-BE49-F238E27FC236}">
                    <a16:creationId xmlns:a16="http://schemas.microsoft.com/office/drawing/2014/main" id="{00000000-0008-0000-0400-000030AC0000}"/>
                  </a:ext>
                </a:extLst>
              </xdr:cNvPr>
              <xdr:cNvSpPr/>
            </xdr:nvSpPr>
            <xdr:spPr bwMode="auto">
              <a:xfrm>
                <a:off x="360997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234863</xdr:colOff>
          <xdr:row>13</xdr:row>
          <xdr:rowOff>179236</xdr:rowOff>
        </xdr:from>
        <xdr:to>
          <xdr:col>5</xdr:col>
          <xdr:colOff>234863</xdr:colOff>
          <xdr:row>13</xdr:row>
          <xdr:rowOff>179236</xdr:rowOff>
        </xdr:to>
        <xdr:grpSp>
          <xdr:nvGrpSpPr>
            <xdr:cNvPr id="83" name="Group 82">
              <a:extLst>
                <a:ext uri="{FF2B5EF4-FFF2-40B4-BE49-F238E27FC236}">
                  <a16:creationId xmlns:a16="http://schemas.microsoft.com/office/drawing/2014/main" id="{00000000-0008-0000-0400-000053000000}"/>
                </a:ext>
              </a:extLst>
            </xdr:cNvPr>
            <xdr:cNvGrpSpPr/>
          </xdr:nvGrpSpPr>
          <xdr:grpSpPr>
            <a:xfrm>
              <a:off x="6033731" y="8589991"/>
              <a:ext cx="2683774" cy="0"/>
              <a:chOff x="3609976" y="0"/>
              <a:chExt cx="3918400" cy="0"/>
            </a:xfrm>
          </xdr:grpSpPr>
          <xdr:sp macro="" textlink="">
            <xdr:nvSpPr>
              <xdr:cNvPr id="44083" name="Check Box 51" hidden="1">
                <a:extLst>
                  <a:ext uri="{63B3BB69-23CF-44E3-9099-C40C66FF867C}">
                    <a14:compatExt spid="_x0000_s44083"/>
                  </a:ext>
                  <a:ext uri="{FF2B5EF4-FFF2-40B4-BE49-F238E27FC236}">
                    <a16:creationId xmlns:a16="http://schemas.microsoft.com/office/drawing/2014/main" id="{00000000-0008-0000-0400-000033AC0000}"/>
                  </a:ext>
                </a:extLst>
              </xdr:cNvPr>
              <xdr:cNvSpPr/>
            </xdr:nvSpPr>
            <xdr:spPr bwMode="auto">
              <a:xfrm>
                <a:off x="701402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84" name="Check Box 52" hidden="1">
                <a:extLst>
                  <a:ext uri="{63B3BB69-23CF-44E3-9099-C40C66FF867C}">
                    <a14:compatExt spid="_x0000_s44084"/>
                  </a:ext>
                  <a:ext uri="{FF2B5EF4-FFF2-40B4-BE49-F238E27FC236}">
                    <a16:creationId xmlns:a16="http://schemas.microsoft.com/office/drawing/2014/main" id="{00000000-0008-0000-0400-000034AC0000}"/>
                  </a:ext>
                </a:extLst>
              </xdr:cNvPr>
              <xdr:cNvSpPr/>
            </xdr:nvSpPr>
            <xdr:spPr bwMode="auto">
              <a:xfrm>
                <a:off x="360997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22</xdr:row>
          <xdr:rowOff>6263</xdr:rowOff>
        </xdr:from>
        <xdr:to>
          <xdr:col>4</xdr:col>
          <xdr:colOff>269658</xdr:colOff>
          <xdr:row>22</xdr:row>
          <xdr:rowOff>6263</xdr:rowOff>
        </xdr:to>
        <xdr:grpSp>
          <xdr:nvGrpSpPr>
            <xdr:cNvPr id="86" name="Group 85">
              <a:extLst>
                <a:ext uri="{FF2B5EF4-FFF2-40B4-BE49-F238E27FC236}">
                  <a16:creationId xmlns:a16="http://schemas.microsoft.com/office/drawing/2014/main" id="{00000000-0008-0000-0400-000056000000}"/>
                </a:ext>
              </a:extLst>
            </xdr:cNvPr>
            <xdr:cNvGrpSpPr/>
          </xdr:nvGrpSpPr>
          <xdr:grpSpPr>
            <a:xfrm>
              <a:off x="3708243" y="22722489"/>
              <a:ext cx="2360283" cy="0"/>
              <a:chOff x="3609959" y="0"/>
              <a:chExt cx="1288840" cy="0"/>
            </a:xfrm>
          </xdr:grpSpPr>
          <xdr:sp macro="" textlink="">
            <xdr:nvSpPr>
              <xdr:cNvPr id="44085" name="Check Box 53" hidden="1">
                <a:extLst>
                  <a:ext uri="{63B3BB69-23CF-44E3-9099-C40C66FF867C}">
                    <a14:compatExt spid="_x0000_s44085"/>
                  </a:ext>
                  <a:ext uri="{FF2B5EF4-FFF2-40B4-BE49-F238E27FC236}">
                    <a16:creationId xmlns:a16="http://schemas.microsoft.com/office/drawing/2014/main" id="{00000000-0008-0000-0400-000035AC0000}"/>
                  </a:ext>
                </a:extLst>
              </xdr:cNvPr>
              <xdr:cNvSpPr/>
            </xdr:nvSpPr>
            <xdr:spPr bwMode="auto">
              <a:xfrm>
                <a:off x="438444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86" name="Check Box 54" hidden="1">
                <a:extLst>
                  <a:ext uri="{63B3BB69-23CF-44E3-9099-C40C66FF867C}">
                    <a14:compatExt spid="_x0000_s44086"/>
                  </a:ext>
                  <a:ext uri="{FF2B5EF4-FFF2-40B4-BE49-F238E27FC236}">
                    <a16:creationId xmlns:a16="http://schemas.microsoft.com/office/drawing/2014/main" id="{00000000-0008-0000-0400-000036AC0000}"/>
                  </a:ext>
                </a:extLst>
              </xdr:cNvPr>
              <xdr:cNvSpPr/>
            </xdr:nvSpPr>
            <xdr:spPr bwMode="auto">
              <a:xfrm>
                <a:off x="360995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287055</xdr:colOff>
          <xdr:row>28</xdr:row>
          <xdr:rowOff>2326</xdr:rowOff>
        </xdr:from>
        <xdr:to>
          <xdr:col>4</xdr:col>
          <xdr:colOff>287055</xdr:colOff>
          <xdr:row>28</xdr:row>
          <xdr:rowOff>2326</xdr:rowOff>
        </xdr:to>
        <xdr:grpSp>
          <xdr:nvGrpSpPr>
            <xdr:cNvPr id="89" name="Group 88">
              <a:extLst>
                <a:ext uri="{FF2B5EF4-FFF2-40B4-BE49-F238E27FC236}">
                  <a16:creationId xmlns:a16="http://schemas.microsoft.com/office/drawing/2014/main" id="{00000000-0008-0000-0400-000059000000}"/>
                </a:ext>
              </a:extLst>
            </xdr:cNvPr>
            <xdr:cNvGrpSpPr/>
          </xdr:nvGrpSpPr>
          <xdr:grpSpPr>
            <a:xfrm>
              <a:off x="3725640" y="32495156"/>
              <a:ext cx="2360283" cy="0"/>
              <a:chOff x="3609962" y="0"/>
              <a:chExt cx="1021752" cy="0"/>
            </a:xfrm>
          </xdr:grpSpPr>
          <xdr:sp macro="" textlink="">
            <xdr:nvSpPr>
              <xdr:cNvPr id="44087" name="Check Box 55" hidden="1">
                <a:extLst>
                  <a:ext uri="{63B3BB69-23CF-44E3-9099-C40C66FF867C}">
                    <a14:compatExt spid="_x0000_s44087"/>
                  </a:ext>
                  <a:ext uri="{FF2B5EF4-FFF2-40B4-BE49-F238E27FC236}">
                    <a16:creationId xmlns:a16="http://schemas.microsoft.com/office/drawing/2014/main" id="{00000000-0008-0000-0400-000037AC0000}"/>
                  </a:ext>
                </a:extLst>
              </xdr:cNvPr>
              <xdr:cNvSpPr/>
            </xdr:nvSpPr>
            <xdr:spPr bwMode="auto">
              <a:xfrm>
                <a:off x="4117364"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88" name="Check Box 56" hidden="1">
                <a:extLst>
                  <a:ext uri="{63B3BB69-23CF-44E3-9099-C40C66FF867C}">
                    <a14:compatExt spid="_x0000_s44088"/>
                  </a:ext>
                  <a:ext uri="{FF2B5EF4-FFF2-40B4-BE49-F238E27FC236}">
                    <a16:creationId xmlns:a16="http://schemas.microsoft.com/office/drawing/2014/main" id="{00000000-0008-0000-0400-000038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27</xdr:row>
          <xdr:rowOff>179235</xdr:rowOff>
        </xdr:from>
        <xdr:to>
          <xdr:col>5</xdr:col>
          <xdr:colOff>287055</xdr:colOff>
          <xdr:row>27</xdr:row>
          <xdr:rowOff>179235</xdr:rowOff>
        </xdr:to>
        <xdr:grpSp>
          <xdr:nvGrpSpPr>
            <xdr:cNvPr id="92" name="Group 91">
              <a:extLst>
                <a:ext uri="{FF2B5EF4-FFF2-40B4-BE49-F238E27FC236}">
                  <a16:creationId xmlns:a16="http://schemas.microsoft.com/office/drawing/2014/main" id="{00000000-0008-0000-0400-00005C000000}"/>
                </a:ext>
              </a:extLst>
            </xdr:cNvPr>
            <xdr:cNvGrpSpPr/>
          </xdr:nvGrpSpPr>
          <xdr:grpSpPr>
            <a:xfrm>
              <a:off x="6085923" y="31426027"/>
              <a:ext cx="2683774" cy="0"/>
              <a:chOff x="3609975" y="0"/>
              <a:chExt cx="3972417" cy="0"/>
            </a:xfrm>
          </xdr:grpSpPr>
          <xdr:sp macro="" textlink="">
            <xdr:nvSpPr>
              <xdr:cNvPr id="44089" name="Check Box 57" hidden="1">
                <a:extLst>
                  <a:ext uri="{63B3BB69-23CF-44E3-9099-C40C66FF867C}">
                    <a14:compatExt spid="_x0000_s44089"/>
                  </a:ext>
                  <a:ext uri="{FF2B5EF4-FFF2-40B4-BE49-F238E27FC236}">
                    <a16:creationId xmlns:a16="http://schemas.microsoft.com/office/drawing/2014/main" id="{00000000-0008-0000-0400-000039AC0000}"/>
                  </a:ext>
                </a:extLst>
              </xdr:cNvPr>
              <xdr:cNvSpPr/>
            </xdr:nvSpPr>
            <xdr:spPr bwMode="auto">
              <a:xfrm>
                <a:off x="706804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90" name="Check Box 58" hidden="1">
                <a:extLst>
                  <a:ext uri="{63B3BB69-23CF-44E3-9099-C40C66FF867C}">
                    <a14:compatExt spid="_x0000_s44090"/>
                  </a:ext>
                  <a:ext uri="{FF2B5EF4-FFF2-40B4-BE49-F238E27FC236}">
                    <a16:creationId xmlns:a16="http://schemas.microsoft.com/office/drawing/2014/main" id="{00000000-0008-0000-0400-00003AAC0000}"/>
                  </a:ext>
                </a:extLst>
              </xdr:cNvPr>
              <xdr:cNvSpPr/>
            </xdr:nvSpPr>
            <xdr:spPr bwMode="auto">
              <a:xfrm>
                <a:off x="360997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278356</xdr:colOff>
          <xdr:row>28</xdr:row>
          <xdr:rowOff>8698</xdr:rowOff>
        </xdr:from>
        <xdr:to>
          <xdr:col>4</xdr:col>
          <xdr:colOff>278356</xdr:colOff>
          <xdr:row>29</xdr:row>
          <xdr:rowOff>17397</xdr:rowOff>
        </xdr:to>
        <xdr:grpSp>
          <xdr:nvGrpSpPr>
            <xdr:cNvPr id="95" name="Group 94">
              <a:extLst>
                <a:ext uri="{FF2B5EF4-FFF2-40B4-BE49-F238E27FC236}">
                  <a16:creationId xmlns:a16="http://schemas.microsoft.com/office/drawing/2014/main" id="{00000000-0008-0000-0400-00005F000000}"/>
                </a:ext>
              </a:extLst>
            </xdr:cNvPr>
            <xdr:cNvGrpSpPr/>
          </xdr:nvGrpSpPr>
          <xdr:grpSpPr>
            <a:xfrm>
              <a:off x="3716941" y="32501528"/>
              <a:ext cx="2360283" cy="452001"/>
              <a:chOff x="3057512" y="5286375"/>
              <a:chExt cx="1066798" cy="219075"/>
            </a:xfrm>
          </xdr:grpSpPr>
          <xdr:sp macro="" textlink="">
            <xdr:nvSpPr>
              <xdr:cNvPr id="44091" name="Check Box 59" hidden="1">
                <a:extLst>
                  <a:ext uri="{63B3BB69-23CF-44E3-9099-C40C66FF867C}">
                    <a14:compatExt spid="_x0000_s44091"/>
                  </a:ext>
                  <a:ext uri="{FF2B5EF4-FFF2-40B4-BE49-F238E27FC236}">
                    <a16:creationId xmlns:a16="http://schemas.microsoft.com/office/drawing/2014/main" id="{00000000-0008-0000-0400-00003B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92" name="Check Box 60" hidden="1">
                <a:extLst>
                  <a:ext uri="{63B3BB69-23CF-44E3-9099-C40C66FF867C}">
                    <a14:compatExt spid="_x0000_s44092"/>
                  </a:ext>
                  <a:ext uri="{FF2B5EF4-FFF2-40B4-BE49-F238E27FC236}">
                    <a16:creationId xmlns:a16="http://schemas.microsoft.com/office/drawing/2014/main" id="{00000000-0008-0000-0400-00003C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28</xdr:row>
          <xdr:rowOff>8699</xdr:rowOff>
        </xdr:from>
        <xdr:to>
          <xdr:col>4</xdr:col>
          <xdr:colOff>2300377</xdr:colOff>
          <xdr:row>28</xdr:row>
          <xdr:rowOff>413349</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085923" y="32501529"/>
              <a:ext cx="2013322" cy="404650"/>
              <a:chOff x="3057508" y="5286375"/>
              <a:chExt cx="1066811" cy="219075"/>
            </a:xfrm>
          </xdr:grpSpPr>
          <xdr:sp macro="" textlink="">
            <xdr:nvSpPr>
              <xdr:cNvPr id="44093" name="Check Box 61" hidden="1">
                <a:extLst>
                  <a:ext uri="{63B3BB69-23CF-44E3-9099-C40C66FF867C}">
                    <a14:compatExt spid="_x0000_s44093"/>
                  </a:ext>
                  <a:ext uri="{FF2B5EF4-FFF2-40B4-BE49-F238E27FC236}">
                    <a16:creationId xmlns:a16="http://schemas.microsoft.com/office/drawing/2014/main" id="{00000000-0008-0000-0400-00003DAC0000}"/>
                  </a:ext>
                </a:extLst>
              </xdr:cNvPr>
              <xdr:cNvSpPr/>
            </xdr:nvSpPr>
            <xdr:spPr bwMode="auto">
              <a:xfrm>
                <a:off x="305750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94" name="Check Box 62" hidden="1">
                <a:extLst>
                  <a:ext uri="{63B3BB69-23CF-44E3-9099-C40C66FF867C}">
                    <a14:compatExt spid="_x0000_s44094"/>
                  </a:ext>
                  <a:ext uri="{FF2B5EF4-FFF2-40B4-BE49-F238E27FC236}">
                    <a16:creationId xmlns:a16="http://schemas.microsoft.com/office/drawing/2014/main" id="{00000000-0008-0000-0400-00003EAC0000}"/>
                  </a:ext>
                </a:extLst>
              </xdr:cNvPr>
              <xdr:cNvSpPr/>
            </xdr:nvSpPr>
            <xdr:spPr bwMode="auto">
              <a:xfrm>
                <a:off x="360996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278356</xdr:colOff>
          <xdr:row>37</xdr:row>
          <xdr:rowOff>870</xdr:rowOff>
        </xdr:from>
        <xdr:to>
          <xdr:col>4</xdr:col>
          <xdr:colOff>278356</xdr:colOff>
          <xdr:row>37</xdr:row>
          <xdr:rowOff>870</xdr:rowOff>
        </xdr:to>
        <xdr:grpSp>
          <xdr:nvGrpSpPr>
            <xdr:cNvPr id="101" name="Group 100">
              <a:extLst>
                <a:ext uri="{FF2B5EF4-FFF2-40B4-BE49-F238E27FC236}">
                  <a16:creationId xmlns:a16="http://schemas.microsoft.com/office/drawing/2014/main" id="{00000000-0008-0000-0400-000065000000}"/>
                </a:ext>
              </a:extLst>
            </xdr:cNvPr>
            <xdr:cNvGrpSpPr/>
          </xdr:nvGrpSpPr>
          <xdr:grpSpPr>
            <a:xfrm>
              <a:off x="3716941" y="45061908"/>
              <a:ext cx="2360283" cy="0"/>
              <a:chOff x="3609963" y="0"/>
              <a:chExt cx="1297537" cy="0"/>
            </a:xfrm>
          </xdr:grpSpPr>
          <xdr:sp macro="" textlink="">
            <xdr:nvSpPr>
              <xdr:cNvPr id="44095" name="Check Box 63" hidden="1">
                <a:extLst>
                  <a:ext uri="{63B3BB69-23CF-44E3-9099-C40C66FF867C}">
                    <a14:compatExt spid="_x0000_s44095"/>
                  </a:ext>
                  <a:ext uri="{FF2B5EF4-FFF2-40B4-BE49-F238E27FC236}">
                    <a16:creationId xmlns:a16="http://schemas.microsoft.com/office/drawing/2014/main" id="{00000000-0008-0000-0400-00003FAC0000}"/>
                  </a:ext>
                </a:extLst>
              </xdr:cNvPr>
              <xdr:cNvSpPr/>
            </xdr:nvSpPr>
            <xdr:spPr bwMode="auto">
              <a:xfrm>
                <a:off x="439315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96" name="Check Box 64" hidden="1">
                <a:extLst>
                  <a:ext uri="{63B3BB69-23CF-44E3-9099-C40C66FF867C}">
                    <a14:compatExt spid="_x0000_s44096"/>
                  </a:ext>
                  <a:ext uri="{FF2B5EF4-FFF2-40B4-BE49-F238E27FC236}">
                    <a16:creationId xmlns:a16="http://schemas.microsoft.com/office/drawing/2014/main" id="{00000000-0008-0000-0400-000040AC0000}"/>
                  </a:ext>
                </a:extLst>
              </xdr:cNvPr>
              <xdr:cNvSpPr/>
            </xdr:nvSpPr>
            <xdr:spPr bwMode="auto">
              <a:xfrm>
                <a:off x="360996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313151</xdr:colOff>
          <xdr:row>37</xdr:row>
          <xdr:rowOff>1566</xdr:rowOff>
        </xdr:from>
        <xdr:to>
          <xdr:col>5</xdr:col>
          <xdr:colOff>1870</xdr:colOff>
          <xdr:row>37</xdr:row>
          <xdr:rowOff>1566</xdr:rowOff>
        </xdr:to>
        <xdr:grpSp>
          <xdr:nvGrpSpPr>
            <xdr:cNvPr id="104" name="Group 103">
              <a:extLst>
                <a:ext uri="{FF2B5EF4-FFF2-40B4-BE49-F238E27FC236}">
                  <a16:creationId xmlns:a16="http://schemas.microsoft.com/office/drawing/2014/main" id="{00000000-0008-0000-0400-000068000000}"/>
                </a:ext>
              </a:extLst>
            </xdr:cNvPr>
            <xdr:cNvGrpSpPr/>
          </xdr:nvGrpSpPr>
          <xdr:grpSpPr>
            <a:xfrm>
              <a:off x="6112019" y="45062604"/>
              <a:ext cx="2372493" cy="0"/>
              <a:chOff x="3609960" y="0"/>
              <a:chExt cx="3911066" cy="0"/>
            </a:xfrm>
          </xdr:grpSpPr>
          <xdr:sp macro="" textlink="">
            <xdr:nvSpPr>
              <xdr:cNvPr id="44097" name="Check Box 65" hidden="1">
                <a:extLst>
                  <a:ext uri="{63B3BB69-23CF-44E3-9099-C40C66FF867C}">
                    <a14:compatExt spid="_x0000_s44097"/>
                  </a:ext>
                  <a:ext uri="{FF2B5EF4-FFF2-40B4-BE49-F238E27FC236}">
                    <a16:creationId xmlns:a16="http://schemas.microsoft.com/office/drawing/2014/main" id="{00000000-0008-0000-0400-000041AC0000}"/>
                  </a:ext>
                </a:extLst>
              </xdr:cNvPr>
              <xdr:cNvSpPr/>
            </xdr:nvSpPr>
            <xdr:spPr bwMode="auto">
              <a:xfrm>
                <a:off x="700667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098" name="Check Box 66" hidden="1">
                <a:extLst>
                  <a:ext uri="{63B3BB69-23CF-44E3-9099-C40C66FF867C}">
                    <a14:compatExt spid="_x0000_s44098"/>
                  </a:ext>
                  <a:ext uri="{FF2B5EF4-FFF2-40B4-BE49-F238E27FC236}">
                    <a16:creationId xmlns:a16="http://schemas.microsoft.com/office/drawing/2014/main" id="{00000000-0008-0000-0400-000042AC0000}"/>
                  </a:ext>
                </a:extLst>
              </xdr:cNvPr>
              <xdr:cNvSpPr/>
            </xdr:nvSpPr>
            <xdr:spPr bwMode="auto">
              <a:xfrm>
                <a:off x="360996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252260</xdr:colOff>
          <xdr:row>45</xdr:row>
          <xdr:rowOff>6263</xdr:rowOff>
        </xdr:from>
        <xdr:to>
          <xdr:col>4</xdr:col>
          <xdr:colOff>252260</xdr:colOff>
          <xdr:row>45</xdr:row>
          <xdr:rowOff>6263</xdr:rowOff>
        </xdr:to>
        <xdr:grpSp>
          <xdr:nvGrpSpPr>
            <xdr:cNvPr id="107" name="Group 106">
              <a:extLst>
                <a:ext uri="{FF2B5EF4-FFF2-40B4-BE49-F238E27FC236}">
                  <a16:creationId xmlns:a16="http://schemas.microsoft.com/office/drawing/2014/main" id="{00000000-0008-0000-0400-00006B000000}"/>
                </a:ext>
              </a:extLst>
            </xdr:cNvPr>
            <xdr:cNvGrpSpPr/>
          </xdr:nvGrpSpPr>
          <xdr:grpSpPr>
            <a:xfrm>
              <a:off x="3690845" y="56030037"/>
              <a:ext cx="2360283" cy="0"/>
              <a:chOff x="3609960" y="0"/>
              <a:chExt cx="1271442" cy="0"/>
            </a:xfrm>
          </xdr:grpSpPr>
          <xdr:sp macro="" textlink="">
            <xdr:nvSpPr>
              <xdr:cNvPr id="44099" name="Check Box 67" hidden="1">
                <a:extLst>
                  <a:ext uri="{63B3BB69-23CF-44E3-9099-C40C66FF867C}">
                    <a14:compatExt spid="_x0000_s44099"/>
                  </a:ext>
                  <a:ext uri="{FF2B5EF4-FFF2-40B4-BE49-F238E27FC236}">
                    <a16:creationId xmlns:a16="http://schemas.microsoft.com/office/drawing/2014/main" id="{00000000-0008-0000-0400-000043AC0000}"/>
                  </a:ext>
                </a:extLst>
              </xdr:cNvPr>
              <xdr:cNvSpPr/>
            </xdr:nvSpPr>
            <xdr:spPr bwMode="auto">
              <a:xfrm>
                <a:off x="436705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00" name="Check Box 68" hidden="1">
                <a:extLst>
                  <a:ext uri="{63B3BB69-23CF-44E3-9099-C40C66FF867C}">
                    <a14:compatExt spid="_x0000_s44100"/>
                  </a:ext>
                  <a:ext uri="{FF2B5EF4-FFF2-40B4-BE49-F238E27FC236}">
                    <a16:creationId xmlns:a16="http://schemas.microsoft.com/office/drawing/2014/main" id="{00000000-0008-0000-0400-000044AC0000}"/>
                  </a:ext>
                </a:extLst>
              </xdr:cNvPr>
              <xdr:cNvSpPr/>
            </xdr:nvSpPr>
            <xdr:spPr bwMode="auto">
              <a:xfrm>
                <a:off x="360996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44</xdr:row>
          <xdr:rowOff>179236</xdr:rowOff>
        </xdr:from>
        <xdr:to>
          <xdr:col>4</xdr:col>
          <xdr:colOff>2417329</xdr:colOff>
          <xdr:row>45</xdr:row>
          <xdr:rowOff>6090</xdr:rowOff>
        </xdr:to>
        <xdr:grpSp>
          <xdr:nvGrpSpPr>
            <xdr:cNvPr id="110" name="Group 109">
              <a:extLst>
                <a:ext uri="{FF2B5EF4-FFF2-40B4-BE49-F238E27FC236}">
                  <a16:creationId xmlns:a16="http://schemas.microsoft.com/office/drawing/2014/main" id="{00000000-0008-0000-0400-00006E000000}"/>
                </a:ext>
              </a:extLst>
            </xdr:cNvPr>
            <xdr:cNvGrpSpPr/>
          </xdr:nvGrpSpPr>
          <xdr:grpSpPr>
            <a:xfrm>
              <a:off x="6094622" y="54561594"/>
              <a:ext cx="2121575" cy="1468270"/>
              <a:chOff x="3057500" y="5286375"/>
              <a:chExt cx="1066800" cy="219075"/>
            </a:xfrm>
          </xdr:grpSpPr>
          <xdr:sp macro="" textlink="">
            <xdr:nvSpPr>
              <xdr:cNvPr id="44101" name="Check Box 69" hidden="1">
                <a:extLst>
                  <a:ext uri="{63B3BB69-23CF-44E3-9099-C40C66FF867C}">
                    <a14:compatExt spid="_x0000_s44101"/>
                  </a:ext>
                  <a:ext uri="{FF2B5EF4-FFF2-40B4-BE49-F238E27FC236}">
                    <a16:creationId xmlns:a16="http://schemas.microsoft.com/office/drawing/2014/main" id="{00000000-0008-0000-0400-000045AC0000}"/>
                  </a:ext>
                </a:extLst>
              </xdr:cNvPr>
              <xdr:cNvSpPr/>
            </xdr:nvSpPr>
            <xdr:spPr bwMode="auto">
              <a:xfrm>
                <a:off x="30575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02" name="Check Box 70" hidden="1">
                <a:extLst>
                  <a:ext uri="{63B3BB69-23CF-44E3-9099-C40C66FF867C}">
                    <a14:compatExt spid="_x0000_s44102"/>
                  </a:ext>
                  <a:ext uri="{FF2B5EF4-FFF2-40B4-BE49-F238E27FC236}">
                    <a16:creationId xmlns:a16="http://schemas.microsoft.com/office/drawing/2014/main" id="{00000000-0008-0000-0400-000046AC0000}"/>
                  </a:ext>
                </a:extLst>
              </xdr:cNvPr>
              <xdr:cNvSpPr/>
            </xdr:nvSpPr>
            <xdr:spPr bwMode="auto">
              <a:xfrm>
                <a:off x="360995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304452</xdr:colOff>
          <xdr:row>45</xdr:row>
          <xdr:rowOff>173973</xdr:rowOff>
        </xdr:from>
        <xdr:to>
          <xdr:col>4</xdr:col>
          <xdr:colOff>2193636</xdr:colOff>
          <xdr:row>46</xdr:row>
          <xdr:rowOff>4002</xdr:rowOff>
        </xdr:to>
        <xdr:grpSp>
          <xdr:nvGrpSpPr>
            <xdr:cNvPr id="113" name="Group 112">
              <a:extLst>
                <a:ext uri="{FF2B5EF4-FFF2-40B4-BE49-F238E27FC236}">
                  <a16:creationId xmlns:a16="http://schemas.microsoft.com/office/drawing/2014/main" id="{00000000-0008-0000-0400-000071000000}"/>
                </a:ext>
              </a:extLst>
            </xdr:cNvPr>
            <xdr:cNvGrpSpPr/>
          </xdr:nvGrpSpPr>
          <xdr:grpSpPr>
            <a:xfrm>
              <a:off x="6103320" y="56197747"/>
              <a:ext cx="1889184" cy="2825312"/>
              <a:chOff x="3057502" y="5286375"/>
              <a:chExt cx="1066808" cy="219075"/>
            </a:xfrm>
          </xdr:grpSpPr>
          <xdr:sp macro="" textlink="">
            <xdr:nvSpPr>
              <xdr:cNvPr id="44103" name="Check Box 71" hidden="1">
                <a:extLst>
                  <a:ext uri="{63B3BB69-23CF-44E3-9099-C40C66FF867C}">
                    <a14:compatExt spid="_x0000_s44103"/>
                  </a:ext>
                  <a:ext uri="{FF2B5EF4-FFF2-40B4-BE49-F238E27FC236}">
                    <a16:creationId xmlns:a16="http://schemas.microsoft.com/office/drawing/2014/main" id="{00000000-0008-0000-0400-000047AC0000}"/>
                  </a:ext>
                </a:extLst>
              </xdr:cNvPr>
              <xdr:cNvSpPr/>
            </xdr:nvSpPr>
            <xdr:spPr bwMode="auto">
              <a:xfrm>
                <a:off x="305750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04" name="Check Box 72" hidden="1">
                <a:extLst>
                  <a:ext uri="{63B3BB69-23CF-44E3-9099-C40C66FF867C}">
                    <a14:compatExt spid="_x0000_s44104"/>
                  </a:ext>
                  <a:ext uri="{FF2B5EF4-FFF2-40B4-BE49-F238E27FC236}">
                    <a16:creationId xmlns:a16="http://schemas.microsoft.com/office/drawing/2014/main" id="{00000000-0008-0000-0400-000048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479</xdr:rowOff>
        </xdr:from>
        <xdr:to>
          <xdr:col>5</xdr:col>
          <xdr:colOff>191371</xdr:colOff>
          <xdr:row>11</xdr:row>
          <xdr:rowOff>479</xdr:rowOff>
        </xdr:to>
        <xdr:grpSp>
          <xdr:nvGrpSpPr>
            <xdr:cNvPr id="116" name="Group 115">
              <a:extLst>
                <a:ext uri="{FF2B5EF4-FFF2-40B4-BE49-F238E27FC236}">
                  <a16:creationId xmlns:a16="http://schemas.microsoft.com/office/drawing/2014/main" id="{00000000-0008-0000-0400-000074000000}"/>
                </a:ext>
              </a:extLst>
            </xdr:cNvPr>
            <xdr:cNvGrpSpPr/>
          </xdr:nvGrpSpPr>
          <xdr:grpSpPr>
            <a:xfrm>
              <a:off x="5990239" y="5919158"/>
              <a:ext cx="2683774" cy="0"/>
              <a:chOff x="3609981" y="0"/>
              <a:chExt cx="3420628" cy="0"/>
            </a:xfrm>
          </xdr:grpSpPr>
          <xdr:sp macro="" textlink="">
            <xdr:nvSpPr>
              <xdr:cNvPr id="44105" name="Check Box 73" hidden="1">
                <a:extLst>
                  <a:ext uri="{63B3BB69-23CF-44E3-9099-C40C66FF867C}">
                    <a14:compatExt spid="_x0000_s44105"/>
                  </a:ext>
                  <a:ext uri="{FF2B5EF4-FFF2-40B4-BE49-F238E27FC236}">
                    <a16:creationId xmlns:a16="http://schemas.microsoft.com/office/drawing/2014/main" id="{00000000-0008-0000-0400-000049AC0000}"/>
                  </a:ext>
                </a:extLst>
              </xdr:cNvPr>
              <xdr:cNvSpPr/>
            </xdr:nvSpPr>
            <xdr:spPr bwMode="auto">
              <a:xfrm>
                <a:off x="651625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06" name="Check Box 74" hidden="1">
                <a:extLst>
                  <a:ext uri="{63B3BB69-23CF-44E3-9099-C40C66FF867C}">
                    <a14:compatExt spid="_x0000_s44106"/>
                  </a:ext>
                  <a:ext uri="{FF2B5EF4-FFF2-40B4-BE49-F238E27FC236}">
                    <a16:creationId xmlns:a16="http://schemas.microsoft.com/office/drawing/2014/main" id="{00000000-0008-0000-0400-00004AAC0000}"/>
                  </a:ext>
                </a:extLst>
              </xdr:cNvPr>
              <xdr:cNvSpPr/>
            </xdr:nvSpPr>
            <xdr:spPr bwMode="auto">
              <a:xfrm>
                <a:off x="360998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479</xdr:rowOff>
        </xdr:from>
        <xdr:to>
          <xdr:col>5</xdr:col>
          <xdr:colOff>191371</xdr:colOff>
          <xdr:row>11</xdr:row>
          <xdr:rowOff>479</xdr:rowOff>
        </xdr:to>
        <xdr:grpSp>
          <xdr:nvGrpSpPr>
            <xdr:cNvPr id="122" name="Group 121">
              <a:extLst>
                <a:ext uri="{FF2B5EF4-FFF2-40B4-BE49-F238E27FC236}">
                  <a16:creationId xmlns:a16="http://schemas.microsoft.com/office/drawing/2014/main" id="{00000000-0008-0000-0400-00007A000000}"/>
                </a:ext>
              </a:extLst>
            </xdr:cNvPr>
            <xdr:cNvGrpSpPr/>
          </xdr:nvGrpSpPr>
          <xdr:grpSpPr>
            <a:xfrm>
              <a:off x="5990239" y="5919158"/>
              <a:ext cx="2683774" cy="0"/>
              <a:chOff x="3609976" y="0"/>
              <a:chExt cx="3420623" cy="0"/>
            </a:xfrm>
          </xdr:grpSpPr>
          <xdr:sp macro="" textlink="">
            <xdr:nvSpPr>
              <xdr:cNvPr id="44109" name="Check Box 77" hidden="1">
                <a:extLst>
                  <a:ext uri="{63B3BB69-23CF-44E3-9099-C40C66FF867C}">
                    <a14:compatExt spid="_x0000_s44109"/>
                  </a:ext>
                  <a:ext uri="{FF2B5EF4-FFF2-40B4-BE49-F238E27FC236}">
                    <a16:creationId xmlns:a16="http://schemas.microsoft.com/office/drawing/2014/main" id="{00000000-0008-0000-0400-00004DAC0000}"/>
                  </a:ext>
                </a:extLst>
              </xdr:cNvPr>
              <xdr:cNvSpPr/>
            </xdr:nvSpPr>
            <xdr:spPr bwMode="auto">
              <a:xfrm>
                <a:off x="651624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10" name="Check Box 78" hidden="1">
                <a:extLst>
                  <a:ext uri="{63B3BB69-23CF-44E3-9099-C40C66FF867C}">
                    <a14:compatExt spid="_x0000_s44110"/>
                  </a:ext>
                  <a:ext uri="{FF2B5EF4-FFF2-40B4-BE49-F238E27FC236}">
                    <a16:creationId xmlns:a16="http://schemas.microsoft.com/office/drawing/2014/main" id="{00000000-0008-0000-0400-00004EAC0000}"/>
                  </a:ext>
                </a:extLst>
              </xdr:cNvPr>
              <xdr:cNvSpPr/>
            </xdr:nvSpPr>
            <xdr:spPr bwMode="auto">
              <a:xfrm>
                <a:off x="360997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191371</xdr:colOff>
          <xdr:row>11</xdr:row>
          <xdr:rowOff>479</xdr:rowOff>
        </xdr:from>
        <xdr:to>
          <xdr:col>5</xdr:col>
          <xdr:colOff>191371</xdr:colOff>
          <xdr:row>11</xdr:row>
          <xdr:rowOff>479</xdr:rowOff>
        </xdr:to>
        <xdr:grpSp>
          <xdr:nvGrpSpPr>
            <xdr:cNvPr id="125" name="Group 124">
              <a:extLst>
                <a:ext uri="{FF2B5EF4-FFF2-40B4-BE49-F238E27FC236}">
                  <a16:creationId xmlns:a16="http://schemas.microsoft.com/office/drawing/2014/main" id="{00000000-0008-0000-0400-00007D000000}"/>
                </a:ext>
              </a:extLst>
            </xdr:cNvPr>
            <xdr:cNvGrpSpPr/>
          </xdr:nvGrpSpPr>
          <xdr:grpSpPr>
            <a:xfrm>
              <a:off x="5990239" y="5919158"/>
              <a:ext cx="2683774" cy="0"/>
              <a:chOff x="3609976" y="0"/>
              <a:chExt cx="3420623" cy="0"/>
            </a:xfrm>
          </xdr:grpSpPr>
          <xdr:sp macro="" textlink="">
            <xdr:nvSpPr>
              <xdr:cNvPr id="44111" name="Check Box 79" hidden="1">
                <a:extLst>
                  <a:ext uri="{63B3BB69-23CF-44E3-9099-C40C66FF867C}">
                    <a14:compatExt spid="_x0000_s44111"/>
                  </a:ext>
                  <a:ext uri="{FF2B5EF4-FFF2-40B4-BE49-F238E27FC236}">
                    <a16:creationId xmlns:a16="http://schemas.microsoft.com/office/drawing/2014/main" id="{00000000-0008-0000-0400-00004FAC0000}"/>
                  </a:ext>
                </a:extLst>
              </xdr:cNvPr>
              <xdr:cNvSpPr/>
            </xdr:nvSpPr>
            <xdr:spPr bwMode="auto">
              <a:xfrm>
                <a:off x="651624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12" name="Check Box 80" hidden="1">
                <a:extLst>
                  <a:ext uri="{63B3BB69-23CF-44E3-9099-C40C66FF867C}">
                    <a14:compatExt spid="_x0000_s44112"/>
                  </a:ext>
                  <a:ext uri="{FF2B5EF4-FFF2-40B4-BE49-F238E27FC236}">
                    <a16:creationId xmlns:a16="http://schemas.microsoft.com/office/drawing/2014/main" id="{00000000-0008-0000-0400-000050AC0000}"/>
                  </a:ext>
                </a:extLst>
              </xdr:cNvPr>
              <xdr:cNvSpPr/>
            </xdr:nvSpPr>
            <xdr:spPr bwMode="auto">
              <a:xfrm>
                <a:off x="360997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191370</xdr:colOff>
          <xdr:row>11</xdr:row>
          <xdr:rowOff>8699</xdr:rowOff>
        </xdr:from>
        <xdr:to>
          <xdr:col>5</xdr:col>
          <xdr:colOff>191370</xdr:colOff>
          <xdr:row>12</xdr:row>
          <xdr:rowOff>914</xdr:rowOff>
        </xdr:to>
        <xdr:grpSp>
          <xdr:nvGrpSpPr>
            <xdr:cNvPr id="134" name="Group 133">
              <a:extLst>
                <a:ext uri="{FF2B5EF4-FFF2-40B4-BE49-F238E27FC236}">
                  <a16:creationId xmlns:a16="http://schemas.microsoft.com/office/drawing/2014/main" id="{00000000-0008-0000-0400-000086000000}"/>
                </a:ext>
              </a:extLst>
            </xdr:cNvPr>
            <xdr:cNvGrpSpPr/>
          </xdr:nvGrpSpPr>
          <xdr:grpSpPr>
            <a:xfrm>
              <a:off x="5990238" y="5927378"/>
              <a:ext cx="2683774" cy="2040989"/>
              <a:chOff x="3057532" y="5286375"/>
              <a:chExt cx="1066801" cy="219075"/>
            </a:xfrm>
          </xdr:grpSpPr>
          <xdr:sp macro="" textlink="">
            <xdr:nvSpPr>
              <xdr:cNvPr id="44117" name="Check Box 85" hidden="1">
                <a:extLst>
                  <a:ext uri="{63B3BB69-23CF-44E3-9099-C40C66FF867C}">
                    <a14:compatExt spid="_x0000_s44117"/>
                  </a:ext>
                  <a:ext uri="{FF2B5EF4-FFF2-40B4-BE49-F238E27FC236}">
                    <a16:creationId xmlns:a16="http://schemas.microsoft.com/office/drawing/2014/main" id="{00000000-0008-0000-0400-000055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18" name="Check Box 86" hidden="1">
                <a:extLst>
                  <a:ext uri="{63B3BB69-23CF-44E3-9099-C40C66FF867C}">
                    <a14:compatExt spid="_x0000_s44118"/>
                  </a:ext>
                  <a:ext uri="{FF2B5EF4-FFF2-40B4-BE49-F238E27FC236}">
                    <a16:creationId xmlns:a16="http://schemas.microsoft.com/office/drawing/2014/main" id="{00000000-0008-0000-0400-000056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191370</xdr:colOff>
          <xdr:row>11</xdr:row>
          <xdr:rowOff>8699</xdr:rowOff>
        </xdr:from>
        <xdr:to>
          <xdr:col>5</xdr:col>
          <xdr:colOff>191370</xdr:colOff>
          <xdr:row>12</xdr:row>
          <xdr:rowOff>914</xdr:rowOff>
        </xdr:to>
        <xdr:grpSp>
          <xdr:nvGrpSpPr>
            <xdr:cNvPr id="137" name="Group 136">
              <a:extLst>
                <a:ext uri="{FF2B5EF4-FFF2-40B4-BE49-F238E27FC236}">
                  <a16:creationId xmlns:a16="http://schemas.microsoft.com/office/drawing/2014/main" id="{00000000-0008-0000-0400-000089000000}"/>
                </a:ext>
              </a:extLst>
            </xdr:cNvPr>
            <xdr:cNvGrpSpPr/>
          </xdr:nvGrpSpPr>
          <xdr:grpSpPr>
            <a:xfrm>
              <a:off x="5990238" y="5927378"/>
              <a:ext cx="2683774" cy="2040989"/>
              <a:chOff x="3057522" y="5286375"/>
              <a:chExt cx="1066805" cy="219075"/>
            </a:xfrm>
          </xdr:grpSpPr>
          <xdr:sp macro="" textlink="">
            <xdr:nvSpPr>
              <xdr:cNvPr id="44119" name="Check Box 87" hidden="1">
                <a:extLst>
                  <a:ext uri="{63B3BB69-23CF-44E3-9099-C40C66FF867C}">
                    <a14:compatExt spid="_x0000_s44119"/>
                  </a:ext>
                  <a:ext uri="{FF2B5EF4-FFF2-40B4-BE49-F238E27FC236}">
                    <a16:creationId xmlns:a16="http://schemas.microsoft.com/office/drawing/2014/main" id="{00000000-0008-0000-0400-000057AC0000}"/>
                  </a:ext>
                </a:extLst>
              </xdr:cNvPr>
              <xdr:cNvSpPr/>
            </xdr:nvSpPr>
            <xdr:spPr bwMode="auto">
              <a:xfrm>
                <a:off x="305752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20" name="Check Box 88" hidden="1">
                <a:extLst>
                  <a:ext uri="{63B3BB69-23CF-44E3-9099-C40C66FF867C}">
                    <a14:compatExt spid="_x0000_s44120"/>
                  </a:ext>
                  <a:ext uri="{FF2B5EF4-FFF2-40B4-BE49-F238E27FC236}">
                    <a16:creationId xmlns:a16="http://schemas.microsoft.com/office/drawing/2014/main" id="{00000000-0008-0000-0400-000058AC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281517</xdr:colOff>
          <xdr:row>10</xdr:row>
          <xdr:rowOff>853604</xdr:rowOff>
        </xdr:from>
        <xdr:to>
          <xdr:col>4</xdr:col>
          <xdr:colOff>281517</xdr:colOff>
          <xdr:row>10</xdr:row>
          <xdr:rowOff>1015616</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3720102" y="4316151"/>
              <a:ext cx="2360283" cy="162012"/>
              <a:chOff x="3057512" y="5286375"/>
              <a:chExt cx="1066798" cy="219075"/>
            </a:xfrm>
          </xdr:grpSpPr>
          <xdr:sp macro="" textlink="">
            <xdr:nvSpPr>
              <xdr:cNvPr id="44121" name="Check Box 89" hidden="1">
                <a:extLst>
                  <a:ext uri="{63B3BB69-23CF-44E3-9099-C40C66FF867C}">
                    <a14:compatExt spid="_x0000_s44121"/>
                  </a:ext>
                  <a:ext uri="{FF2B5EF4-FFF2-40B4-BE49-F238E27FC236}">
                    <a16:creationId xmlns:a16="http://schemas.microsoft.com/office/drawing/2014/main" id="{00000000-0008-0000-0400-000059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22" name="Check Box 90" hidden="1">
                <a:extLst>
                  <a:ext uri="{63B3BB69-23CF-44E3-9099-C40C66FF867C}">
                    <a14:compatExt spid="_x0000_s44122"/>
                  </a:ext>
                  <a:ext uri="{FF2B5EF4-FFF2-40B4-BE49-F238E27FC236}">
                    <a16:creationId xmlns:a16="http://schemas.microsoft.com/office/drawing/2014/main" id="{00000000-0008-0000-0400-00005A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191370</xdr:colOff>
          <xdr:row>11</xdr:row>
          <xdr:rowOff>8699</xdr:rowOff>
        </xdr:from>
        <xdr:to>
          <xdr:col>5</xdr:col>
          <xdr:colOff>191370</xdr:colOff>
          <xdr:row>12</xdr:row>
          <xdr:rowOff>914</xdr:rowOff>
        </xdr:to>
        <xdr:grpSp>
          <xdr:nvGrpSpPr>
            <xdr:cNvPr id="143" name="Group 142">
              <a:extLst>
                <a:ext uri="{FF2B5EF4-FFF2-40B4-BE49-F238E27FC236}">
                  <a16:creationId xmlns:a16="http://schemas.microsoft.com/office/drawing/2014/main" id="{00000000-0008-0000-0400-00008F000000}"/>
                </a:ext>
              </a:extLst>
            </xdr:cNvPr>
            <xdr:cNvGrpSpPr/>
          </xdr:nvGrpSpPr>
          <xdr:grpSpPr>
            <a:xfrm>
              <a:off x="5990238" y="5927378"/>
              <a:ext cx="2683774" cy="2040989"/>
              <a:chOff x="3057522" y="5286375"/>
              <a:chExt cx="1066805" cy="219075"/>
            </a:xfrm>
          </xdr:grpSpPr>
          <xdr:sp macro="" textlink="">
            <xdr:nvSpPr>
              <xdr:cNvPr id="44123" name="Check Box 91" hidden="1">
                <a:extLst>
                  <a:ext uri="{63B3BB69-23CF-44E3-9099-C40C66FF867C}">
                    <a14:compatExt spid="_x0000_s44123"/>
                  </a:ext>
                  <a:ext uri="{FF2B5EF4-FFF2-40B4-BE49-F238E27FC236}">
                    <a16:creationId xmlns:a16="http://schemas.microsoft.com/office/drawing/2014/main" id="{00000000-0008-0000-0400-00005BAC0000}"/>
                  </a:ext>
                </a:extLst>
              </xdr:cNvPr>
              <xdr:cNvSpPr/>
            </xdr:nvSpPr>
            <xdr:spPr bwMode="auto">
              <a:xfrm>
                <a:off x="305752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24" name="Check Box 92" hidden="1">
                <a:extLst>
                  <a:ext uri="{63B3BB69-23CF-44E3-9099-C40C66FF867C}">
                    <a14:compatExt spid="_x0000_s44124"/>
                  </a:ext>
                  <a:ext uri="{FF2B5EF4-FFF2-40B4-BE49-F238E27FC236}">
                    <a16:creationId xmlns:a16="http://schemas.microsoft.com/office/drawing/2014/main" id="{00000000-0008-0000-0400-00005CAC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210906</xdr:colOff>
          <xdr:row>12</xdr:row>
          <xdr:rowOff>5537</xdr:rowOff>
        </xdr:from>
        <xdr:to>
          <xdr:col>4</xdr:col>
          <xdr:colOff>210906</xdr:colOff>
          <xdr:row>12</xdr:row>
          <xdr:rowOff>404258</xdr:rowOff>
        </xdr:to>
        <xdr:grpSp>
          <xdr:nvGrpSpPr>
            <xdr:cNvPr id="146" name="Group 145">
              <a:extLst>
                <a:ext uri="{FF2B5EF4-FFF2-40B4-BE49-F238E27FC236}">
                  <a16:creationId xmlns:a16="http://schemas.microsoft.com/office/drawing/2014/main" id="{00000000-0008-0000-0400-000092000000}"/>
                </a:ext>
              </a:extLst>
            </xdr:cNvPr>
            <xdr:cNvGrpSpPr/>
          </xdr:nvGrpSpPr>
          <xdr:grpSpPr>
            <a:xfrm>
              <a:off x="3649491" y="7972990"/>
              <a:ext cx="2360283" cy="398721"/>
              <a:chOff x="3057511" y="5286375"/>
              <a:chExt cx="1066798" cy="219075"/>
            </a:xfrm>
          </xdr:grpSpPr>
          <xdr:sp macro="" textlink="">
            <xdr:nvSpPr>
              <xdr:cNvPr id="44125" name="Check Box 93" hidden="1">
                <a:extLst>
                  <a:ext uri="{63B3BB69-23CF-44E3-9099-C40C66FF867C}">
                    <a14:compatExt spid="_x0000_s44125"/>
                  </a:ext>
                  <a:ext uri="{FF2B5EF4-FFF2-40B4-BE49-F238E27FC236}">
                    <a16:creationId xmlns:a16="http://schemas.microsoft.com/office/drawing/2014/main" id="{00000000-0008-0000-0400-00005DAC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26" name="Check Box 94" hidden="1">
                <a:extLst>
                  <a:ext uri="{63B3BB69-23CF-44E3-9099-C40C66FF867C}">
                    <a14:compatExt spid="_x0000_s44126"/>
                  </a:ext>
                  <a:ext uri="{FF2B5EF4-FFF2-40B4-BE49-F238E27FC236}">
                    <a16:creationId xmlns:a16="http://schemas.microsoft.com/office/drawing/2014/main" id="{00000000-0008-0000-0400-00005EAC0000}"/>
                  </a:ext>
                </a:extLst>
              </xdr:cNvPr>
              <xdr:cNvSpPr/>
            </xdr:nvSpPr>
            <xdr:spPr bwMode="auto">
              <a:xfrm>
                <a:off x="360995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208767</xdr:colOff>
          <xdr:row>12</xdr:row>
          <xdr:rowOff>0</xdr:rowOff>
        </xdr:from>
        <xdr:to>
          <xdr:col>5</xdr:col>
          <xdr:colOff>208767</xdr:colOff>
          <xdr:row>13</xdr:row>
          <xdr:rowOff>0</xdr:rowOff>
        </xdr:to>
        <xdr:grpSp>
          <xdr:nvGrpSpPr>
            <xdr:cNvPr id="149" name="Group 148">
              <a:extLst>
                <a:ext uri="{FF2B5EF4-FFF2-40B4-BE49-F238E27FC236}">
                  <a16:creationId xmlns:a16="http://schemas.microsoft.com/office/drawing/2014/main" id="{00000000-0008-0000-0400-000095000000}"/>
                </a:ext>
              </a:extLst>
            </xdr:cNvPr>
            <xdr:cNvGrpSpPr/>
          </xdr:nvGrpSpPr>
          <xdr:grpSpPr>
            <a:xfrm>
              <a:off x="6007635" y="7967453"/>
              <a:ext cx="2683774" cy="443302"/>
              <a:chOff x="3057532" y="5286375"/>
              <a:chExt cx="1066801" cy="219075"/>
            </a:xfrm>
          </xdr:grpSpPr>
          <xdr:sp macro="" textlink="">
            <xdr:nvSpPr>
              <xdr:cNvPr id="44127" name="Check Box 95" hidden="1">
                <a:extLst>
                  <a:ext uri="{63B3BB69-23CF-44E3-9099-C40C66FF867C}">
                    <a14:compatExt spid="_x0000_s44127"/>
                  </a:ext>
                  <a:ext uri="{FF2B5EF4-FFF2-40B4-BE49-F238E27FC236}">
                    <a16:creationId xmlns:a16="http://schemas.microsoft.com/office/drawing/2014/main" id="{00000000-0008-0000-0400-00005F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28" name="Check Box 96" hidden="1">
                <a:extLst>
                  <a:ext uri="{63B3BB69-23CF-44E3-9099-C40C66FF867C}">
                    <a14:compatExt spid="_x0000_s44128"/>
                  </a:ext>
                  <a:ext uri="{FF2B5EF4-FFF2-40B4-BE49-F238E27FC236}">
                    <a16:creationId xmlns:a16="http://schemas.microsoft.com/office/drawing/2014/main" id="{00000000-0008-0000-0400-000060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338276</xdr:colOff>
          <xdr:row>11</xdr:row>
          <xdr:rowOff>207949</xdr:rowOff>
        </xdr:from>
        <xdr:to>
          <xdr:col>3</xdr:col>
          <xdr:colOff>2348022</xdr:colOff>
          <xdr:row>11</xdr:row>
          <xdr:rowOff>1777623</xdr:rowOff>
        </xdr:to>
        <xdr:grpSp>
          <xdr:nvGrpSpPr>
            <xdr:cNvPr id="152" name="Group 151">
              <a:extLst>
                <a:ext uri="{FF2B5EF4-FFF2-40B4-BE49-F238E27FC236}">
                  <a16:creationId xmlns:a16="http://schemas.microsoft.com/office/drawing/2014/main" id="{00000000-0008-0000-0400-000098000000}"/>
                </a:ext>
              </a:extLst>
            </xdr:cNvPr>
            <xdr:cNvGrpSpPr/>
          </xdr:nvGrpSpPr>
          <xdr:grpSpPr>
            <a:xfrm>
              <a:off x="3776861" y="6126628"/>
              <a:ext cx="2009746" cy="1569674"/>
              <a:chOff x="3077704" y="5286372"/>
              <a:chExt cx="1046611" cy="222211"/>
            </a:xfrm>
          </xdr:grpSpPr>
          <xdr:sp macro="" textlink="">
            <xdr:nvSpPr>
              <xdr:cNvPr id="44129" name="Check Box 97" hidden="1">
                <a:extLst>
                  <a:ext uri="{63B3BB69-23CF-44E3-9099-C40C66FF867C}">
                    <a14:compatExt spid="_x0000_s44129"/>
                  </a:ext>
                  <a:ext uri="{FF2B5EF4-FFF2-40B4-BE49-F238E27FC236}">
                    <a16:creationId xmlns:a16="http://schemas.microsoft.com/office/drawing/2014/main" id="{00000000-0008-0000-0400-000061AC0000}"/>
                  </a:ext>
                </a:extLst>
              </xdr:cNvPr>
              <xdr:cNvSpPr/>
            </xdr:nvSpPr>
            <xdr:spPr bwMode="auto">
              <a:xfrm>
                <a:off x="3077704" y="5289508"/>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30" name="Check Box 98" hidden="1">
                <a:extLst>
                  <a:ext uri="{63B3BB69-23CF-44E3-9099-C40C66FF867C}">
                    <a14:compatExt spid="_x0000_s44130"/>
                  </a:ext>
                  <a:ext uri="{FF2B5EF4-FFF2-40B4-BE49-F238E27FC236}">
                    <a16:creationId xmlns:a16="http://schemas.microsoft.com/office/drawing/2014/main" id="{00000000-0008-0000-0400-000062AC0000}"/>
                  </a:ext>
                </a:extLst>
              </xdr:cNvPr>
              <xdr:cNvSpPr/>
            </xdr:nvSpPr>
            <xdr:spPr bwMode="auto">
              <a:xfrm>
                <a:off x="3609965" y="5286372"/>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208767</xdr:colOff>
          <xdr:row>12</xdr:row>
          <xdr:rowOff>0</xdr:rowOff>
        </xdr:from>
        <xdr:to>
          <xdr:col>5</xdr:col>
          <xdr:colOff>208767</xdr:colOff>
          <xdr:row>13</xdr:row>
          <xdr:rowOff>0</xdr:rowOff>
        </xdr:to>
        <xdr:grpSp>
          <xdr:nvGrpSpPr>
            <xdr:cNvPr id="155" name="Group 154">
              <a:extLst>
                <a:ext uri="{FF2B5EF4-FFF2-40B4-BE49-F238E27FC236}">
                  <a16:creationId xmlns:a16="http://schemas.microsoft.com/office/drawing/2014/main" id="{00000000-0008-0000-0400-00009B000000}"/>
                </a:ext>
              </a:extLst>
            </xdr:cNvPr>
            <xdr:cNvGrpSpPr/>
          </xdr:nvGrpSpPr>
          <xdr:grpSpPr>
            <a:xfrm>
              <a:off x="6007635" y="7967453"/>
              <a:ext cx="2683774" cy="443302"/>
              <a:chOff x="3057522" y="5286375"/>
              <a:chExt cx="1066805" cy="219075"/>
            </a:xfrm>
          </xdr:grpSpPr>
          <xdr:sp macro="" textlink="">
            <xdr:nvSpPr>
              <xdr:cNvPr id="44131" name="Check Box 99" hidden="1">
                <a:extLst>
                  <a:ext uri="{63B3BB69-23CF-44E3-9099-C40C66FF867C}">
                    <a14:compatExt spid="_x0000_s44131"/>
                  </a:ext>
                  <a:ext uri="{FF2B5EF4-FFF2-40B4-BE49-F238E27FC236}">
                    <a16:creationId xmlns:a16="http://schemas.microsoft.com/office/drawing/2014/main" id="{00000000-0008-0000-0400-000063AC0000}"/>
                  </a:ext>
                </a:extLst>
              </xdr:cNvPr>
              <xdr:cNvSpPr/>
            </xdr:nvSpPr>
            <xdr:spPr bwMode="auto">
              <a:xfrm>
                <a:off x="305752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32" name="Check Box 100" hidden="1">
                <a:extLst>
                  <a:ext uri="{63B3BB69-23CF-44E3-9099-C40C66FF867C}">
                    <a14:compatExt spid="_x0000_s44132"/>
                  </a:ext>
                  <a:ext uri="{FF2B5EF4-FFF2-40B4-BE49-F238E27FC236}">
                    <a16:creationId xmlns:a16="http://schemas.microsoft.com/office/drawing/2014/main" id="{00000000-0008-0000-0400-000064AC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269657</xdr:colOff>
          <xdr:row>13</xdr:row>
          <xdr:rowOff>179996</xdr:rowOff>
        </xdr:from>
        <xdr:to>
          <xdr:col>4</xdr:col>
          <xdr:colOff>269657</xdr:colOff>
          <xdr:row>13</xdr:row>
          <xdr:rowOff>179996</xdr:rowOff>
        </xdr:to>
        <xdr:grpSp>
          <xdr:nvGrpSpPr>
            <xdr:cNvPr id="158" name="Group 157">
              <a:extLst>
                <a:ext uri="{FF2B5EF4-FFF2-40B4-BE49-F238E27FC236}">
                  <a16:creationId xmlns:a16="http://schemas.microsoft.com/office/drawing/2014/main" id="{00000000-0008-0000-0400-00009E000000}"/>
                </a:ext>
              </a:extLst>
            </xdr:cNvPr>
            <xdr:cNvGrpSpPr/>
          </xdr:nvGrpSpPr>
          <xdr:grpSpPr>
            <a:xfrm>
              <a:off x="3708242" y="8590751"/>
              <a:ext cx="2360283" cy="0"/>
              <a:chOff x="3609962" y="0"/>
              <a:chExt cx="1004356" cy="0"/>
            </a:xfrm>
          </xdr:grpSpPr>
          <xdr:sp macro="" textlink="">
            <xdr:nvSpPr>
              <xdr:cNvPr id="44133" name="Check Box 101" hidden="1">
                <a:extLst>
                  <a:ext uri="{63B3BB69-23CF-44E3-9099-C40C66FF867C}">
                    <a14:compatExt spid="_x0000_s44133"/>
                  </a:ext>
                  <a:ext uri="{FF2B5EF4-FFF2-40B4-BE49-F238E27FC236}">
                    <a16:creationId xmlns:a16="http://schemas.microsoft.com/office/drawing/2014/main" id="{00000000-0008-0000-0400-000065AC0000}"/>
                  </a:ext>
                </a:extLst>
              </xdr:cNvPr>
              <xdr:cNvSpPr/>
            </xdr:nvSpPr>
            <xdr:spPr bwMode="auto">
              <a:xfrm>
                <a:off x="4099968"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34" name="Check Box 102" hidden="1">
                <a:extLst>
                  <a:ext uri="{63B3BB69-23CF-44E3-9099-C40C66FF867C}">
                    <a14:compatExt spid="_x0000_s44134"/>
                  </a:ext>
                  <a:ext uri="{FF2B5EF4-FFF2-40B4-BE49-F238E27FC236}">
                    <a16:creationId xmlns:a16="http://schemas.microsoft.com/office/drawing/2014/main" id="{00000000-0008-0000-0400-000066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234863</xdr:colOff>
          <xdr:row>13</xdr:row>
          <xdr:rowOff>180823</xdr:rowOff>
        </xdr:from>
        <xdr:to>
          <xdr:col>5</xdr:col>
          <xdr:colOff>234863</xdr:colOff>
          <xdr:row>14</xdr:row>
          <xdr:rowOff>566</xdr:rowOff>
        </xdr:to>
        <xdr:grpSp>
          <xdr:nvGrpSpPr>
            <xdr:cNvPr id="161" name="Group 160">
              <a:extLst>
                <a:ext uri="{FF2B5EF4-FFF2-40B4-BE49-F238E27FC236}">
                  <a16:creationId xmlns:a16="http://schemas.microsoft.com/office/drawing/2014/main" id="{00000000-0008-0000-0400-0000A1000000}"/>
                </a:ext>
              </a:extLst>
            </xdr:cNvPr>
            <xdr:cNvGrpSpPr/>
          </xdr:nvGrpSpPr>
          <xdr:grpSpPr>
            <a:xfrm>
              <a:off x="6033731" y="8591578"/>
              <a:ext cx="2683774" cy="1533045"/>
              <a:chOff x="3057532" y="5286375"/>
              <a:chExt cx="1066801" cy="219075"/>
            </a:xfrm>
          </xdr:grpSpPr>
          <xdr:sp macro="" textlink="">
            <xdr:nvSpPr>
              <xdr:cNvPr id="44135" name="Check Box 103" hidden="1">
                <a:extLst>
                  <a:ext uri="{63B3BB69-23CF-44E3-9099-C40C66FF867C}">
                    <a14:compatExt spid="_x0000_s44135"/>
                  </a:ext>
                  <a:ext uri="{FF2B5EF4-FFF2-40B4-BE49-F238E27FC236}">
                    <a16:creationId xmlns:a16="http://schemas.microsoft.com/office/drawing/2014/main" id="{00000000-0008-0000-0400-000067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36" name="Check Box 104" hidden="1">
                <a:extLst>
                  <a:ext uri="{63B3BB69-23CF-44E3-9099-C40C66FF867C}">
                    <a14:compatExt spid="_x0000_s44136"/>
                  </a:ext>
                  <a:ext uri="{FF2B5EF4-FFF2-40B4-BE49-F238E27FC236}">
                    <a16:creationId xmlns:a16="http://schemas.microsoft.com/office/drawing/2014/main" id="{00000000-0008-0000-0400-000068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269657</xdr:colOff>
          <xdr:row>15</xdr:row>
          <xdr:rowOff>2326</xdr:rowOff>
        </xdr:from>
        <xdr:to>
          <xdr:col>5</xdr:col>
          <xdr:colOff>269657</xdr:colOff>
          <xdr:row>15</xdr:row>
          <xdr:rowOff>2326</xdr:rowOff>
        </xdr:to>
        <xdr:grpSp>
          <xdr:nvGrpSpPr>
            <xdr:cNvPr id="167" name="Group 166">
              <a:extLst>
                <a:ext uri="{FF2B5EF4-FFF2-40B4-BE49-F238E27FC236}">
                  <a16:creationId xmlns:a16="http://schemas.microsoft.com/office/drawing/2014/main" id="{00000000-0008-0000-0400-0000A7000000}"/>
                </a:ext>
              </a:extLst>
            </xdr:cNvPr>
            <xdr:cNvGrpSpPr/>
          </xdr:nvGrpSpPr>
          <xdr:grpSpPr>
            <a:xfrm>
              <a:off x="6068525" y="11839684"/>
              <a:ext cx="2683774" cy="0"/>
              <a:chOff x="3609982" y="0"/>
              <a:chExt cx="3498913" cy="0"/>
            </a:xfrm>
          </xdr:grpSpPr>
          <xdr:sp macro="" textlink="">
            <xdr:nvSpPr>
              <xdr:cNvPr id="44139" name="Check Box 107" hidden="1">
                <a:extLst>
                  <a:ext uri="{63B3BB69-23CF-44E3-9099-C40C66FF867C}">
                    <a14:compatExt spid="_x0000_s44139"/>
                  </a:ext>
                  <a:ext uri="{FF2B5EF4-FFF2-40B4-BE49-F238E27FC236}">
                    <a16:creationId xmlns:a16="http://schemas.microsoft.com/office/drawing/2014/main" id="{00000000-0008-0000-0400-00006BAC0000}"/>
                  </a:ext>
                </a:extLst>
              </xdr:cNvPr>
              <xdr:cNvSpPr/>
            </xdr:nvSpPr>
            <xdr:spPr bwMode="auto">
              <a:xfrm>
                <a:off x="659454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40" name="Check Box 108" hidden="1">
                <a:extLst>
                  <a:ext uri="{63B3BB69-23CF-44E3-9099-C40C66FF867C}">
                    <a14:compatExt spid="_x0000_s44140"/>
                  </a:ext>
                  <a:ext uri="{FF2B5EF4-FFF2-40B4-BE49-F238E27FC236}">
                    <a16:creationId xmlns:a16="http://schemas.microsoft.com/office/drawing/2014/main" id="{00000000-0008-0000-0400-00006CAC0000}"/>
                  </a:ext>
                </a:extLst>
              </xdr:cNvPr>
              <xdr:cNvSpPr/>
            </xdr:nvSpPr>
            <xdr:spPr bwMode="auto">
              <a:xfrm>
                <a:off x="360998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17</xdr:row>
          <xdr:rowOff>1500</xdr:rowOff>
        </xdr:from>
        <xdr:to>
          <xdr:col>4</xdr:col>
          <xdr:colOff>269658</xdr:colOff>
          <xdr:row>17</xdr:row>
          <xdr:rowOff>1500</xdr:rowOff>
        </xdr:to>
        <xdr:grpSp>
          <xdr:nvGrpSpPr>
            <xdr:cNvPr id="176" name="Group 175">
              <a:extLst>
                <a:ext uri="{FF2B5EF4-FFF2-40B4-BE49-F238E27FC236}">
                  <a16:creationId xmlns:a16="http://schemas.microsoft.com/office/drawing/2014/main" id="{00000000-0008-0000-0400-0000B0000000}"/>
                </a:ext>
              </a:extLst>
            </xdr:cNvPr>
            <xdr:cNvGrpSpPr/>
          </xdr:nvGrpSpPr>
          <xdr:grpSpPr>
            <a:xfrm>
              <a:off x="3708243" y="14989896"/>
              <a:ext cx="2360283" cy="0"/>
              <a:chOff x="3609962" y="0"/>
              <a:chExt cx="1004356" cy="0"/>
            </a:xfrm>
          </xdr:grpSpPr>
          <xdr:sp macro="" textlink="">
            <xdr:nvSpPr>
              <xdr:cNvPr id="44145" name="Check Box 113" hidden="1">
                <a:extLst>
                  <a:ext uri="{63B3BB69-23CF-44E3-9099-C40C66FF867C}">
                    <a14:compatExt spid="_x0000_s44145"/>
                  </a:ext>
                  <a:ext uri="{FF2B5EF4-FFF2-40B4-BE49-F238E27FC236}">
                    <a16:creationId xmlns:a16="http://schemas.microsoft.com/office/drawing/2014/main" id="{00000000-0008-0000-0400-000071AC0000}"/>
                  </a:ext>
                </a:extLst>
              </xdr:cNvPr>
              <xdr:cNvSpPr/>
            </xdr:nvSpPr>
            <xdr:spPr bwMode="auto">
              <a:xfrm>
                <a:off x="4099968"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46" name="Check Box 114" hidden="1">
                <a:extLst>
                  <a:ext uri="{63B3BB69-23CF-44E3-9099-C40C66FF867C}">
                    <a14:compatExt spid="_x0000_s44146"/>
                  </a:ext>
                  <a:ext uri="{FF2B5EF4-FFF2-40B4-BE49-F238E27FC236}">
                    <a16:creationId xmlns:a16="http://schemas.microsoft.com/office/drawing/2014/main" id="{00000000-0008-0000-0400-000072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16</xdr:row>
          <xdr:rowOff>180822</xdr:rowOff>
        </xdr:from>
        <xdr:to>
          <xdr:col>5</xdr:col>
          <xdr:colOff>295754</xdr:colOff>
          <xdr:row>17</xdr:row>
          <xdr:rowOff>565</xdr:rowOff>
        </xdr:to>
        <xdr:grpSp>
          <xdr:nvGrpSpPr>
            <xdr:cNvPr id="179" name="Group 178">
              <a:extLst>
                <a:ext uri="{FF2B5EF4-FFF2-40B4-BE49-F238E27FC236}">
                  <a16:creationId xmlns:a16="http://schemas.microsoft.com/office/drawing/2014/main" id="{00000000-0008-0000-0400-0000B3000000}"/>
                </a:ext>
              </a:extLst>
            </xdr:cNvPr>
            <xdr:cNvGrpSpPr/>
          </xdr:nvGrpSpPr>
          <xdr:grpSpPr>
            <a:xfrm>
              <a:off x="6094622" y="13731482"/>
              <a:ext cx="2683774" cy="1257479"/>
              <a:chOff x="3057532" y="5286375"/>
              <a:chExt cx="1066801" cy="219075"/>
            </a:xfrm>
          </xdr:grpSpPr>
          <xdr:sp macro="" textlink="">
            <xdr:nvSpPr>
              <xdr:cNvPr id="44147" name="Check Box 115" hidden="1">
                <a:extLst>
                  <a:ext uri="{63B3BB69-23CF-44E3-9099-C40C66FF867C}">
                    <a14:compatExt spid="_x0000_s44147"/>
                  </a:ext>
                  <a:ext uri="{FF2B5EF4-FFF2-40B4-BE49-F238E27FC236}">
                    <a16:creationId xmlns:a16="http://schemas.microsoft.com/office/drawing/2014/main" id="{00000000-0008-0000-0400-000073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48" name="Check Box 116" hidden="1">
                <a:extLst>
                  <a:ext uri="{63B3BB69-23CF-44E3-9099-C40C66FF867C}">
                    <a14:compatExt spid="_x0000_s44148"/>
                  </a:ext>
                  <a:ext uri="{FF2B5EF4-FFF2-40B4-BE49-F238E27FC236}">
                    <a16:creationId xmlns:a16="http://schemas.microsoft.com/office/drawing/2014/main" id="{00000000-0008-0000-0400-000074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208767</xdr:colOff>
          <xdr:row>18</xdr:row>
          <xdr:rowOff>2327</xdr:rowOff>
        </xdr:from>
        <xdr:to>
          <xdr:col>4</xdr:col>
          <xdr:colOff>208767</xdr:colOff>
          <xdr:row>18</xdr:row>
          <xdr:rowOff>2327</xdr:rowOff>
        </xdr:to>
        <xdr:grpSp>
          <xdr:nvGrpSpPr>
            <xdr:cNvPr id="182" name="Group 181">
              <a:extLst>
                <a:ext uri="{FF2B5EF4-FFF2-40B4-BE49-F238E27FC236}">
                  <a16:creationId xmlns:a16="http://schemas.microsoft.com/office/drawing/2014/main" id="{00000000-0008-0000-0400-0000B6000000}"/>
                </a:ext>
              </a:extLst>
            </xdr:cNvPr>
            <xdr:cNvGrpSpPr/>
          </xdr:nvGrpSpPr>
          <xdr:grpSpPr>
            <a:xfrm>
              <a:off x="3647352" y="16464402"/>
              <a:ext cx="2360283" cy="0"/>
              <a:chOff x="3609962" y="0"/>
              <a:chExt cx="943463" cy="0"/>
            </a:xfrm>
          </xdr:grpSpPr>
          <xdr:sp macro="" textlink="">
            <xdr:nvSpPr>
              <xdr:cNvPr id="44149" name="Check Box 117" hidden="1">
                <a:extLst>
                  <a:ext uri="{63B3BB69-23CF-44E3-9099-C40C66FF867C}">
                    <a14:compatExt spid="_x0000_s44149"/>
                  </a:ext>
                  <a:ext uri="{FF2B5EF4-FFF2-40B4-BE49-F238E27FC236}">
                    <a16:creationId xmlns:a16="http://schemas.microsoft.com/office/drawing/2014/main" id="{00000000-0008-0000-0400-000075AC0000}"/>
                  </a:ext>
                </a:extLst>
              </xdr:cNvPr>
              <xdr:cNvSpPr/>
            </xdr:nvSpPr>
            <xdr:spPr bwMode="auto">
              <a:xfrm>
                <a:off x="403907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50" name="Check Box 118" hidden="1">
                <a:extLst>
                  <a:ext uri="{63B3BB69-23CF-44E3-9099-C40C66FF867C}">
                    <a14:compatExt spid="_x0000_s44150"/>
                  </a:ext>
                  <a:ext uri="{FF2B5EF4-FFF2-40B4-BE49-F238E27FC236}">
                    <a16:creationId xmlns:a16="http://schemas.microsoft.com/office/drawing/2014/main" id="{00000000-0008-0000-0400-000076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287055</xdr:colOff>
          <xdr:row>18</xdr:row>
          <xdr:rowOff>1500</xdr:rowOff>
        </xdr:from>
        <xdr:to>
          <xdr:col>5</xdr:col>
          <xdr:colOff>287055</xdr:colOff>
          <xdr:row>18</xdr:row>
          <xdr:rowOff>2218</xdr:rowOff>
        </xdr:to>
        <xdr:grpSp>
          <xdr:nvGrpSpPr>
            <xdr:cNvPr id="185" name="Group 184">
              <a:extLst>
                <a:ext uri="{FF2B5EF4-FFF2-40B4-BE49-F238E27FC236}">
                  <a16:creationId xmlns:a16="http://schemas.microsoft.com/office/drawing/2014/main" id="{00000000-0008-0000-0400-0000B9000000}"/>
                </a:ext>
              </a:extLst>
            </xdr:cNvPr>
            <xdr:cNvGrpSpPr/>
          </xdr:nvGrpSpPr>
          <xdr:grpSpPr>
            <a:xfrm>
              <a:off x="6085923" y="16463575"/>
              <a:ext cx="2683774" cy="718"/>
              <a:chOff x="3057532" y="5286375"/>
              <a:chExt cx="1066801" cy="219075"/>
            </a:xfrm>
          </xdr:grpSpPr>
          <xdr:sp macro="" textlink="">
            <xdr:nvSpPr>
              <xdr:cNvPr id="44151" name="Check Box 119" hidden="1">
                <a:extLst>
                  <a:ext uri="{63B3BB69-23CF-44E3-9099-C40C66FF867C}">
                    <a14:compatExt spid="_x0000_s44151"/>
                  </a:ext>
                  <a:ext uri="{FF2B5EF4-FFF2-40B4-BE49-F238E27FC236}">
                    <a16:creationId xmlns:a16="http://schemas.microsoft.com/office/drawing/2014/main" id="{00000000-0008-0000-0400-000077AC0000}"/>
                  </a:ext>
                </a:extLst>
              </xdr:cNvPr>
              <xdr:cNvSpPr/>
            </xdr:nvSpPr>
            <xdr:spPr bwMode="auto">
              <a:xfrm>
                <a:off x="305753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52" name="Check Box 120" hidden="1">
                <a:extLst>
                  <a:ext uri="{63B3BB69-23CF-44E3-9099-C40C66FF867C}">
                    <a14:compatExt spid="_x0000_s44152"/>
                  </a:ext>
                  <a:ext uri="{FF2B5EF4-FFF2-40B4-BE49-F238E27FC236}">
                    <a16:creationId xmlns:a16="http://schemas.microsoft.com/office/drawing/2014/main" id="{00000000-0008-0000-0400-000078AC0000}"/>
                  </a:ext>
                </a:extLst>
              </xdr:cNvPr>
              <xdr:cNvSpPr/>
            </xdr:nvSpPr>
            <xdr:spPr bwMode="auto">
              <a:xfrm>
                <a:off x="360998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269657</xdr:colOff>
          <xdr:row>13</xdr:row>
          <xdr:rowOff>179996</xdr:rowOff>
        </xdr:from>
        <xdr:to>
          <xdr:col>4</xdr:col>
          <xdr:colOff>269657</xdr:colOff>
          <xdr:row>13</xdr:row>
          <xdr:rowOff>179996</xdr:rowOff>
        </xdr:to>
        <xdr:grpSp>
          <xdr:nvGrpSpPr>
            <xdr:cNvPr id="188" name="Group 187">
              <a:extLst>
                <a:ext uri="{FF2B5EF4-FFF2-40B4-BE49-F238E27FC236}">
                  <a16:creationId xmlns:a16="http://schemas.microsoft.com/office/drawing/2014/main" id="{00000000-0008-0000-0400-0000BC000000}"/>
                </a:ext>
              </a:extLst>
            </xdr:cNvPr>
            <xdr:cNvGrpSpPr/>
          </xdr:nvGrpSpPr>
          <xdr:grpSpPr>
            <a:xfrm>
              <a:off x="3708242" y="8590751"/>
              <a:ext cx="2360283" cy="0"/>
              <a:chOff x="3609963" y="0"/>
              <a:chExt cx="1004352" cy="0"/>
            </a:xfrm>
          </xdr:grpSpPr>
          <xdr:sp macro="" textlink="">
            <xdr:nvSpPr>
              <xdr:cNvPr id="44153" name="Check Box 121" hidden="1">
                <a:extLst>
                  <a:ext uri="{63B3BB69-23CF-44E3-9099-C40C66FF867C}">
                    <a14:compatExt spid="_x0000_s44153"/>
                  </a:ext>
                  <a:ext uri="{FF2B5EF4-FFF2-40B4-BE49-F238E27FC236}">
                    <a16:creationId xmlns:a16="http://schemas.microsoft.com/office/drawing/2014/main" id="{00000000-0008-0000-0400-000079AC0000}"/>
                  </a:ext>
                </a:extLst>
              </xdr:cNvPr>
              <xdr:cNvSpPr/>
            </xdr:nvSpPr>
            <xdr:spPr bwMode="auto">
              <a:xfrm>
                <a:off x="409996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54" name="Check Box 122" hidden="1">
                <a:extLst>
                  <a:ext uri="{63B3BB69-23CF-44E3-9099-C40C66FF867C}">
                    <a14:compatExt spid="_x0000_s44154"/>
                  </a:ext>
                  <a:ext uri="{FF2B5EF4-FFF2-40B4-BE49-F238E27FC236}">
                    <a16:creationId xmlns:a16="http://schemas.microsoft.com/office/drawing/2014/main" id="{00000000-0008-0000-0400-00007AAC0000}"/>
                  </a:ext>
                </a:extLst>
              </xdr:cNvPr>
              <xdr:cNvSpPr/>
            </xdr:nvSpPr>
            <xdr:spPr bwMode="auto">
              <a:xfrm>
                <a:off x="360996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234863</xdr:colOff>
          <xdr:row>13</xdr:row>
          <xdr:rowOff>180823</xdr:rowOff>
        </xdr:from>
        <xdr:to>
          <xdr:col>5</xdr:col>
          <xdr:colOff>234863</xdr:colOff>
          <xdr:row>14</xdr:row>
          <xdr:rowOff>566</xdr:rowOff>
        </xdr:to>
        <xdr:grpSp>
          <xdr:nvGrpSpPr>
            <xdr:cNvPr id="191" name="Group 190">
              <a:extLst>
                <a:ext uri="{FF2B5EF4-FFF2-40B4-BE49-F238E27FC236}">
                  <a16:creationId xmlns:a16="http://schemas.microsoft.com/office/drawing/2014/main" id="{00000000-0008-0000-0400-0000BF000000}"/>
                </a:ext>
              </a:extLst>
            </xdr:cNvPr>
            <xdr:cNvGrpSpPr/>
          </xdr:nvGrpSpPr>
          <xdr:grpSpPr>
            <a:xfrm>
              <a:off x="6033731" y="8591578"/>
              <a:ext cx="2683774" cy="1533045"/>
              <a:chOff x="3057522" y="5286375"/>
              <a:chExt cx="1066805" cy="219075"/>
            </a:xfrm>
          </xdr:grpSpPr>
          <xdr:sp macro="" textlink="">
            <xdr:nvSpPr>
              <xdr:cNvPr id="44155" name="Check Box 123" hidden="1">
                <a:extLst>
                  <a:ext uri="{63B3BB69-23CF-44E3-9099-C40C66FF867C}">
                    <a14:compatExt spid="_x0000_s44155"/>
                  </a:ext>
                  <a:ext uri="{FF2B5EF4-FFF2-40B4-BE49-F238E27FC236}">
                    <a16:creationId xmlns:a16="http://schemas.microsoft.com/office/drawing/2014/main" id="{00000000-0008-0000-0400-00007BAC0000}"/>
                  </a:ext>
                </a:extLst>
              </xdr:cNvPr>
              <xdr:cNvSpPr/>
            </xdr:nvSpPr>
            <xdr:spPr bwMode="auto">
              <a:xfrm>
                <a:off x="305752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56" name="Check Box 124" hidden="1">
                <a:extLst>
                  <a:ext uri="{63B3BB69-23CF-44E3-9099-C40C66FF867C}">
                    <a14:compatExt spid="_x0000_s44156"/>
                  </a:ext>
                  <a:ext uri="{FF2B5EF4-FFF2-40B4-BE49-F238E27FC236}">
                    <a16:creationId xmlns:a16="http://schemas.microsoft.com/office/drawing/2014/main" id="{00000000-0008-0000-0400-00007CAC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234863</xdr:colOff>
          <xdr:row>18</xdr:row>
          <xdr:rowOff>180627</xdr:rowOff>
        </xdr:from>
        <xdr:to>
          <xdr:col>4</xdr:col>
          <xdr:colOff>234863</xdr:colOff>
          <xdr:row>18</xdr:row>
          <xdr:rowOff>180627</xdr:rowOff>
        </xdr:to>
        <xdr:grpSp>
          <xdr:nvGrpSpPr>
            <xdr:cNvPr id="194" name="Group 193">
              <a:extLst>
                <a:ext uri="{FF2B5EF4-FFF2-40B4-BE49-F238E27FC236}">
                  <a16:creationId xmlns:a16="http://schemas.microsoft.com/office/drawing/2014/main" id="{00000000-0008-0000-0400-0000C2000000}"/>
                </a:ext>
              </a:extLst>
            </xdr:cNvPr>
            <xdr:cNvGrpSpPr/>
          </xdr:nvGrpSpPr>
          <xdr:grpSpPr>
            <a:xfrm>
              <a:off x="3673448" y="16642702"/>
              <a:ext cx="2360283" cy="0"/>
              <a:chOff x="3609962" y="0"/>
              <a:chExt cx="969560" cy="0"/>
            </a:xfrm>
          </xdr:grpSpPr>
          <xdr:sp macro="" textlink="">
            <xdr:nvSpPr>
              <xdr:cNvPr id="44157" name="Check Box 125" hidden="1">
                <a:extLst>
                  <a:ext uri="{63B3BB69-23CF-44E3-9099-C40C66FF867C}">
                    <a14:compatExt spid="_x0000_s44157"/>
                  </a:ext>
                  <a:ext uri="{FF2B5EF4-FFF2-40B4-BE49-F238E27FC236}">
                    <a16:creationId xmlns:a16="http://schemas.microsoft.com/office/drawing/2014/main" id="{00000000-0008-0000-0400-00007DAC0000}"/>
                  </a:ext>
                </a:extLst>
              </xdr:cNvPr>
              <xdr:cNvSpPr/>
            </xdr:nvSpPr>
            <xdr:spPr bwMode="auto">
              <a:xfrm>
                <a:off x="406517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58" name="Check Box 126" hidden="1">
                <a:extLst>
                  <a:ext uri="{63B3BB69-23CF-44E3-9099-C40C66FF867C}">
                    <a14:compatExt spid="_x0000_s44158"/>
                  </a:ext>
                  <a:ext uri="{FF2B5EF4-FFF2-40B4-BE49-F238E27FC236}">
                    <a16:creationId xmlns:a16="http://schemas.microsoft.com/office/drawing/2014/main" id="{00000000-0008-0000-0400-00007E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287055</xdr:colOff>
          <xdr:row>20</xdr:row>
          <xdr:rowOff>2326</xdr:rowOff>
        </xdr:from>
        <xdr:to>
          <xdr:col>4</xdr:col>
          <xdr:colOff>287055</xdr:colOff>
          <xdr:row>20</xdr:row>
          <xdr:rowOff>5393</xdr:rowOff>
        </xdr:to>
        <xdr:grpSp>
          <xdr:nvGrpSpPr>
            <xdr:cNvPr id="200" name="Group 199">
              <a:extLst>
                <a:ext uri="{FF2B5EF4-FFF2-40B4-BE49-F238E27FC236}">
                  <a16:creationId xmlns:a16="http://schemas.microsoft.com/office/drawing/2014/main" id="{00000000-0008-0000-0400-0000C8000000}"/>
                </a:ext>
              </a:extLst>
            </xdr:cNvPr>
            <xdr:cNvGrpSpPr/>
          </xdr:nvGrpSpPr>
          <xdr:grpSpPr>
            <a:xfrm>
              <a:off x="3725640" y="19351854"/>
              <a:ext cx="2360283" cy="3067"/>
              <a:chOff x="3057511" y="5286375"/>
              <a:chExt cx="1066798" cy="219075"/>
            </a:xfrm>
          </xdr:grpSpPr>
          <xdr:sp macro="" textlink="">
            <xdr:nvSpPr>
              <xdr:cNvPr id="44161" name="Check Box 129" hidden="1">
                <a:extLst>
                  <a:ext uri="{63B3BB69-23CF-44E3-9099-C40C66FF867C}">
                    <a14:compatExt spid="_x0000_s44161"/>
                  </a:ext>
                  <a:ext uri="{FF2B5EF4-FFF2-40B4-BE49-F238E27FC236}">
                    <a16:creationId xmlns:a16="http://schemas.microsoft.com/office/drawing/2014/main" id="{00000000-0008-0000-0400-000081AC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62" name="Check Box 130" hidden="1">
                <a:extLst>
                  <a:ext uri="{63B3BB69-23CF-44E3-9099-C40C66FF867C}">
                    <a14:compatExt spid="_x0000_s44162"/>
                  </a:ext>
                  <a:ext uri="{FF2B5EF4-FFF2-40B4-BE49-F238E27FC236}">
                    <a16:creationId xmlns:a16="http://schemas.microsoft.com/office/drawing/2014/main" id="{00000000-0008-0000-0400-000082AC0000}"/>
                  </a:ext>
                </a:extLst>
              </xdr:cNvPr>
              <xdr:cNvSpPr/>
            </xdr:nvSpPr>
            <xdr:spPr bwMode="auto">
              <a:xfrm>
                <a:off x="360995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287054</xdr:colOff>
          <xdr:row>21</xdr:row>
          <xdr:rowOff>179170</xdr:rowOff>
        </xdr:from>
        <xdr:to>
          <xdr:col>3</xdr:col>
          <xdr:colOff>2164773</xdr:colOff>
          <xdr:row>21</xdr:row>
          <xdr:rowOff>1479261</xdr:rowOff>
        </xdr:to>
        <xdr:grpSp>
          <xdr:nvGrpSpPr>
            <xdr:cNvPr id="206" name="Group 205">
              <a:extLst>
                <a:ext uri="{FF2B5EF4-FFF2-40B4-BE49-F238E27FC236}">
                  <a16:creationId xmlns:a16="http://schemas.microsoft.com/office/drawing/2014/main" id="{00000000-0008-0000-0400-0000CE000000}"/>
                </a:ext>
              </a:extLst>
            </xdr:cNvPr>
            <xdr:cNvGrpSpPr/>
          </xdr:nvGrpSpPr>
          <xdr:grpSpPr>
            <a:xfrm>
              <a:off x="3725639" y="20499170"/>
              <a:ext cx="1877719" cy="1300091"/>
              <a:chOff x="3057511" y="5286375"/>
              <a:chExt cx="1066801" cy="219075"/>
            </a:xfrm>
          </xdr:grpSpPr>
          <xdr:sp macro="" textlink="">
            <xdr:nvSpPr>
              <xdr:cNvPr id="44165" name="Check Box 133" hidden="1">
                <a:extLst>
                  <a:ext uri="{63B3BB69-23CF-44E3-9099-C40C66FF867C}">
                    <a14:compatExt spid="_x0000_s44165"/>
                  </a:ext>
                  <a:ext uri="{FF2B5EF4-FFF2-40B4-BE49-F238E27FC236}">
                    <a16:creationId xmlns:a16="http://schemas.microsoft.com/office/drawing/2014/main" id="{00000000-0008-0000-0400-000085AC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66" name="Check Box 134" hidden="1">
                <a:extLst>
                  <a:ext uri="{63B3BB69-23CF-44E3-9099-C40C66FF867C}">
                    <a14:compatExt spid="_x0000_s44166"/>
                  </a:ext>
                  <a:ext uri="{FF2B5EF4-FFF2-40B4-BE49-F238E27FC236}">
                    <a16:creationId xmlns:a16="http://schemas.microsoft.com/office/drawing/2014/main" id="{00000000-0008-0000-0400-000086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295753</xdr:colOff>
          <xdr:row>21</xdr:row>
          <xdr:rowOff>179996</xdr:rowOff>
        </xdr:from>
        <xdr:to>
          <xdr:col>4</xdr:col>
          <xdr:colOff>2107045</xdr:colOff>
          <xdr:row>21</xdr:row>
          <xdr:rowOff>1573068</xdr:rowOff>
        </xdr:to>
        <xdr:grpSp>
          <xdr:nvGrpSpPr>
            <xdr:cNvPr id="209" name="Group 208">
              <a:extLst>
                <a:ext uri="{FF2B5EF4-FFF2-40B4-BE49-F238E27FC236}">
                  <a16:creationId xmlns:a16="http://schemas.microsoft.com/office/drawing/2014/main" id="{00000000-0008-0000-0400-0000D1000000}"/>
                </a:ext>
              </a:extLst>
            </xdr:cNvPr>
            <xdr:cNvGrpSpPr/>
          </xdr:nvGrpSpPr>
          <xdr:grpSpPr>
            <a:xfrm>
              <a:off x="6094621" y="20499996"/>
              <a:ext cx="1811292" cy="1393072"/>
              <a:chOff x="3057492" y="5286375"/>
              <a:chExt cx="1066808" cy="219075"/>
            </a:xfrm>
          </xdr:grpSpPr>
          <xdr:sp macro="" textlink="">
            <xdr:nvSpPr>
              <xdr:cNvPr id="44167" name="Check Box 135" hidden="1">
                <a:extLst>
                  <a:ext uri="{63B3BB69-23CF-44E3-9099-C40C66FF867C}">
                    <a14:compatExt spid="_x0000_s44167"/>
                  </a:ext>
                  <a:ext uri="{FF2B5EF4-FFF2-40B4-BE49-F238E27FC236}">
                    <a16:creationId xmlns:a16="http://schemas.microsoft.com/office/drawing/2014/main" id="{00000000-0008-0000-0400-000087AC0000}"/>
                  </a:ext>
                </a:extLst>
              </xdr:cNvPr>
              <xdr:cNvSpPr/>
            </xdr:nvSpPr>
            <xdr:spPr bwMode="auto">
              <a:xfrm>
                <a:off x="305749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68" name="Check Box 136" hidden="1">
                <a:extLst>
                  <a:ext uri="{63B3BB69-23CF-44E3-9099-C40C66FF867C}">
                    <a14:compatExt spid="_x0000_s44168"/>
                  </a:ext>
                  <a:ext uri="{FF2B5EF4-FFF2-40B4-BE49-F238E27FC236}">
                    <a16:creationId xmlns:a16="http://schemas.microsoft.com/office/drawing/2014/main" id="{00000000-0008-0000-0400-000088AC0000}"/>
                  </a:ext>
                </a:extLst>
              </xdr:cNvPr>
              <xdr:cNvSpPr/>
            </xdr:nvSpPr>
            <xdr:spPr bwMode="auto">
              <a:xfrm>
                <a:off x="360995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287055</xdr:colOff>
          <xdr:row>20</xdr:row>
          <xdr:rowOff>2326</xdr:rowOff>
        </xdr:from>
        <xdr:to>
          <xdr:col>4</xdr:col>
          <xdr:colOff>287055</xdr:colOff>
          <xdr:row>20</xdr:row>
          <xdr:rowOff>5393</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3725640" y="19351854"/>
              <a:ext cx="2360283" cy="3067"/>
              <a:chOff x="3057511" y="5286375"/>
              <a:chExt cx="1066798" cy="219075"/>
            </a:xfrm>
          </xdr:grpSpPr>
          <xdr:sp macro="" textlink="">
            <xdr:nvSpPr>
              <xdr:cNvPr id="44169" name="Check Box 137" hidden="1">
                <a:extLst>
                  <a:ext uri="{63B3BB69-23CF-44E3-9099-C40C66FF867C}">
                    <a14:compatExt spid="_x0000_s44169"/>
                  </a:ext>
                  <a:ext uri="{FF2B5EF4-FFF2-40B4-BE49-F238E27FC236}">
                    <a16:creationId xmlns:a16="http://schemas.microsoft.com/office/drawing/2014/main" id="{00000000-0008-0000-0400-000089AC0000}"/>
                  </a:ext>
                </a:extLst>
              </xdr:cNvPr>
              <xdr:cNvSpPr/>
            </xdr:nvSpPr>
            <xdr:spPr bwMode="auto">
              <a:xfrm>
                <a:off x="305751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70" name="Check Box 138" hidden="1">
                <a:extLst>
                  <a:ext uri="{63B3BB69-23CF-44E3-9099-C40C66FF867C}">
                    <a14:compatExt spid="_x0000_s44170"/>
                  </a:ext>
                  <a:ext uri="{FF2B5EF4-FFF2-40B4-BE49-F238E27FC236}">
                    <a16:creationId xmlns:a16="http://schemas.microsoft.com/office/drawing/2014/main" id="{00000000-0008-0000-0400-00008AAC0000}"/>
                  </a:ext>
                </a:extLst>
              </xdr:cNvPr>
              <xdr:cNvSpPr/>
            </xdr:nvSpPr>
            <xdr:spPr bwMode="auto">
              <a:xfrm>
                <a:off x="360995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269658</xdr:colOff>
          <xdr:row>20</xdr:row>
          <xdr:rowOff>156575</xdr:rowOff>
        </xdr:from>
        <xdr:to>
          <xdr:col>4</xdr:col>
          <xdr:colOff>269658</xdr:colOff>
          <xdr:row>21</xdr:row>
          <xdr:rowOff>891</xdr:rowOff>
        </xdr:to>
        <xdr:grpSp>
          <xdr:nvGrpSpPr>
            <xdr:cNvPr id="215" name="Group 214">
              <a:extLst>
                <a:ext uri="{FF2B5EF4-FFF2-40B4-BE49-F238E27FC236}">
                  <a16:creationId xmlns:a16="http://schemas.microsoft.com/office/drawing/2014/main" id="{00000000-0008-0000-0400-0000D7000000}"/>
                </a:ext>
              </a:extLst>
            </xdr:cNvPr>
            <xdr:cNvGrpSpPr/>
          </xdr:nvGrpSpPr>
          <xdr:grpSpPr>
            <a:xfrm>
              <a:off x="3708243" y="19506103"/>
              <a:ext cx="2360283" cy="814788"/>
              <a:chOff x="3057512" y="5286375"/>
              <a:chExt cx="1066798" cy="219075"/>
            </a:xfrm>
          </xdr:grpSpPr>
          <xdr:sp macro="" textlink="">
            <xdr:nvSpPr>
              <xdr:cNvPr id="44171" name="Check Box 139" hidden="1">
                <a:extLst>
                  <a:ext uri="{63B3BB69-23CF-44E3-9099-C40C66FF867C}">
                    <a14:compatExt spid="_x0000_s44171"/>
                  </a:ext>
                  <a:ext uri="{FF2B5EF4-FFF2-40B4-BE49-F238E27FC236}">
                    <a16:creationId xmlns:a16="http://schemas.microsoft.com/office/drawing/2014/main" id="{00000000-0008-0000-0400-00008B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72" name="Check Box 140" hidden="1">
                <a:extLst>
                  <a:ext uri="{63B3BB69-23CF-44E3-9099-C40C66FF867C}">
                    <a14:compatExt spid="_x0000_s44172"/>
                  </a:ext>
                  <a:ext uri="{FF2B5EF4-FFF2-40B4-BE49-F238E27FC236}">
                    <a16:creationId xmlns:a16="http://schemas.microsoft.com/office/drawing/2014/main" id="{00000000-0008-0000-0400-00008C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278356</xdr:colOff>
          <xdr:row>20</xdr:row>
          <xdr:rowOff>173973</xdr:rowOff>
        </xdr:from>
        <xdr:to>
          <xdr:col>5</xdr:col>
          <xdr:colOff>278356</xdr:colOff>
          <xdr:row>21</xdr:row>
          <xdr:rowOff>1653</xdr:rowOff>
        </xdr:to>
        <xdr:grpSp>
          <xdr:nvGrpSpPr>
            <xdr:cNvPr id="218" name="Group 217">
              <a:extLst>
                <a:ext uri="{FF2B5EF4-FFF2-40B4-BE49-F238E27FC236}">
                  <a16:creationId xmlns:a16="http://schemas.microsoft.com/office/drawing/2014/main" id="{00000000-0008-0000-0400-0000DA000000}"/>
                </a:ext>
              </a:extLst>
            </xdr:cNvPr>
            <xdr:cNvGrpSpPr/>
          </xdr:nvGrpSpPr>
          <xdr:grpSpPr>
            <a:xfrm>
              <a:off x="6077224" y="19523501"/>
              <a:ext cx="2683774" cy="798152"/>
              <a:chOff x="3057522" y="5286375"/>
              <a:chExt cx="1066805" cy="219075"/>
            </a:xfrm>
          </xdr:grpSpPr>
          <xdr:sp macro="" textlink="">
            <xdr:nvSpPr>
              <xdr:cNvPr id="44173" name="Check Box 141" hidden="1">
                <a:extLst>
                  <a:ext uri="{63B3BB69-23CF-44E3-9099-C40C66FF867C}">
                    <a14:compatExt spid="_x0000_s44173"/>
                  </a:ext>
                  <a:ext uri="{FF2B5EF4-FFF2-40B4-BE49-F238E27FC236}">
                    <a16:creationId xmlns:a16="http://schemas.microsoft.com/office/drawing/2014/main" id="{00000000-0008-0000-0400-00008DAC0000}"/>
                  </a:ext>
                </a:extLst>
              </xdr:cNvPr>
              <xdr:cNvSpPr/>
            </xdr:nvSpPr>
            <xdr:spPr bwMode="auto">
              <a:xfrm>
                <a:off x="305752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74" name="Check Box 142" hidden="1">
                <a:extLst>
                  <a:ext uri="{63B3BB69-23CF-44E3-9099-C40C66FF867C}">
                    <a14:compatExt spid="_x0000_s44174"/>
                  </a:ext>
                  <a:ext uri="{FF2B5EF4-FFF2-40B4-BE49-F238E27FC236}">
                    <a16:creationId xmlns:a16="http://schemas.microsoft.com/office/drawing/2014/main" id="{00000000-0008-0000-0400-00008EAC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278356</xdr:colOff>
          <xdr:row>22</xdr:row>
          <xdr:rowOff>606135</xdr:rowOff>
        </xdr:from>
        <xdr:to>
          <xdr:col>3</xdr:col>
          <xdr:colOff>1941079</xdr:colOff>
          <xdr:row>23</xdr:row>
          <xdr:rowOff>870</xdr:rowOff>
        </xdr:to>
        <xdr:grpSp>
          <xdr:nvGrpSpPr>
            <xdr:cNvPr id="221" name="Group 220">
              <a:extLst>
                <a:ext uri="{FF2B5EF4-FFF2-40B4-BE49-F238E27FC236}">
                  <a16:creationId xmlns:a16="http://schemas.microsoft.com/office/drawing/2014/main" id="{00000000-0008-0000-0400-0000DD000000}"/>
                </a:ext>
              </a:extLst>
            </xdr:cNvPr>
            <xdr:cNvGrpSpPr/>
          </xdr:nvGrpSpPr>
          <xdr:grpSpPr>
            <a:xfrm>
              <a:off x="3716941" y="23322361"/>
              <a:ext cx="1662723" cy="952283"/>
              <a:chOff x="3057512" y="5286375"/>
              <a:chExt cx="1066800" cy="219075"/>
            </a:xfrm>
          </xdr:grpSpPr>
          <xdr:sp macro="" textlink="">
            <xdr:nvSpPr>
              <xdr:cNvPr id="44175" name="Check Box 143" hidden="1">
                <a:extLst>
                  <a:ext uri="{63B3BB69-23CF-44E3-9099-C40C66FF867C}">
                    <a14:compatExt spid="_x0000_s44175"/>
                  </a:ext>
                  <a:ext uri="{FF2B5EF4-FFF2-40B4-BE49-F238E27FC236}">
                    <a16:creationId xmlns:a16="http://schemas.microsoft.com/office/drawing/2014/main" id="{00000000-0008-0000-0400-00008F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76" name="Check Box 144" hidden="1">
                <a:extLst>
                  <a:ext uri="{63B3BB69-23CF-44E3-9099-C40C66FF867C}">
                    <a14:compatExt spid="_x0000_s44176"/>
                  </a:ext>
                  <a:ext uri="{FF2B5EF4-FFF2-40B4-BE49-F238E27FC236}">
                    <a16:creationId xmlns:a16="http://schemas.microsoft.com/office/drawing/2014/main" id="{00000000-0008-0000-0400-000090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313151</xdr:colOff>
          <xdr:row>22</xdr:row>
          <xdr:rowOff>179366</xdr:rowOff>
        </xdr:from>
        <xdr:to>
          <xdr:col>5</xdr:col>
          <xdr:colOff>1870</xdr:colOff>
          <xdr:row>22</xdr:row>
          <xdr:rowOff>179366</xdr:rowOff>
        </xdr:to>
        <xdr:grpSp>
          <xdr:nvGrpSpPr>
            <xdr:cNvPr id="224" name="Group 223">
              <a:extLst>
                <a:ext uri="{FF2B5EF4-FFF2-40B4-BE49-F238E27FC236}">
                  <a16:creationId xmlns:a16="http://schemas.microsoft.com/office/drawing/2014/main" id="{00000000-0008-0000-0400-0000E0000000}"/>
                </a:ext>
              </a:extLst>
            </xdr:cNvPr>
            <xdr:cNvGrpSpPr/>
          </xdr:nvGrpSpPr>
          <xdr:grpSpPr>
            <a:xfrm>
              <a:off x="6112019" y="22895592"/>
              <a:ext cx="2372493" cy="0"/>
              <a:chOff x="3609960" y="0"/>
              <a:chExt cx="3467385" cy="0"/>
            </a:xfrm>
          </xdr:grpSpPr>
          <xdr:sp macro="" textlink="">
            <xdr:nvSpPr>
              <xdr:cNvPr id="44177" name="Check Box 145" hidden="1">
                <a:extLst>
                  <a:ext uri="{63B3BB69-23CF-44E3-9099-C40C66FF867C}">
                    <a14:compatExt spid="_x0000_s44177"/>
                  </a:ext>
                  <a:ext uri="{FF2B5EF4-FFF2-40B4-BE49-F238E27FC236}">
                    <a16:creationId xmlns:a16="http://schemas.microsoft.com/office/drawing/2014/main" id="{00000000-0008-0000-0400-000091AC0000}"/>
                  </a:ext>
                </a:extLst>
              </xdr:cNvPr>
              <xdr:cNvSpPr/>
            </xdr:nvSpPr>
            <xdr:spPr bwMode="auto">
              <a:xfrm>
                <a:off x="6562995"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78" name="Check Box 146" hidden="1">
                <a:extLst>
                  <a:ext uri="{63B3BB69-23CF-44E3-9099-C40C66FF867C}">
                    <a14:compatExt spid="_x0000_s44178"/>
                  </a:ext>
                  <a:ext uri="{FF2B5EF4-FFF2-40B4-BE49-F238E27FC236}">
                    <a16:creationId xmlns:a16="http://schemas.microsoft.com/office/drawing/2014/main" id="{00000000-0008-0000-0400-000092AC0000}"/>
                  </a:ext>
                </a:extLst>
              </xdr:cNvPr>
              <xdr:cNvSpPr/>
            </xdr:nvSpPr>
            <xdr:spPr bwMode="auto">
              <a:xfrm>
                <a:off x="360996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252260</xdr:colOff>
          <xdr:row>24</xdr:row>
          <xdr:rowOff>1500</xdr:rowOff>
        </xdr:from>
        <xdr:to>
          <xdr:col>4</xdr:col>
          <xdr:colOff>252260</xdr:colOff>
          <xdr:row>24</xdr:row>
          <xdr:rowOff>1500</xdr:rowOff>
        </xdr:to>
        <xdr:grpSp>
          <xdr:nvGrpSpPr>
            <xdr:cNvPr id="227" name="Group 226">
              <a:extLst>
                <a:ext uri="{FF2B5EF4-FFF2-40B4-BE49-F238E27FC236}">
                  <a16:creationId xmlns:a16="http://schemas.microsoft.com/office/drawing/2014/main" id="{00000000-0008-0000-0400-0000E3000000}"/>
                </a:ext>
              </a:extLst>
            </xdr:cNvPr>
            <xdr:cNvGrpSpPr/>
          </xdr:nvGrpSpPr>
          <xdr:grpSpPr>
            <a:xfrm>
              <a:off x="3690845" y="24922255"/>
              <a:ext cx="2360283" cy="0"/>
              <a:chOff x="3609963" y="0"/>
              <a:chExt cx="986956" cy="0"/>
            </a:xfrm>
          </xdr:grpSpPr>
          <xdr:sp macro="" textlink="">
            <xdr:nvSpPr>
              <xdr:cNvPr id="44179" name="Check Box 147" hidden="1">
                <a:extLst>
                  <a:ext uri="{63B3BB69-23CF-44E3-9099-C40C66FF867C}">
                    <a14:compatExt spid="_x0000_s44179"/>
                  </a:ext>
                  <a:ext uri="{FF2B5EF4-FFF2-40B4-BE49-F238E27FC236}">
                    <a16:creationId xmlns:a16="http://schemas.microsoft.com/office/drawing/2014/main" id="{00000000-0008-0000-0400-000093AC0000}"/>
                  </a:ext>
                </a:extLst>
              </xdr:cNvPr>
              <xdr:cNvSpPr/>
            </xdr:nvSpPr>
            <xdr:spPr bwMode="auto">
              <a:xfrm>
                <a:off x="408256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80" name="Check Box 148" hidden="1">
                <a:extLst>
                  <a:ext uri="{63B3BB69-23CF-44E3-9099-C40C66FF867C}">
                    <a14:compatExt spid="_x0000_s44180"/>
                  </a:ext>
                  <a:ext uri="{FF2B5EF4-FFF2-40B4-BE49-F238E27FC236}">
                    <a16:creationId xmlns:a16="http://schemas.microsoft.com/office/drawing/2014/main" id="{00000000-0008-0000-0400-000094AC0000}"/>
                  </a:ext>
                </a:extLst>
              </xdr:cNvPr>
              <xdr:cNvSpPr/>
            </xdr:nvSpPr>
            <xdr:spPr bwMode="auto">
              <a:xfrm>
                <a:off x="360996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295754</xdr:colOff>
          <xdr:row>22</xdr:row>
          <xdr:rowOff>310283</xdr:rowOff>
        </xdr:from>
        <xdr:to>
          <xdr:col>4</xdr:col>
          <xdr:colOff>2539999</xdr:colOff>
          <xdr:row>24</xdr:row>
          <xdr:rowOff>6090</xdr:rowOff>
        </xdr:to>
        <xdr:grpSp>
          <xdr:nvGrpSpPr>
            <xdr:cNvPr id="230" name="Group 229">
              <a:extLst>
                <a:ext uri="{FF2B5EF4-FFF2-40B4-BE49-F238E27FC236}">
                  <a16:creationId xmlns:a16="http://schemas.microsoft.com/office/drawing/2014/main" id="{00000000-0008-0000-0400-0000E6000000}"/>
                </a:ext>
              </a:extLst>
            </xdr:cNvPr>
            <xdr:cNvGrpSpPr/>
          </xdr:nvGrpSpPr>
          <xdr:grpSpPr>
            <a:xfrm>
              <a:off x="6094622" y="23026509"/>
              <a:ext cx="2244245" cy="1900336"/>
              <a:chOff x="3057489" y="5286375"/>
              <a:chExt cx="1066810" cy="219075"/>
            </a:xfrm>
          </xdr:grpSpPr>
          <xdr:sp macro="" textlink="">
            <xdr:nvSpPr>
              <xdr:cNvPr id="44181" name="Check Box 149" hidden="1">
                <a:extLst>
                  <a:ext uri="{63B3BB69-23CF-44E3-9099-C40C66FF867C}">
                    <a14:compatExt spid="_x0000_s44181"/>
                  </a:ext>
                  <a:ext uri="{FF2B5EF4-FFF2-40B4-BE49-F238E27FC236}">
                    <a16:creationId xmlns:a16="http://schemas.microsoft.com/office/drawing/2014/main" id="{00000000-0008-0000-0400-000095AC0000}"/>
                  </a:ext>
                </a:extLst>
              </xdr:cNvPr>
              <xdr:cNvSpPr/>
            </xdr:nvSpPr>
            <xdr:spPr bwMode="auto">
              <a:xfrm>
                <a:off x="305748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82" name="Check Box 150" hidden="1">
                <a:extLst>
                  <a:ext uri="{63B3BB69-23CF-44E3-9099-C40C66FF867C}">
                    <a14:compatExt spid="_x0000_s44182"/>
                  </a:ext>
                  <a:ext uri="{FF2B5EF4-FFF2-40B4-BE49-F238E27FC236}">
                    <a16:creationId xmlns:a16="http://schemas.microsoft.com/office/drawing/2014/main" id="{00000000-0008-0000-0400-000096AC0000}"/>
                  </a:ext>
                </a:extLst>
              </xdr:cNvPr>
              <xdr:cNvSpPr/>
            </xdr:nvSpPr>
            <xdr:spPr bwMode="auto">
              <a:xfrm>
                <a:off x="360994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252260</xdr:colOff>
          <xdr:row>24</xdr:row>
          <xdr:rowOff>1500</xdr:rowOff>
        </xdr:from>
        <xdr:to>
          <xdr:col>4</xdr:col>
          <xdr:colOff>252260</xdr:colOff>
          <xdr:row>24</xdr:row>
          <xdr:rowOff>1500</xdr:rowOff>
        </xdr:to>
        <xdr:grpSp>
          <xdr:nvGrpSpPr>
            <xdr:cNvPr id="233" name="Group 232">
              <a:extLst>
                <a:ext uri="{FF2B5EF4-FFF2-40B4-BE49-F238E27FC236}">
                  <a16:creationId xmlns:a16="http://schemas.microsoft.com/office/drawing/2014/main" id="{00000000-0008-0000-0400-0000E9000000}"/>
                </a:ext>
              </a:extLst>
            </xdr:cNvPr>
            <xdr:cNvGrpSpPr/>
          </xdr:nvGrpSpPr>
          <xdr:grpSpPr>
            <a:xfrm>
              <a:off x="3690845" y="24922255"/>
              <a:ext cx="2360283" cy="0"/>
              <a:chOff x="3609963" y="0"/>
              <a:chExt cx="986956" cy="0"/>
            </a:xfrm>
          </xdr:grpSpPr>
          <xdr:sp macro="" textlink="">
            <xdr:nvSpPr>
              <xdr:cNvPr id="44183" name="Check Box 151" hidden="1">
                <a:extLst>
                  <a:ext uri="{63B3BB69-23CF-44E3-9099-C40C66FF867C}">
                    <a14:compatExt spid="_x0000_s44183"/>
                  </a:ext>
                  <a:ext uri="{FF2B5EF4-FFF2-40B4-BE49-F238E27FC236}">
                    <a16:creationId xmlns:a16="http://schemas.microsoft.com/office/drawing/2014/main" id="{00000000-0008-0000-0400-000097AC0000}"/>
                  </a:ext>
                </a:extLst>
              </xdr:cNvPr>
              <xdr:cNvSpPr/>
            </xdr:nvSpPr>
            <xdr:spPr bwMode="auto">
              <a:xfrm>
                <a:off x="408256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84" name="Check Box 152" hidden="1">
                <a:extLst>
                  <a:ext uri="{63B3BB69-23CF-44E3-9099-C40C66FF867C}">
                    <a14:compatExt spid="_x0000_s44184"/>
                  </a:ext>
                  <a:ext uri="{FF2B5EF4-FFF2-40B4-BE49-F238E27FC236}">
                    <a16:creationId xmlns:a16="http://schemas.microsoft.com/office/drawing/2014/main" id="{00000000-0008-0000-0400-000098AC0000}"/>
                  </a:ext>
                </a:extLst>
              </xdr:cNvPr>
              <xdr:cNvSpPr/>
            </xdr:nvSpPr>
            <xdr:spPr bwMode="auto">
              <a:xfrm>
                <a:off x="3609963"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260959</xdr:colOff>
          <xdr:row>24</xdr:row>
          <xdr:rowOff>165274</xdr:rowOff>
        </xdr:from>
        <xdr:to>
          <xdr:col>3</xdr:col>
          <xdr:colOff>2143125</xdr:colOff>
          <xdr:row>24</xdr:row>
          <xdr:rowOff>1914525</xdr:rowOff>
        </xdr:to>
        <xdr:grpSp>
          <xdr:nvGrpSpPr>
            <xdr:cNvPr id="239" name="Group 238">
              <a:extLst>
                <a:ext uri="{FF2B5EF4-FFF2-40B4-BE49-F238E27FC236}">
                  <a16:creationId xmlns:a16="http://schemas.microsoft.com/office/drawing/2014/main" id="{00000000-0008-0000-0400-0000EF000000}"/>
                </a:ext>
              </a:extLst>
            </xdr:cNvPr>
            <xdr:cNvGrpSpPr/>
          </xdr:nvGrpSpPr>
          <xdr:grpSpPr>
            <a:xfrm>
              <a:off x="3699544" y="25086029"/>
              <a:ext cx="1882166" cy="1749251"/>
              <a:chOff x="3057509" y="5286375"/>
              <a:chExt cx="1066799" cy="219075"/>
            </a:xfrm>
          </xdr:grpSpPr>
          <xdr:sp macro="" textlink="">
            <xdr:nvSpPr>
              <xdr:cNvPr id="44187" name="Check Box 155" hidden="1">
                <a:extLst>
                  <a:ext uri="{63B3BB69-23CF-44E3-9099-C40C66FF867C}">
                    <a14:compatExt spid="_x0000_s44187"/>
                  </a:ext>
                  <a:ext uri="{FF2B5EF4-FFF2-40B4-BE49-F238E27FC236}">
                    <a16:creationId xmlns:a16="http://schemas.microsoft.com/office/drawing/2014/main" id="{00000000-0008-0000-0400-00009BAC0000}"/>
                  </a:ext>
                </a:extLst>
              </xdr:cNvPr>
              <xdr:cNvSpPr/>
            </xdr:nvSpPr>
            <xdr:spPr bwMode="auto">
              <a:xfrm>
                <a:off x="3057509"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88" name="Check Box 156" hidden="1">
                <a:extLst>
                  <a:ext uri="{63B3BB69-23CF-44E3-9099-C40C66FF867C}">
                    <a14:compatExt spid="_x0000_s44188"/>
                  </a:ext>
                  <a:ext uri="{FF2B5EF4-FFF2-40B4-BE49-F238E27FC236}">
                    <a16:creationId xmlns:a16="http://schemas.microsoft.com/office/drawing/2014/main" id="{00000000-0008-0000-0400-00009CAC0000}"/>
                  </a:ext>
                </a:extLst>
              </xdr:cNvPr>
              <xdr:cNvSpPr/>
            </xdr:nvSpPr>
            <xdr:spPr bwMode="auto">
              <a:xfrm>
                <a:off x="360995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14287</xdr:colOff>
          <xdr:row>24</xdr:row>
          <xdr:rowOff>173973</xdr:rowOff>
        </xdr:from>
        <xdr:to>
          <xdr:col>4</xdr:col>
          <xdr:colOff>2409825</xdr:colOff>
          <xdr:row>24</xdr:row>
          <xdr:rowOff>1895475</xdr:rowOff>
        </xdr:to>
        <xdr:grpSp>
          <xdr:nvGrpSpPr>
            <xdr:cNvPr id="242" name="Group 241">
              <a:extLst>
                <a:ext uri="{FF2B5EF4-FFF2-40B4-BE49-F238E27FC236}">
                  <a16:creationId xmlns:a16="http://schemas.microsoft.com/office/drawing/2014/main" id="{00000000-0008-0000-0400-0000F2000000}"/>
                </a:ext>
              </a:extLst>
            </xdr:cNvPr>
            <xdr:cNvGrpSpPr/>
          </xdr:nvGrpSpPr>
          <xdr:grpSpPr>
            <a:xfrm>
              <a:off x="5813155" y="25094728"/>
              <a:ext cx="2395538" cy="1721502"/>
              <a:chOff x="3057500" y="5286375"/>
              <a:chExt cx="1066807" cy="219075"/>
            </a:xfrm>
          </xdr:grpSpPr>
          <xdr:sp macro="" textlink="">
            <xdr:nvSpPr>
              <xdr:cNvPr id="44189" name="Check Box 157" hidden="1">
                <a:extLst>
                  <a:ext uri="{63B3BB69-23CF-44E3-9099-C40C66FF867C}">
                    <a14:compatExt spid="_x0000_s44189"/>
                  </a:ext>
                  <a:ext uri="{FF2B5EF4-FFF2-40B4-BE49-F238E27FC236}">
                    <a16:creationId xmlns:a16="http://schemas.microsoft.com/office/drawing/2014/main" id="{00000000-0008-0000-0400-00009DAC0000}"/>
                  </a:ext>
                </a:extLst>
              </xdr:cNvPr>
              <xdr:cNvSpPr/>
            </xdr:nvSpPr>
            <xdr:spPr bwMode="auto">
              <a:xfrm>
                <a:off x="305750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90" name="Check Box 158" hidden="1">
                <a:extLst>
                  <a:ext uri="{63B3BB69-23CF-44E3-9099-C40C66FF867C}">
                    <a14:compatExt spid="_x0000_s44190"/>
                  </a:ext>
                  <a:ext uri="{FF2B5EF4-FFF2-40B4-BE49-F238E27FC236}">
                    <a16:creationId xmlns:a16="http://schemas.microsoft.com/office/drawing/2014/main" id="{00000000-0008-0000-0400-00009EAC0000}"/>
                  </a:ext>
                </a:extLst>
              </xdr:cNvPr>
              <xdr:cNvSpPr/>
            </xdr:nvSpPr>
            <xdr:spPr bwMode="auto">
              <a:xfrm>
                <a:off x="360995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260000</xdr:colOff>
          <xdr:row>25</xdr:row>
          <xdr:rowOff>179487</xdr:rowOff>
        </xdr:from>
        <xdr:to>
          <xdr:col>4</xdr:col>
          <xdr:colOff>260000</xdr:colOff>
          <xdr:row>25</xdr:row>
          <xdr:rowOff>179487</xdr:rowOff>
        </xdr:to>
        <xdr:grpSp>
          <xdr:nvGrpSpPr>
            <xdr:cNvPr id="245" name="Group 244">
              <a:extLst>
                <a:ext uri="{FF2B5EF4-FFF2-40B4-BE49-F238E27FC236}">
                  <a16:creationId xmlns:a16="http://schemas.microsoft.com/office/drawing/2014/main" id="{00000000-0008-0000-0400-0000F5000000}"/>
                </a:ext>
              </a:extLst>
            </xdr:cNvPr>
            <xdr:cNvGrpSpPr/>
          </xdr:nvGrpSpPr>
          <xdr:grpSpPr>
            <a:xfrm>
              <a:off x="3698585" y="27232883"/>
              <a:ext cx="2360283" cy="0"/>
              <a:chOff x="3609961" y="0"/>
              <a:chExt cx="994699" cy="0"/>
            </a:xfrm>
          </xdr:grpSpPr>
          <xdr:sp macro="" textlink="">
            <xdr:nvSpPr>
              <xdr:cNvPr id="44191" name="Check Box 159" hidden="1">
                <a:extLst>
                  <a:ext uri="{63B3BB69-23CF-44E3-9099-C40C66FF867C}">
                    <a14:compatExt spid="_x0000_s44191"/>
                  </a:ext>
                  <a:ext uri="{FF2B5EF4-FFF2-40B4-BE49-F238E27FC236}">
                    <a16:creationId xmlns:a16="http://schemas.microsoft.com/office/drawing/2014/main" id="{00000000-0008-0000-0400-00009FAC0000}"/>
                  </a:ext>
                </a:extLst>
              </xdr:cNvPr>
              <xdr:cNvSpPr/>
            </xdr:nvSpPr>
            <xdr:spPr bwMode="auto">
              <a:xfrm>
                <a:off x="409031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92" name="Check Box 160" hidden="1">
                <a:extLst>
                  <a:ext uri="{63B3BB69-23CF-44E3-9099-C40C66FF867C}">
                    <a14:compatExt spid="_x0000_s44192"/>
                  </a:ext>
                  <a:ext uri="{FF2B5EF4-FFF2-40B4-BE49-F238E27FC236}">
                    <a16:creationId xmlns:a16="http://schemas.microsoft.com/office/drawing/2014/main" id="{00000000-0008-0000-0400-0000A0AC0000}"/>
                  </a:ext>
                </a:extLst>
              </xdr:cNvPr>
              <xdr:cNvSpPr/>
            </xdr:nvSpPr>
            <xdr:spPr bwMode="auto">
              <a:xfrm>
                <a:off x="360996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310000</xdr:colOff>
          <xdr:row>27</xdr:row>
          <xdr:rowOff>1875</xdr:rowOff>
        </xdr:from>
        <xdr:to>
          <xdr:col>4</xdr:col>
          <xdr:colOff>310000</xdr:colOff>
          <xdr:row>27</xdr:row>
          <xdr:rowOff>1875</xdr:rowOff>
        </xdr:to>
        <xdr:grpSp>
          <xdr:nvGrpSpPr>
            <xdr:cNvPr id="248" name="Group 247">
              <a:extLst>
                <a:ext uri="{FF2B5EF4-FFF2-40B4-BE49-F238E27FC236}">
                  <a16:creationId xmlns:a16="http://schemas.microsoft.com/office/drawing/2014/main" id="{00000000-0008-0000-0400-0000F8000000}"/>
                </a:ext>
              </a:extLst>
            </xdr:cNvPr>
            <xdr:cNvGrpSpPr/>
          </xdr:nvGrpSpPr>
          <xdr:grpSpPr>
            <a:xfrm>
              <a:off x="3748585" y="31248667"/>
              <a:ext cx="2360283" cy="0"/>
              <a:chOff x="3609962" y="0"/>
              <a:chExt cx="1044695" cy="0"/>
            </a:xfrm>
          </xdr:grpSpPr>
          <xdr:sp macro="" textlink="">
            <xdr:nvSpPr>
              <xdr:cNvPr id="44193" name="Check Box 161" hidden="1">
                <a:extLst>
                  <a:ext uri="{63B3BB69-23CF-44E3-9099-C40C66FF867C}">
                    <a14:compatExt spid="_x0000_s44193"/>
                  </a:ext>
                  <a:ext uri="{FF2B5EF4-FFF2-40B4-BE49-F238E27FC236}">
                    <a16:creationId xmlns:a16="http://schemas.microsoft.com/office/drawing/2014/main" id="{00000000-0008-0000-0400-0000A1AC0000}"/>
                  </a:ext>
                </a:extLst>
              </xdr:cNvPr>
              <xdr:cNvSpPr/>
            </xdr:nvSpPr>
            <xdr:spPr bwMode="auto">
              <a:xfrm>
                <a:off x="4140307"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94" name="Check Box 162" hidden="1">
                <a:extLst>
                  <a:ext uri="{63B3BB69-23CF-44E3-9099-C40C66FF867C}">
                    <a14:compatExt spid="_x0000_s44194"/>
                  </a:ext>
                  <a:ext uri="{FF2B5EF4-FFF2-40B4-BE49-F238E27FC236}">
                    <a16:creationId xmlns:a16="http://schemas.microsoft.com/office/drawing/2014/main" id="{00000000-0008-0000-0400-0000A2AC0000}"/>
                  </a:ext>
                </a:extLst>
              </xdr:cNvPr>
              <xdr:cNvSpPr/>
            </xdr:nvSpPr>
            <xdr:spPr bwMode="auto">
              <a:xfrm>
                <a:off x="3609962"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350000</xdr:colOff>
          <xdr:row>26</xdr:row>
          <xdr:rowOff>412</xdr:rowOff>
        </xdr:from>
        <xdr:to>
          <xdr:col>5</xdr:col>
          <xdr:colOff>0</xdr:colOff>
          <xdr:row>26</xdr:row>
          <xdr:rowOff>412</xdr:rowOff>
        </xdr:to>
        <xdr:grpSp>
          <xdr:nvGrpSpPr>
            <xdr:cNvPr id="251" name="Group 250">
              <a:extLst>
                <a:ext uri="{FF2B5EF4-FFF2-40B4-BE49-F238E27FC236}">
                  <a16:creationId xmlns:a16="http://schemas.microsoft.com/office/drawing/2014/main" id="{00000000-0008-0000-0400-0000FB000000}"/>
                </a:ext>
              </a:extLst>
            </xdr:cNvPr>
            <xdr:cNvGrpSpPr/>
          </xdr:nvGrpSpPr>
          <xdr:grpSpPr>
            <a:xfrm>
              <a:off x="6148868" y="28886921"/>
              <a:ext cx="2333774" cy="0"/>
              <a:chOff x="3609959" y="0"/>
              <a:chExt cx="3494901" cy="0"/>
            </a:xfrm>
          </xdr:grpSpPr>
          <xdr:sp macro="" textlink="">
            <xdr:nvSpPr>
              <xdr:cNvPr id="44195" name="Check Box 163" hidden="1">
                <a:extLst>
                  <a:ext uri="{63B3BB69-23CF-44E3-9099-C40C66FF867C}">
                    <a14:compatExt spid="_x0000_s44195"/>
                  </a:ext>
                  <a:ext uri="{FF2B5EF4-FFF2-40B4-BE49-F238E27FC236}">
                    <a16:creationId xmlns:a16="http://schemas.microsoft.com/office/drawing/2014/main" id="{00000000-0008-0000-0400-0000A3AC0000}"/>
                  </a:ext>
                </a:extLst>
              </xdr:cNvPr>
              <xdr:cNvSpPr/>
            </xdr:nvSpPr>
            <xdr:spPr bwMode="auto">
              <a:xfrm>
                <a:off x="6590510"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96" name="Check Box 164" hidden="1">
                <a:extLst>
                  <a:ext uri="{63B3BB69-23CF-44E3-9099-C40C66FF867C}">
                    <a14:compatExt spid="_x0000_s44196"/>
                  </a:ext>
                  <a:ext uri="{FF2B5EF4-FFF2-40B4-BE49-F238E27FC236}">
                    <a16:creationId xmlns:a16="http://schemas.microsoft.com/office/drawing/2014/main" id="{00000000-0008-0000-0400-0000A4AC0000}"/>
                  </a:ext>
                </a:extLst>
              </xdr:cNvPr>
              <xdr:cNvSpPr/>
            </xdr:nvSpPr>
            <xdr:spPr bwMode="auto">
              <a:xfrm>
                <a:off x="3609959"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430000</xdr:colOff>
          <xdr:row>27</xdr:row>
          <xdr:rowOff>1875</xdr:rowOff>
        </xdr:from>
        <xdr:to>
          <xdr:col>5</xdr:col>
          <xdr:colOff>80000</xdr:colOff>
          <xdr:row>27</xdr:row>
          <xdr:rowOff>1875</xdr:rowOff>
        </xdr:to>
        <xdr:grpSp>
          <xdr:nvGrpSpPr>
            <xdr:cNvPr id="254" name="Group 253">
              <a:extLst>
                <a:ext uri="{FF2B5EF4-FFF2-40B4-BE49-F238E27FC236}">
                  <a16:creationId xmlns:a16="http://schemas.microsoft.com/office/drawing/2014/main" id="{00000000-0008-0000-0400-0000FE000000}"/>
                </a:ext>
              </a:extLst>
            </xdr:cNvPr>
            <xdr:cNvGrpSpPr/>
          </xdr:nvGrpSpPr>
          <xdr:grpSpPr>
            <a:xfrm>
              <a:off x="6228868" y="31248667"/>
              <a:ext cx="2333774" cy="0"/>
              <a:chOff x="3609961" y="0"/>
              <a:chExt cx="3574895" cy="0"/>
            </a:xfrm>
          </xdr:grpSpPr>
          <xdr:sp macro="" textlink="">
            <xdr:nvSpPr>
              <xdr:cNvPr id="44197" name="Check Box 165" hidden="1">
                <a:extLst>
                  <a:ext uri="{63B3BB69-23CF-44E3-9099-C40C66FF867C}">
                    <a14:compatExt spid="_x0000_s44197"/>
                  </a:ext>
                  <a:ext uri="{FF2B5EF4-FFF2-40B4-BE49-F238E27FC236}">
                    <a16:creationId xmlns:a16="http://schemas.microsoft.com/office/drawing/2014/main" id="{00000000-0008-0000-0400-0000A5AC0000}"/>
                  </a:ext>
                </a:extLst>
              </xdr:cNvPr>
              <xdr:cNvSpPr/>
            </xdr:nvSpPr>
            <xdr:spPr bwMode="auto">
              <a:xfrm>
                <a:off x="6670506"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198" name="Check Box 166" hidden="1">
                <a:extLst>
                  <a:ext uri="{63B3BB69-23CF-44E3-9099-C40C66FF867C}">
                    <a14:compatExt spid="_x0000_s44198"/>
                  </a:ext>
                  <a:ext uri="{FF2B5EF4-FFF2-40B4-BE49-F238E27FC236}">
                    <a16:creationId xmlns:a16="http://schemas.microsoft.com/office/drawing/2014/main" id="{00000000-0008-0000-0400-0000A6AC0000}"/>
                  </a:ext>
                </a:extLst>
              </xdr:cNvPr>
              <xdr:cNvSpPr/>
            </xdr:nvSpPr>
            <xdr:spPr bwMode="auto">
              <a:xfrm>
                <a:off x="3609961" y="0"/>
                <a:ext cx="51435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374432</xdr:colOff>
          <xdr:row>29</xdr:row>
          <xdr:rowOff>375227</xdr:rowOff>
        </xdr:from>
        <xdr:to>
          <xdr:col>3</xdr:col>
          <xdr:colOff>1890568</xdr:colOff>
          <xdr:row>29</xdr:row>
          <xdr:rowOff>1084649</xdr:rowOff>
        </xdr:to>
        <xdr:grpSp>
          <xdr:nvGrpSpPr>
            <xdr:cNvPr id="257" name="Group 256">
              <a:extLst>
                <a:ext uri="{FF2B5EF4-FFF2-40B4-BE49-F238E27FC236}">
                  <a16:creationId xmlns:a16="http://schemas.microsoft.com/office/drawing/2014/main" id="{00000000-0008-0000-0400-000001010000}"/>
                </a:ext>
              </a:extLst>
            </xdr:cNvPr>
            <xdr:cNvGrpSpPr/>
          </xdr:nvGrpSpPr>
          <xdr:grpSpPr>
            <a:xfrm>
              <a:off x="3813017" y="33311359"/>
              <a:ext cx="1516136" cy="709422"/>
              <a:chOff x="3057513" y="5286375"/>
              <a:chExt cx="1066801" cy="219075"/>
            </a:xfrm>
          </xdr:grpSpPr>
          <xdr:sp macro="" textlink="">
            <xdr:nvSpPr>
              <xdr:cNvPr id="44199" name="Check Box 167" hidden="1">
                <a:extLst>
                  <a:ext uri="{63B3BB69-23CF-44E3-9099-C40C66FF867C}">
                    <a14:compatExt spid="_x0000_s44199"/>
                  </a:ext>
                  <a:ext uri="{FF2B5EF4-FFF2-40B4-BE49-F238E27FC236}">
                    <a16:creationId xmlns:a16="http://schemas.microsoft.com/office/drawing/2014/main" id="{00000000-0008-0000-0400-0000A7AC0000}"/>
                  </a:ext>
                </a:extLst>
              </xdr:cNvPr>
              <xdr:cNvSpPr/>
            </xdr:nvSpPr>
            <xdr:spPr bwMode="auto">
              <a:xfrm>
                <a:off x="305751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00" name="Check Box 168" hidden="1">
                <a:extLst>
                  <a:ext uri="{63B3BB69-23CF-44E3-9099-C40C66FF867C}">
                    <a14:compatExt spid="_x0000_s44200"/>
                  </a:ext>
                  <a:ext uri="{FF2B5EF4-FFF2-40B4-BE49-F238E27FC236}">
                    <a16:creationId xmlns:a16="http://schemas.microsoft.com/office/drawing/2014/main" id="{00000000-0008-0000-0400-0000A8AC0000}"/>
                  </a:ext>
                </a:extLst>
              </xdr:cNvPr>
              <xdr:cNvSpPr/>
            </xdr:nvSpPr>
            <xdr:spPr bwMode="auto">
              <a:xfrm>
                <a:off x="360996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420000</xdr:colOff>
          <xdr:row>29</xdr:row>
          <xdr:rowOff>178950</xdr:rowOff>
        </xdr:from>
        <xdr:to>
          <xdr:col>5</xdr:col>
          <xdr:colOff>70000</xdr:colOff>
          <xdr:row>30</xdr:row>
          <xdr:rowOff>5342</xdr:rowOff>
        </xdr:to>
        <xdr:grpSp>
          <xdr:nvGrpSpPr>
            <xdr:cNvPr id="260" name="Group 259">
              <a:extLst>
                <a:ext uri="{FF2B5EF4-FFF2-40B4-BE49-F238E27FC236}">
                  <a16:creationId xmlns:a16="http://schemas.microsoft.com/office/drawing/2014/main" id="{00000000-0008-0000-0400-000004010000}"/>
                </a:ext>
              </a:extLst>
            </xdr:cNvPr>
            <xdr:cNvGrpSpPr/>
          </xdr:nvGrpSpPr>
          <xdr:grpSpPr>
            <a:xfrm>
              <a:off x="6218868" y="33115082"/>
              <a:ext cx="2333774" cy="1144317"/>
              <a:chOff x="3057513" y="5286375"/>
              <a:chExt cx="1066797" cy="219075"/>
            </a:xfrm>
          </xdr:grpSpPr>
          <xdr:sp macro="" textlink="">
            <xdr:nvSpPr>
              <xdr:cNvPr id="44201" name="Check Box 169" hidden="1">
                <a:extLst>
                  <a:ext uri="{63B3BB69-23CF-44E3-9099-C40C66FF867C}">
                    <a14:compatExt spid="_x0000_s44201"/>
                  </a:ext>
                  <a:ext uri="{FF2B5EF4-FFF2-40B4-BE49-F238E27FC236}">
                    <a16:creationId xmlns:a16="http://schemas.microsoft.com/office/drawing/2014/main" id="{00000000-0008-0000-0400-0000A9AC0000}"/>
                  </a:ext>
                </a:extLst>
              </xdr:cNvPr>
              <xdr:cNvSpPr/>
            </xdr:nvSpPr>
            <xdr:spPr bwMode="auto">
              <a:xfrm>
                <a:off x="305751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02" name="Check Box 170" hidden="1">
                <a:extLst>
                  <a:ext uri="{63B3BB69-23CF-44E3-9099-C40C66FF867C}">
                    <a14:compatExt spid="_x0000_s44202"/>
                  </a:ext>
                  <a:ext uri="{FF2B5EF4-FFF2-40B4-BE49-F238E27FC236}">
                    <a16:creationId xmlns:a16="http://schemas.microsoft.com/office/drawing/2014/main" id="{00000000-0008-0000-0400-0000AA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370000</xdr:colOff>
          <xdr:row>36</xdr:row>
          <xdr:rowOff>179475</xdr:rowOff>
        </xdr:from>
        <xdr:to>
          <xdr:col>4</xdr:col>
          <xdr:colOff>370000</xdr:colOff>
          <xdr:row>37</xdr:row>
          <xdr:rowOff>1892</xdr:rowOff>
        </xdr:to>
        <xdr:grpSp>
          <xdr:nvGrpSpPr>
            <xdr:cNvPr id="263" name="Group 262">
              <a:extLst>
                <a:ext uri="{FF2B5EF4-FFF2-40B4-BE49-F238E27FC236}">
                  <a16:creationId xmlns:a16="http://schemas.microsoft.com/office/drawing/2014/main" id="{00000000-0008-0000-0400-000007010000}"/>
                </a:ext>
              </a:extLst>
            </xdr:cNvPr>
            <xdr:cNvGrpSpPr/>
          </xdr:nvGrpSpPr>
          <xdr:grpSpPr>
            <a:xfrm>
              <a:off x="3808585" y="43107871"/>
              <a:ext cx="2360283" cy="1955059"/>
              <a:chOff x="3057512" y="5286375"/>
              <a:chExt cx="1066798" cy="219075"/>
            </a:xfrm>
          </xdr:grpSpPr>
          <xdr:sp macro="" textlink="">
            <xdr:nvSpPr>
              <xdr:cNvPr id="44203" name="Check Box 171" hidden="1">
                <a:extLst>
                  <a:ext uri="{63B3BB69-23CF-44E3-9099-C40C66FF867C}">
                    <a14:compatExt spid="_x0000_s44203"/>
                  </a:ext>
                  <a:ext uri="{FF2B5EF4-FFF2-40B4-BE49-F238E27FC236}">
                    <a16:creationId xmlns:a16="http://schemas.microsoft.com/office/drawing/2014/main" id="{00000000-0008-0000-0400-0000AB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04" name="Check Box 172" hidden="1">
                <a:extLst>
                  <a:ext uri="{63B3BB69-23CF-44E3-9099-C40C66FF867C}">
                    <a14:compatExt spid="_x0000_s44204"/>
                  </a:ext>
                  <a:ext uri="{FF2B5EF4-FFF2-40B4-BE49-F238E27FC236}">
                    <a16:creationId xmlns:a16="http://schemas.microsoft.com/office/drawing/2014/main" id="{00000000-0008-0000-0400-0000AC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550000</xdr:colOff>
          <xdr:row>36</xdr:row>
          <xdr:rowOff>179000</xdr:rowOff>
        </xdr:from>
        <xdr:to>
          <xdr:col>5</xdr:col>
          <xdr:colOff>200000</xdr:colOff>
          <xdr:row>37</xdr:row>
          <xdr:rowOff>1417</xdr:rowOff>
        </xdr:to>
        <xdr:grpSp>
          <xdr:nvGrpSpPr>
            <xdr:cNvPr id="266" name="Group 265">
              <a:extLst>
                <a:ext uri="{FF2B5EF4-FFF2-40B4-BE49-F238E27FC236}">
                  <a16:creationId xmlns:a16="http://schemas.microsoft.com/office/drawing/2014/main" id="{00000000-0008-0000-0400-00000A010000}"/>
                </a:ext>
              </a:extLst>
            </xdr:cNvPr>
            <xdr:cNvGrpSpPr/>
          </xdr:nvGrpSpPr>
          <xdr:grpSpPr>
            <a:xfrm>
              <a:off x="6348868" y="43107396"/>
              <a:ext cx="2333774" cy="1955059"/>
              <a:chOff x="3057513" y="5286375"/>
              <a:chExt cx="1066797" cy="219075"/>
            </a:xfrm>
          </xdr:grpSpPr>
          <xdr:sp macro="" textlink="">
            <xdr:nvSpPr>
              <xdr:cNvPr id="44205" name="Check Box 173" hidden="1">
                <a:extLst>
                  <a:ext uri="{63B3BB69-23CF-44E3-9099-C40C66FF867C}">
                    <a14:compatExt spid="_x0000_s44205"/>
                  </a:ext>
                  <a:ext uri="{FF2B5EF4-FFF2-40B4-BE49-F238E27FC236}">
                    <a16:creationId xmlns:a16="http://schemas.microsoft.com/office/drawing/2014/main" id="{00000000-0008-0000-0400-0000ADAC0000}"/>
                  </a:ext>
                </a:extLst>
              </xdr:cNvPr>
              <xdr:cNvSpPr/>
            </xdr:nvSpPr>
            <xdr:spPr bwMode="auto">
              <a:xfrm>
                <a:off x="3057513"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06" name="Check Box 174" hidden="1">
                <a:extLst>
                  <a:ext uri="{63B3BB69-23CF-44E3-9099-C40C66FF867C}">
                    <a14:compatExt spid="_x0000_s44206"/>
                  </a:ext>
                  <a:ext uri="{FF2B5EF4-FFF2-40B4-BE49-F238E27FC236}">
                    <a16:creationId xmlns:a16="http://schemas.microsoft.com/office/drawing/2014/main" id="{00000000-0008-0000-0400-0000AEAC0000}"/>
                  </a:ext>
                </a:extLst>
              </xdr:cNvPr>
              <xdr:cNvSpPr/>
            </xdr:nvSpPr>
            <xdr:spPr bwMode="auto">
              <a:xfrm>
                <a:off x="360996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440000</xdr:colOff>
          <xdr:row>44</xdr:row>
          <xdr:rowOff>180950</xdr:rowOff>
        </xdr:from>
        <xdr:to>
          <xdr:col>4</xdr:col>
          <xdr:colOff>434794</xdr:colOff>
          <xdr:row>45</xdr:row>
          <xdr:rowOff>17329</xdr:rowOff>
        </xdr:to>
        <xdr:grpSp>
          <xdr:nvGrpSpPr>
            <xdr:cNvPr id="269" name="Group 268">
              <a:extLst>
                <a:ext uri="{FF2B5EF4-FFF2-40B4-BE49-F238E27FC236}">
                  <a16:creationId xmlns:a16="http://schemas.microsoft.com/office/drawing/2014/main" id="{00000000-0008-0000-0400-00000D010000}"/>
                </a:ext>
              </a:extLst>
            </xdr:cNvPr>
            <xdr:cNvGrpSpPr/>
          </xdr:nvGrpSpPr>
          <xdr:grpSpPr>
            <a:xfrm>
              <a:off x="3878585" y="54563308"/>
              <a:ext cx="2355077" cy="1477795"/>
              <a:chOff x="3057498" y="5286375"/>
              <a:chExt cx="1066804" cy="219075"/>
            </a:xfrm>
          </xdr:grpSpPr>
          <xdr:sp macro="" textlink="">
            <xdr:nvSpPr>
              <xdr:cNvPr id="44207" name="Check Box 175" hidden="1">
                <a:extLst>
                  <a:ext uri="{63B3BB69-23CF-44E3-9099-C40C66FF867C}">
                    <a14:compatExt spid="_x0000_s44207"/>
                  </a:ext>
                  <a:ext uri="{FF2B5EF4-FFF2-40B4-BE49-F238E27FC236}">
                    <a16:creationId xmlns:a16="http://schemas.microsoft.com/office/drawing/2014/main" id="{00000000-0008-0000-0400-0000AFAC0000}"/>
                  </a:ext>
                </a:extLst>
              </xdr:cNvPr>
              <xdr:cNvSpPr/>
            </xdr:nvSpPr>
            <xdr:spPr bwMode="auto">
              <a:xfrm>
                <a:off x="305749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08" name="Check Box 176" hidden="1">
                <a:extLst>
                  <a:ext uri="{63B3BB69-23CF-44E3-9099-C40C66FF867C}">
                    <a14:compatExt spid="_x0000_s44208"/>
                  </a:ext>
                  <a:ext uri="{FF2B5EF4-FFF2-40B4-BE49-F238E27FC236}">
                    <a16:creationId xmlns:a16="http://schemas.microsoft.com/office/drawing/2014/main" id="{00000000-0008-0000-0400-0000B0AC0000}"/>
                  </a:ext>
                </a:extLst>
              </xdr:cNvPr>
              <xdr:cNvSpPr/>
            </xdr:nvSpPr>
            <xdr:spPr bwMode="auto">
              <a:xfrm>
                <a:off x="360995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480000</xdr:colOff>
          <xdr:row>46</xdr:row>
          <xdr:rowOff>2275</xdr:rowOff>
        </xdr:from>
        <xdr:to>
          <xdr:col>4</xdr:col>
          <xdr:colOff>474794</xdr:colOff>
          <xdr:row>46</xdr:row>
          <xdr:rowOff>2279</xdr:rowOff>
        </xdr:to>
        <xdr:grpSp>
          <xdr:nvGrpSpPr>
            <xdr:cNvPr id="272" name="Group 271">
              <a:extLst>
                <a:ext uri="{FF2B5EF4-FFF2-40B4-BE49-F238E27FC236}">
                  <a16:creationId xmlns:a16="http://schemas.microsoft.com/office/drawing/2014/main" id="{00000000-0008-0000-0400-000010010000}"/>
                </a:ext>
              </a:extLst>
            </xdr:cNvPr>
            <xdr:cNvGrpSpPr/>
          </xdr:nvGrpSpPr>
          <xdr:grpSpPr>
            <a:xfrm>
              <a:off x="3918585" y="59021332"/>
              <a:ext cx="2355077" cy="4"/>
              <a:chOff x="3057498" y="5286375"/>
              <a:chExt cx="1066804" cy="219075"/>
            </a:xfrm>
          </xdr:grpSpPr>
          <xdr:sp macro="" textlink="">
            <xdr:nvSpPr>
              <xdr:cNvPr id="44209" name="Check Box 177" hidden="1">
                <a:extLst>
                  <a:ext uri="{63B3BB69-23CF-44E3-9099-C40C66FF867C}">
                    <a14:compatExt spid="_x0000_s44209"/>
                  </a:ext>
                  <a:ext uri="{FF2B5EF4-FFF2-40B4-BE49-F238E27FC236}">
                    <a16:creationId xmlns:a16="http://schemas.microsoft.com/office/drawing/2014/main" id="{00000000-0008-0000-0400-0000B1AC0000}"/>
                  </a:ext>
                </a:extLst>
              </xdr:cNvPr>
              <xdr:cNvSpPr/>
            </xdr:nvSpPr>
            <xdr:spPr bwMode="auto">
              <a:xfrm>
                <a:off x="3057498"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10" name="Check Box 178" hidden="1">
                <a:extLst>
                  <a:ext uri="{63B3BB69-23CF-44E3-9099-C40C66FF867C}">
                    <a14:compatExt spid="_x0000_s44210"/>
                  </a:ext>
                  <a:ext uri="{FF2B5EF4-FFF2-40B4-BE49-F238E27FC236}">
                    <a16:creationId xmlns:a16="http://schemas.microsoft.com/office/drawing/2014/main" id="{00000000-0008-0000-0400-0000B2AC0000}"/>
                  </a:ext>
                </a:extLst>
              </xdr:cNvPr>
              <xdr:cNvSpPr/>
            </xdr:nvSpPr>
            <xdr:spPr bwMode="auto">
              <a:xfrm>
                <a:off x="360995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232587</xdr:colOff>
          <xdr:row>10</xdr:row>
          <xdr:rowOff>869433</xdr:rowOff>
        </xdr:from>
        <xdr:to>
          <xdr:col>4</xdr:col>
          <xdr:colOff>2647064</xdr:colOff>
          <xdr:row>10</xdr:row>
          <xdr:rowOff>1031445</xdr:rowOff>
        </xdr:to>
        <xdr:grpSp>
          <xdr:nvGrpSpPr>
            <xdr:cNvPr id="249" name="Group 248">
              <a:extLst>
                <a:ext uri="{FF2B5EF4-FFF2-40B4-BE49-F238E27FC236}">
                  <a16:creationId xmlns:a16="http://schemas.microsoft.com/office/drawing/2014/main" id="{00000000-0008-0000-0400-0000F9000000}"/>
                </a:ext>
              </a:extLst>
            </xdr:cNvPr>
            <xdr:cNvGrpSpPr/>
          </xdr:nvGrpSpPr>
          <xdr:grpSpPr>
            <a:xfrm>
              <a:off x="6031455" y="4331980"/>
              <a:ext cx="2414477" cy="162012"/>
              <a:chOff x="3057512" y="5286375"/>
              <a:chExt cx="1066799" cy="219075"/>
            </a:xfrm>
          </xdr:grpSpPr>
          <xdr:sp macro="" textlink="">
            <xdr:nvSpPr>
              <xdr:cNvPr id="44211" name="Check Box 179" hidden="1">
                <a:extLst>
                  <a:ext uri="{63B3BB69-23CF-44E3-9099-C40C66FF867C}">
                    <a14:compatExt spid="_x0000_s44211"/>
                  </a:ext>
                  <a:ext uri="{FF2B5EF4-FFF2-40B4-BE49-F238E27FC236}">
                    <a16:creationId xmlns:a16="http://schemas.microsoft.com/office/drawing/2014/main" id="{00000000-0008-0000-0400-0000B3AC0000}"/>
                  </a:ext>
                </a:extLst>
              </xdr:cNvPr>
              <xdr:cNvSpPr/>
            </xdr:nvSpPr>
            <xdr:spPr bwMode="auto">
              <a:xfrm>
                <a:off x="305751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12" name="Check Box 180" hidden="1">
                <a:extLst>
                  <a:ext uri="{63B3BB69-23CF-44E3-9099-C40C66FF867C}">
                    <a14:compatExt spid="_x0000_s44212"/>
                  </a:ext>
                  <a:ext uri="{FF2B5EF4-FFF2-40B4-BE49-F238E27FC236}">
                    <a16:creationId xmlns:a16="http://schemas.microsoft.com/office/drawing/2014/main" id="{00000000-0008-0000-0400-0000B4AC0000}"/>
                  </a:ext>
                </a:extLst>
              </xdr:cNvPr>
              <xdr:cNvSpPr/>
            </xdr:nvSpPr>
            <xdr:spPr bwMode="auto">
              <a:xfrm>
                <a:off x="3609961"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305518</xdr:colOff>
          <xdr:row>13</xdr:row>
          <xdr:rowOff>700897</xdr:rowOff>
        </xdr:from>
        <xdr:to>
          <xdr:col>4</xdr:col>
          <xdr:colOff>301325</xdr:colOff>
          <xdr:row>13</xdr:row>
          <xdr:rowOff>1153226</xdr:rowOff>
        </xdr:to>
        <xdr:grpSp>
          <xdr:nvGrpSpPr>
            <xdr:cNvPr id="255" name="Group 254">
              <a:extLst>
                <a:ext uri="{FF2B5EF4-FFF2-40B4-BE49-F238E27FC236}">
                  <a16:creationId xmlns:a16="http://schemas.microsoft.com/office/drawing/2014/main" id="{00000000-0008-0000-0400-0000FF000000}"/>
                </a:ext>
              </a:extLst>
            </xdr:cNvPr>
            <xdr:cNvGrpSpPr/>
          </xdr:nvGrpSpPr>
          <xdr:grpSpPr>
            <a:xfrm>
              <a:off x="3744103" y="9111652"/>
              <a:ext cx="2356090" cy="452329"/>
              <a:chOff x="3057510" y="5286375"/>
              <a:chExt cx="1066802" cy="219075"/>
            </a:xfrm>
          </xdr:grpSpPr>
          <xdr:sp macro="" textlink="">
            <xdr:nvSpPr>
              <xdr:cNvPr id="44215" name="Check Box 183" hidden="1">
                <a:extLst>
                  <a:ext uri="{63B3BB69-23CF-44E3-9099-C40C66FF867C}">
                    <a14:compatExt spid="_x0000_s44215"/>
                  </a:ext>
                  <a:ext uri="{FF2B5EF4-FFF2-40B4-BE49-F238E27FC236}">
                    <a16:creationId xmlns:a16="http://schemas.microsoft.com/office/drawing/2014/main" id="{00000000-0008-0000-0400-0000B7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16" name="Check Box 184" hidden="1">
                <a:extLst>
                  <a:ext uri="{63B3BB69-23CF-44E3-9099-C40C66FF867C}">
                    <a14:compatExt spid="_x0000_s44216"/>
                  </a:ext>
                  <a:ext uri="{FF2B5EF4-FFF2-40B4-BE49-F238E27FC236}">
                    <a16:creationId xmlns:a16="http://schemas.microsoft.com/office/drawing/2014/main" id="{00000000-0008-0000-0400-0000B8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323491</xdr:colOff>
          <xdr:row>14</xdr:row>
          <xdr:rowOff>530166</xdr:rowOff>
        </xdr:from>
        <xdr:to>
          <xdr:col>4</xdr:col>
          <xdr:colOff>319298</xdr:colOff>
          <xdr:row>14</xdr:row>
          <xdr:rowOff>982495</xdr:rowOff>
        </xdr:to>
        <xdr:grpSp>
          <xdr:nvGrpSpPr>
            <xdr:cNvPr id="258" name="Group 257">
              <a:extLst>
                <a:ext uri="{FF2B5EF4-FFF2-40B4-BE49-F238E27FC236}">
                  <a16:creationId xmlns:a16="http://schemas.microsoft.com/office/drawing/2014/main" id="{00000000-0008-0000-0400-000002010000}"/>
                </a:ext>
              </a:extLst>
            </xdr:cNvPr>
            <xdr:cNvGrpSpPr/>
          </xdr:nvGrpSpPr>
          <xdr:grpSpPr>
            <a:xfrm>
              <a:off x="3762076" y="10654223"/>
              <a:ext cx="2356090" cy="452329"/>
              <a:chOff x="3057510" y="5286375"/>
              <a:chExt cx="1066802" cy="219075"/>
            </a:xfrm>
          </xdr:grpSpPr>
          <xdr:sp macro="" textlink="">
            <xdr:nvSpPr>
              <xdr:cNvPr id="44217" name="Check Box 185" hidden="1">
                <a:extLst>
                  <a:ext uri="{63B3BB69-23CF-44E3-9099-C40C66FF867C}">
                    <a14:compatExt spid="_x0000_s44217"/>
                  </a:ext>
                  <a:ext uri="{FF2B5EF4-FFF2-40B4-BE49-F238E27FC236}">
                    <a16:creationId xmlns:a16="http://schemas.microsoft.com/office/drawing/2014/main" id="{00000000-0008-0000-0400-0000B9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18" name="Check Box 186" hidden="1">
                <a:extLst>
                  <a:ext uri="{63B3BB69-23CF-44E3-9099-C40C66FF867C}">
                    <a14:compatExt spid="_x0000_s44218"/>
                  </a:ext>
                  <a:ext uri="{FF2B5EF4-FFF2-40B4-BE49-F238E27FC236}">
                    <a16:creationId xmlns:a16="http://schemas.microsoft.com/office/drawing/2014/main" id="{00000000-0008-0000-0400-0000BA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341463</xdr:colOff>
          <xdr:row>15</xdr:row>
          <xdr:rowOff>673939</xdr:rowOff>
        </xdr:from>
        <xdr:to>
          <xdr:col>4</xdr:col>
          <xdr:colOff>337270</xdr:colOff>
          <xdr:row>15</xdr:row>
          <xdr:rowOff>1126268</xdr:rowOff>
        </xdr:to>
        <xdr:grpSp>
          <xdr:nvGrpSpPr>
            <xdr:cNvPr id="261" name="Group 260">
              <a:extLst>
                <a:ext uri="{FF2B5EF4-FFF2-40B4-BE49-F238E27FC236}">
                  <a16:creationId xmlns:a16="http://schemas.microsoft.com/office/drawing/2014/main" id="{00000000-0008-0000-0400-000005010000}"/>
                </a:ext>
              </a:extLst>
            </xdr:cNvPr>
            <xdr:cNvGrpSpPr/>
          </xdr:nvGrpSpPr>
          <xdr:grpSpPr>
            <a:xfrm>
              <a:off x="3780048" y="12511297"/>
              <a:ext cx="2356090" cy="452329"/>
              <a:chOff x="3057510" y="5286375"/>
              <a:chExt cx="1066802" cy="219075"/>
            </a:xfrm>
          </xdr:grpSpPr>
          <xdr:sp macro="" textlink="">
            <xdr:nvSpPr>
              <xdr:cNvPr id="44219" name="Check Box 187" hidden="1">
                <a:extLst>
                  <a:ext uri="{63B3BB69-23CF-44E3-9099-C40C66FF867C}">
                    <a14:compatExt spid="_x0000_s44219"/>
                  </a:ext>
                  <a:ext uri="{FF2B5EF4-FFF2-40B4-BE49-F238E27FC236}">
                    <a16:creationId xmlns:a16="http://schemas.microsoft.com/office/drawing/2014/main" id="{00000000-0008-0000-0400-0000BB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20" name="Check Box 188" hidden="1">
                <a:extLst>
                  <a:ext uri="{63B3BB69-23CF-44E3-9099-C40C66FF867C}">
                    <a14:compatExt spid="_x0000_s44220"/>
                  </a:ext>
                  <a:ext uri="{FF2B5EF4-FFF2-40B4-BE49-F238E27FC236}">
                    <a16:creationId xmlns:a16="http://schemas.microsoft.com/office/drawing/2014/main" id="{00000000-0008-0000-0400-0000BC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323490</xdr:colOff>
          <xdr:row>16</xdr:row>
          <xdr:rowOff>611038</xdr:rowOff>
        </xdr:from>
        <xdr:to>
          <xdr:col>4</xdr:col>
          <xdr:colOff>319297</xdr:colOff>
          <xdr:row>16</xdr:row>
          <xdr:rowOff>1063367</xdr:rowOff>
        </xdr:to>
        <xdr:grpSp>
          <xdr:nvGrpSpPr>
            <xdr:cNvPr id="264" name="Group 263">
              <a:extLst>
                <a:ext uri="{FF2B5EF4-FFF2-40B4-BE49-F238E27FC236}">
                  <a16:creationId xmlns:a16="http://schemas.microsoft.com/office/drawing/2014/main" id="{00000000-0008-0000-0400-000008010000}"/>
                </a:ext>
              </a:extLst>
            </xdr:cNvPr>
            <xdr:cNvGrpSpPr/>
          </xdr:nvGrpSpPr>
          <xdr:grpSpPr>
            <a:xfrm>
              <a:off x="3762075" y="14161698"/>
              <a:ext cx="2356090" cy="452329"/>
              <a:chOff x="3057510" y="5286375"/>
              <a:chExt cx="1066802" cy="219075"/>
            </a:xfrm>
          </xdr:grpSpPr>
          <xdr:sp macro="" textlink="">
            <xdr:nvSpPr>
              <xdr:cNvPr id="44221" name="Check Box 189" hidden="1">
                <a:extLst>
                  <a:ext uri="{63B3BB69-23CF-44E3-9099-C40C66FF867C}">
                    <a14:compatExt spid="_x0000_s44221"/>
                  </a:ext>
                  <a:ext uri="{FF2B5EF4-FFF2-40B4-BE49-F238E27FC236}">
                    <a16:creationId xmlns:a16="http://schemas.microsoft.com/office/drawing/2014/main" id="{00000000-0008-0000-0400-0000BD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22" name="Check Box 190" hidden="1">
                <a:extLst>
                  <a:ext uri="{63B3BB69-23CF-44E3-9099-C40C66FF867C}">
                    <a14:compatExt spid="_x0000_s44222"/>
                  </a:ext>
                  <a:ext uri="{FF2B5EF4-FFF2-40B4-BE49-F238E27FC236}">
                    <a16:creationId xmlns:a16="http://schemas.microsoft.com/office/drawing/2014/main" id="{00000000-0008-0000-0400-0000BE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350449</xdr:colOff>
          <xdr:row>17</xdr:row>
          <xdr:rowOff>584080</xdr:rowOff>
        </xdr:from>
        <xdr:to>
          <xdr:col>4</xdr:col>
          <xdr:colOff>346256</xdr:colOff>
          <xdr:row>17</xdr:row>
          <xdr:rowOff>1036409</xdr:rowOff>
        </xdr:to>
        <xdr:grpSp>
          <xdr:nvGrpSpPr>
            <xdr:cNvPr id="267" name="Group 266">
              <a:extLst>
                <a:ext uri="{FF2B5EF4-FFF2-40B4-BE49-F238E27FC236}">
                  <a16:creationId xmlns:a16="http://schemas.microsoft.com/office/drawing/2014/main" id="{00000000-0008-0000-0400-00000B010000}"/>
                </a:ext>
              </a:extLst>
            </xdr:cNvPr>
            <xdr:cNvGrpSpPr/>
          </xdr:nvGrpSpPr>
          <xdr:grpSpPr>
            <a:xfrm>
              <a:off x="3789034" y="15572476"/>
              <a:ext cx="2356090" cy="452329"/>
              <a:chOff x="3057510" y="5286375"/>
              <a:chExt cx="1066802" cy="219075"/>
            </a:xfrm>
          </xdr:grpSpPr>
          <xdr:sp macro="" textlink="">
            <xdr:nvSpPr>
              <xdr:cNvPr id="44223" name="Check Box 191" hidden="1">
                <a:extLst>
                  <a:ext uri="{63B3BB69-23CF-44E3-9099-C40C66FF867C}">
                    <a14:compatExt spid="_x0000_s44223"/>
                  </a:ext>
                  <a:ext uri="{FF2B5EF4-FFF2-40B4-BE49-F238E27FC236}">
                    <a16:creationId xmlns:a16="http://schemas.microsoft.com/office/drawing/2014/main" id="{00000000-0008-0000-0400-0000BF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24" name="Check Box 192" hidden="1">
                <a:extLst>
                  <a:ext uri="{63B3BB69-23CF-44E3-9099-C40C66FF867C}">
                    <a14:compatExt spid="_x0000_s44224"/>
                  </a:ext>
                  <a:ext uri="{FF2B5EF4-FFF2-40B4-BE49-F238E27FC236}">
                    <a16:creationId xmlns:a16="http://schemas.microsoft.com/office/drawing/2014/main" id="{00000000-0008-0000-0400-0000C0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395377</xdr:colOff>
          <xdr:row>17</xdr:row>
          <xdr:rowOff>566108</xdr:rowOff>
        </xdr:from>
        <xdr:to>
          <xdr:col>5</xdr:col>
          <xdr:colOff>58708</xdr:colOff>
          <xdr:row>17</xdr:row>
          <xdr:rowOff>1018437</xdr:rowOff>
        </xdr:to>
        <xdr:grpSp>
          <xdr:nvGrpSpPr>
            <xdr:cNvPr id="270" name="Group 269">
              <a:extLst>
                <a:ext uri="{FF2B5EF4-FFF2-40B4-BE49-F238E27FC236}">
                  <a16:creationId xmlns:a16="http://schemas.microsoft.com/office/drawing/2014/main" id="{00000000-0008-0000-0400-00000E010000}"/>
                </a:ext>
              </a:extLst>
            </xdr:cNvPr>
            <xdr:cNvGrpSpPr/>
          </xdr:nvGrpSpPr>
          <xdr:grpSpPr>
            <a:xfrm>
              <a:off x="6194245" y="15554504"/>
              <a:ext cx="2347105" cy="452329"/>
              <a:chOff x="3057510" y="5286375"/>
              <a:chExt cx="1066802" cy="219075"/>
            </a:xfrm>
          </xdr:grpSpPr>
          <xdr:sp macro="" textlink="">
            <xdr:nvSpPr>
              <xdr:cNvPr id="44225" name="Check Box 193" hidden="1">
                <a:extLst>
                  <a:ext uri="{63B3BB69-23CF-44E3-9099-C40C66FF867C}">
                    <a14:compatExt spid="_x0000_s44225"/>
                  </a:ext>
                  <a:ext uri="{FF2B5EF4-FFF2-40B4-BE49-F238E27FC236}">
                    <a16:creationId xmlns:a16="http://schemas.microsoft.com/office/drawing/2014/main" id="{00000000-0008-0000-0400-0000C1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26" name="Check Box 194" hidden="1">
                <a:extLst>
                  <a:ext uri="{63B3BB69-23CF-44E3-9099-C40C66FF867C}">
                    <a14:compatExt spid="_x0000_s44226"/>
                  </a:ext>
                  <a:ext uri="{FF2B5EF4-FFF2-40B4-BE49-F238E27FC236}">
                    <a16:creationId xmlns:a16="http://schemas.microsoft.com/office/drawing/2014/main" id="{00000000-0008-0000-0400-0000C2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332476</xdr:colOff>
          <xdr:row>14</xdr:row>
          <xdr:rowOff>530165</xdr:rowOff>
        </xdr:from>
        <xdr:to>
          <xdr:col>4</xdr:col>
          <xdr:colOff>2745476</xdr:colOff>
          <xdr:row>14</xdr:row>
          <xdr:rowOff>982494</xdr:rowOff>
        </xdr:to>
        <xdr:grpSp>
          <xdr:nvGrpSpPr>
            <xdr:cNvPr id="273" name="Group 272">
              <a:extLst>
                <a:ext uri="{FF2B5EF4-FFF2-40B4-BE49-F238E27FC236}">
                  <a16:creationId xmlns:a16="http://schemas.microsoft.com/office/drawing/2014/main" id="{00000000-0008-0000-0400-000011010000}"/>
                </a:ext>
              </a:extLst>
            </xdr:cNvPr>
            <xdr:cNvGrpSpPr/>
          </xdr:nvGrpSpPr>
          <xdr:grpSpPr>
            <a:xfrm>
              <a:off x="6131344" y="10654222"/>
              <a:ext cx="2355850" cy="452329"/>
              <a:chOff x="3057510" y="5286375"/>
              <a:chExt cx="1066802" cy="219075"/>
            </a:xfrm>
          </xdr:grpSpPr>
          <xdr:sp macro="" textlink="">
            <xdr:nvSpPr>
              <xdr:cNvPr id="44227" name="Check Box 195" hidden="1">
                <a:extLst>
                  <a:ext uri="{63B3BB69-23CF-44E3-9099-C40C66FF867C}">
                    <a14:compatExt spid="_x0000_s44227"/>
                  </a:ext>
                  <a:ext uri="{FF2B5EF4-FFF2-40B4-BE49-F238E27FC236}">
                    <a16:creationId xmlns:a16="http://schemas.microsoft.com/office/drawing/2014/main" id="{00000000-0008-0000-0400-0000C3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28" name="Check Box 196" hidden="1">
                <a:extLst>
                  <a:ext uri="{63B3BB69-23CF-44E3-9099-C40C66FF867C}">
                    <a14:compatExt spid="_x0000_s44228"/>
                  </a:ext>
                  <a:ext uri="{FF2B5EF4-FFF2-40B4-BE49-F238E27FC236}">
                    <a16:creationId xmlns:a16="http://schemas.microsoft.com/office/drawing/2014/main" id="{00000000-0008-0000-0400-0000C4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233632</xdr:colOff>
          <xdr:row>18</xdr:row>
          <xdr:rowOff>332476</xdr:rowOff>
        </xdr:from>
        <xdr:to>
          <xdr:col>4</xdr:col>
          <xdr:colOff>229439</xdr:colOff>
          <xdr:row>18</xdr:row>
          <xdr:rowOff>784805</xdr:rowOff>
        </xdr:to>
        <xdr:grpSp>
          <xdr:nvGrpSpPr>
            <xdr:cNvPr id="275" name="Group 274">
              <a:extLst>
                <a:ext uri="{FF2B5EF4-FFF2-40B4-BE49-F238E27FC236}">
                  <a16:creationId xmlns:a16="http://schemas.microsoft.com/office/drawing/2014/main" id="{00000000-0008-0000-0400-000013010000}"/>
                </a:ext>
              </a:extLst>
            </xdr:cNvPr>
            <xdr:cNvGrpSpPr/>
          </xdr:nvGrpSpPr>
          <xdr:grpSpPr>
            <a:xfrm>
              <a:off x="3672217" y="16794551"/>
              <a:ext cx="2356090" cy="452329"/>
              <a:chOff x="3057510" y="5286375"/>
              <a:chExt cx="1066802" cy="219075"/>
            </a:xfrm>
          </xdr:grpSpPr>
          <xdr:sp macro="" textlink="">
            <xdr:nvSpPr>
              <xdr:cNvPr id="44229" name="Check Box 197" hidden="1">
                <a:extLst>
                  <a:ext uri="{63B3BB69-23CF-44E3-9099-C40C66FF867C}">
                    <a14:compatExt spid="_x0000_s44229"/>
                  </a:ext>
                  <a:ext uri="{FF2B5EF4-FFF2-40B4-BE49-F238E27FC236}">
                    <a16:creationId xmlns:a16="http://schemas.microsoft.com/office/drawing/2014/main" id="{00000000-0008-0000-0400-0000C5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30" name="Check Box 198" hidden="1">
                <a:extLst>
                  <a:ext uri="{63B3BB69-23CF-44E3-9099-C40C66FF867C}">
                    <a14:compatExt spid="_x0000_s44230"/>
                  </a:ext>
                  <a:ext uri="{FF2B5EF4-FFF2-40B4-BE49-F238E27FC236}">
                    <a16:creationId xmlns:a16="http://schemas.microsoft.com/office/drawing/2014/main" id="{00000000-0008-0000-0400-0000C6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269575</xdr:colOff>
          <xdr:row>19</xdr:row>
          <xdr:rowOff>53915</xdr:rowOff>
        </xdr:from>
        <xdr:to>
          <xdr:col>4</xdr:col>
          <xdr:colOff>265382</xdr:colOff>
          <xdr:row>19</xdr:row>
          <xdr:rowOff>506244</xdr:rowOff>
        </xdr:to>
        <xdr:grpSp>
          <xdr:nvGrpSpPr>
            <xdr:cNvPr id="278" name="Group 277">
              <a:extLst>
                <a:ext uri="{FF2B5EF4-FFF2-40B4-BE49-F238E27FC236}">
                  <a16:creationId xmlns:a16="http://schemas.microsoft.com/office/drawing/2014/main" id="{00000000-0008-0000-0400-000016010000}"/>
                </a:ext>
              </a:extLst>
            </xdr:cNvPr>
            <xdr:cNvGrpSpPr/>
          </xdr:nvGrpSpPr>
          <xdr:grpSpPr>
            <a:xfrm>
              <a:off x="3708160" y="18768443"/>
              <a:ext cx="2356090" cy="452329"/>
              <a:chOff x="3057510" y="5286375"/>
              <a:chExt cx="1066802" cy="219075"/>
            </a:xfrm>
          </xdr:grpSpPr>
          <xdr:sp macro="" textlink="">
            <xdr:nvSpPr>
              <xdr:cNvPr id="44231" name="Check Box 199" hidden="1">
                <a:extLst>
                  <a:ext uri="{63B3BB69-23CF-44E3-9099-C40C66FF867C}">
                    <a14:compatExt spid="_x0000_s44231"/>
                  </a:ext>
                  <a:ext uri="{FF2B5EF4-FFF2-40B4-BE49-F238E27FC236}">
                    <a16:creationId xmlns:a16="http://schemas.microsoft.com/office/drawing/2014/main" id="{00000000-0008-0000-0400-0000C7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32" name="Check Box 200" hidden="1">
                <a:extLst>
                  <a:ext uri="{63B3BB69-23CF-44E3-9099-C40C66FF867C}">
                    <a14:compatExt spid="_x0000_s44232"/>
                  </a:ext>
                  <a:ext uri="{FF2B5EF4-FFF2-40B4-BE49-F238E27FC236}">
                    <a16:creationId xmlns:a16="http://schemas.microsoft.com/office/drawing/2014/main" id="{00000000-0008-0000-0400-0000C8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233632</xdr:colOff>
          <xdr:row>19</xdr:row>
          <xdr:rowOff>80873</xdr:rowOff>
        </xdr:from>
        <xdr:to>
          <xdr:col>4</xdr:col>
          <xdr:colOff>2646632</xdr:colOff>
          <xdr:row>19</xdr:row>
          <xdr:rowOff>533202</xdr:rowOff>
        </xdr:to>
        <xdr:grpSp>
          <xdr:nvGrpSpPr>
            <xdr:cNvPr id="281" name="Group 280">
              <a:extLst>
                <a:ext uri="{FF2B5EF4-FFF2-40B4-BE49-F238E27FC236}">
                  <a16:creationId xmlns:a16="http://schemas.microsoft.com/office/drawing/2014/main" id="{00000000-0008-0000-0400-000019010000}"/>
                </a:ext>
              </a:extLst>
            </xdr:cNvPr>
            <xdr:cNvGrpSpPr/>
          </xdr:nvGrpSpPr>
          <xdr:grpSpPr>
            <a:xfrm>
              <a:off x="6032500" y="18795401"/>
              <a:ext cx="2413000" cy="452329"/>
              <a:chOff x="3057510" y="5286375"/>
              <a:chExt cx="1066802" cy="219075"/>
            </a:xfrm>
          </xdr:grpSpPr>
          <xdr:sp macro="" textlink="">
            <xdr:nvSpPr>
              <xdr:cNvPr id="44233" name="Check Box 201" hidden="1">
                <a:extLst>
                  <a:ext uri="{63B3BB69-23CF-44E3-9099-C40C66FF867C}">
                    <a14:compatExt spid="_x0000_s44233"/>
                  </a:ext>
                  <a:ext uri="{FF2B5EF4-FFF2-40B4-BE49-F238E27FC236}">
                    <a16:creationId xmlns:a16="http://schemas.microsoft.com/office/drawing/2014/main" id="{00000000-0008-0000-0400-0000C9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34" name="Check Box 202" hidden="1">
                <a:extLst>
                  <a:ext uri="{63B3BB69-23CF-44E3-9099-C40C66FF867C}">
                    <a14:compatExt spid="_x0000_s44234"/>
                  </a:ext>
                  <a:ext uri="{FF2B5EF4-FFF2-40B4-BE49-F238E27FC236}">
                    <a16:creationId xmlns:a16="http://schemas.microsoft.com/office/drawing/2014/main" id="{00000000-0008-0000-0400-0000CA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278561</xdr:colOff>
          <xdr:row>18</xdr:row>
          <xdr:rowOff>413349</xdr:rowOff>
        </xdr:from>
        <xdr:to>
          <xdr:col>4</xdr:col>
          <xdr:colOff>2691561</xdr:colOff>
          <xdr:row>18</xdr:row>
          <xdr:rowOff>865678</xdr:rowOff>
        </xdr:to>
        <xdr:grpSp>
          <xdr:nvGrpSpPr>
            <xdr:cNvPr id="284" name="Group 283">
              <a:extLst>
                <a:ext uri="{FF2B5EF4-FFF2-40B4-BE49-F238E27FC236}">
                  <a16:creationId xmlns:a16="http://schemas.microsoft.com/office/drawing/2014/main" id="{00000000-0008-0000-0400-00001C010000}"/>
                </a:ext>
              </a:extLst>
            </xdr:cNvPr>
            <xdr:cNvGrpSpPr/>
          </xdr:nvGrpSpPr>
          <xdr:grpSpPr>
            <a:xfrm>
              <a:off x="6077429" y="16875424"/>
              <a:ext cx="2406650" cy="452329"/>
              <a:chOff x="3057510" y="5286375"/>
              <a:chExt cx="1066802" cy="219075"/>
            </a:xfrm>
          </xdr:grpSpPr>
          <xdr:sp macro="" textlink="">
            <xdr:nvSpPr>
              <xdr:cNvPr id="44235" name="Check Box 203" hidden="1">
                <a:extLst>
                  <a:ext uri="{63B3BB69-23CF-44E3-9099-C40C66FF867C}">
                    <a14:compatExt spid="_x0000_s44235"/>
                  </a:ext>
                  <a:ext uri="{FF2B5EF4-FFF2-40B4-BE49-F238E27FC236}">
                    <a16:creationId xmlns:a16="http://schemas.microsoft.com/office/drawing/2014/main" id="{00000000-0008-0000-0400-0000CB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36" name="Check Box 204" hidden="1">
                <a:extLst>
                  <a:ext uri="{63B3BB69-23CF-44E3-9099-C40C66FF867C}">
                    <a14:compatExt spid="_x0000_s44236"/>
                  </a:ext>
                  <a:ext uri="{FF2B5EF4-FFF2-40B4-BE49-F238E27FC236}">
                    <a16:creationId xmlns:a16="http://schemas.microsoft.com/office/drawing/2014/main" id="{00000000-0008-0000-0400-0000CC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359434</xdr:colOff>
          <xdr:row>45</xdr:row>
          <xdr:rowOff>1410778</xdr:rowOff>
        </xdr:from>
        <xdr:to>
          <xdr:col>4</xdr:col>
          <xdr:colOff>355241</xdr:colOff>
          <xdr:row>45</xdr:row>
          <xdr:rowOff>1863107</xdr:rowOff>
        </xdr:to>
        <xdr:grpSp>
          <xdr:nvGrpSpPr>
            <xdr:cNvPr id="287" name="Group 286">
              <a:extLst>
                <a:ext uri="{FF2B5EF4-FFF2-40B4-BE49-F238E27FC236}">
                  <a16:creationId xmlns:a16="http://schemas.microsoft.com/office/drawing/2014/main" id="{00000000-0008-0000-0400-00001F010000}"/>
                </a:ext>
              </a:extLst>
            </xdr:cNvPr>
            <xdr:cNvGrpSpPr/>
          </xdr:nvGrpSpPr>
          <xdr:grpSpPr>
            <a:xfrm>
              <a:off x="3798019" y="57434552"/>
              <a:ext cx="2356090" cy="452329"/>
              <a:chOff x="3057510" y="5286375"/>
              <a:chExt cx="1066802" cy="219075"/>
            </a:xfrm>
          </xdr:grpSpPr>
          <xdr:sp macro="" textlink="">
            <xdr:nvSpPr>
              <xdr:cNvPr id="44237" name="Check Box 205" hidden="1">
                <a:extLst>
                  <a:ext uri="{63B3BB69-23CF-44E3-9099-C40C66FF867C}">
                    <a14:compatExt spid="_x0000_s44237"/>
                  </a:ext>
                  <a:ext uri="{FF2B5EF4-FFF2-40B4-BE49-F238E27FC236}">
                    <a16:creationId xmlns:a16="http://schemas.microsoft.com/office/drawing/2014/main" id="{00000000-0008-0000-0400-0000CDAC0000}"/>
                  </a:ext>
                </a:extLst>
              </xdr:cNvPr>
              <xdr:cNvSpPr/>
            </xdr:nvSpPr>
            <xdr:spPr bwMode="auto">
              <a:xfrm>
                <a:off x="3057510"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4238" name="Check Box 206" hidden="1">
                <a:extLst>
                  <a:ext uri="{63B3BB69-23CF-44E3-9099-C40C66FF867C}">
                    <a14:compatExt spid="_x0000_s44238"/>
                  </a:ext>
                  <a:ext uri="{FF2B5EF4-FFF2-40B4-BE49-F238E27FC236}">
                    <a16:creationId xmlns:a16="http://schemas.microsoft.com/office/drawing/2014/main" id="{00000000-0008-0000-0400-0000CEAC0000}"/>
                  </a:ext>
                </a:extLst>
              </xdr:cNvPr>
              <xdr:cNvSpPr/>
            </xdr:nvSpPr>
            <xdr:spPr bwMode="auto">
              <a:xfrm>
                <a:off x="3609962"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74</xdr:row>
          <xdr:rowOff>0</xdr:rowOff>
        </xdr:from>
        <xdr:to>
          <xdr:col>5</xdr:col>
          <xdr:colOff>474179</xdr:colOff>
          <xdr:row>75</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5714" y="47366813"/>
              <a:ext cx="2972311" cy="572198"/>
              <a:chOff x="3047998" y="14817587"/>
              <a:chExt cx="1855303"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7998"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3"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486708</xdr:colOff>
          <xdr:row>38</xdr:row>
          <xdr:rowOff>89647</xdr:rowOff>
        </xdr:from>
        <xdr:to>
          <xdr:col>3</xdr:col>
          <xdr:colOff>1988671</xdr:colOff>
          <xdr:row>38</xdr:row>
          <xdr:rowOff>423022</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888099" y="49349082"/>
              <a:ext cx="1501963"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decem.fsm@gmail.com" TargetMode="External"/><Relationship Id="rId7" Type="http://schemas.openxmlformats.org/officeDocument/2006/relationships/printerSettings" Target="../printerSettings/printerSettings1.bin"/><Relationship Id="rId2" Type="http://schemas.openxmlformats.org/officeDocument/2006/relationships/hyperlink" Target="mailto:richard.moufa@gov.fm" TargetMode="External"/><Relationship Id="rId1" Type="http://schemas.openxmlformats.org/officeDocument/2006/relationships/hyperlink" Target="https://decem.gov.fm/adaptation-fund/" TargetMode="External"/><Relationship Id="rId6" Type="http://schemas.openxmlformats.org/officeDocument/2006/relationships/hyperlink" Target="mailto:decem.fsm@gmail.com" TargetMode="External"/><Relationship Id="rId5" Type="http://schemas.openxmlformats.org/officeDocument/2006/relationships/hyperlink" Target="mailto:filomenan@sprep.org" TargetMode="External"/><Relationship Id="rId4" Type="http://schemas.openxmlformats.org/officeDocument/2006/relationships/hyperlink" Target="mailto:melaniek@sprep.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7" Type="http://schemas.openxmlformats.org/officeDocument/2006/relationships/ctrlProp" Target="../ctrlProps/ctrlProp174.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183" Type="http://schemas.openxmlformats.org/officeDocument/2006/relationships/ctrlProp" Target="../ctrlProps/ctrlProp180.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 Type="http://schemas.openxmlformats.org/officeDocument/2006/relationships/printerSettings" Target="../printerSettings/printerSettings4.bin"/><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83.xml"/><Relationship Id="rId5" Type="http://schemas.openxmlformats.org/officeDocument/2006/relationships/ctrlProp" Target="../ctrlProps/ctrlProp182.xml"/><Relationship Id="rId4" Type="http://schemas.openxmlformats.org/officeDocument/2006/relationships/ctrlProp" Target="../ctrlProps/ctrlProp18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melaniek@sprep.org" TargetMode="External"/><Relationship Id="rId1" Type="http://schemas.openxmlformats.org/officeDocument/2006/relationships/hyperlink" Target="mailto:richard.moufa@gov.fm"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185.xml"/><Relationship Id="rId4" Type="http://schemas.openxmlformats.org/officeDocument/2006/relationships/ctrlProp" Target="../ctrlProps/ctrlProp18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2"/>
  <sheetViews>
    <sheetView zoomScale="93" zoomScaleNormal="93" workbookViewId="0">
      <selection activeCell="D29" sqref="D29"/>
    </sheetView>
  </sheetViews>
  <sheetFormatPr defaultColWidth="102.36328125" defaultRowHeight="14" x14ac:dyDescent="0.3"/>
  <cols>
    <col min="1" max="1" width="2.453125" style="1" customWidth="1"/>
    <col min="2" max="2" width="9.81640625" style="130" customWidth="1"/>
    <col min="3" max="3" width="15.08984375" style="130" customWidth="1"/>
    <col min="4" max="4" width="87.08984375" style="1" customWidth="1"/>
    <col min="5" max="5" width="4.816406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x14ac:dyDescent="0.35"/>
    <row r="2" spans="2:16" ht="14.5" thickBot="1" x14ac:dyDescent="0.35">
      <c r="B2" s="131"/>
      <c r="C2" s="132"/>
      <c r="D2" s="67"/>
      <c r="E2" s="68"/>
    </row>
    <row r="3" spans="2:16" ht="18" thickBot="1" x14ac:dyDescent="0.4">
      <c r="B3" s="133"/>
      <c r="C3" s="134"/>
      <c r="D3" s="79" t="s">
        <v>735</v>
      </c>
      <c r="E3" s="70"/>
    </row>
    <row r="4" spans="2:16" ht="14.5" thickBot="1" x14ac:dyDescent="0.35">
      <c r="B4" s="133"/>
      <c r="C4" s="134"/>
      <c r="D4" s="69" t="s">
        <v>742</v>
      </c>
      <c r="E4" s="70"/>
    </row>
    <row r="5" spans="2:16" ht="14.5" thickBot="1" x14ac:dyDescent="0.35">
      <c r="B5" s="133"/>
      <c r="C5" s="137" t="s">
        <v>268</v>
      </c>
      <c r="D5" s="373" t="s">
        <v>1038</v>
      </c>
      <c r="E5" s="70"/>
    </row>
    <row r="6" spans="2:16" s="3" customFormat="1" ht="14.5" thickBot="1" x14ac:dyDescent="0.35">
      <c r="B6" s="135"/>
      <c r="C6" s="77"/>
      <c r="D6" s="39"/>
      <c r="E6" s="37"/>
      <c r="G6" s="2"/>
      <c r="H6" s="2"/>
      <c r="I6" s="2"/>
      <c r="J6" s="2"/>
      <c r="K6" s="2"/>
      <c r="L6" s="2"/>
      <c r="M6" s="2"/>
      <c r="N6" s="2"/>
      <c r="O6" s="2"/>
      <c r="P6" s="2"/>
    </row>
    <row r="7" spans="2:16" s="3" customFormat="1" ht="30.75" customHeight="1" thickBot="1" x14ac:dyDescent="0.35">
      <c r="B7" s="135"/>
      <c r="C7" s="71" t="s">
        <v>210</v>
      </c>
      <c r="D7" s="374" t="s">
        <v>783</v>
      </c>
      <c r="E7" s="37"/>
      <c r="G7" s="2"/>
      <c r="H7" s="2"/>
      <c r="I7" s="2"/>
      <c r="J7" s="2"/>
      <c r="K7" s="2"/>
      <c r="L7" s="2"/>
      <c r="M7" s="2"/>
      <c r="N7" s="2"/>
      <c r="O7" s="2"/>
      <c r="P7" s="2"/>
    </row>
    <row r="8" spans="2:16" s="3" customFormat="1" hidden="1" x14ac:dyDescent="0.3">
      <c r="B8" s="133"/>
      <c r="C8" s="134"/>
      <c r="D8" s="69"/>
      <c r="E8" s="37"/>
      <c r="G8" s="2"/>
      <c r="H8" s="2"/>
      <c r="I8" s="2"/>
      <c r="J8" s="2"/>
      <c r="K8" s="2"/>
      <c r="L8" s="2"/>
      <c r="M8" s="2"/>
      <c r="N8" s="2"/>
      <c r="O8" s="2"/>
      <c r="P8" s="2"/>
    </row>
    <row r="9" spans="2:16" s="3" customFormat="1" hidden="1" x14ac:dyDescent="0.3">
      <c r="B9" s="133"/>
      <c r="C9" s="134"/>
      <c r="D9" s="69"/>
      <c r="E9" s="37"/>
      <c r="G9" s="2"/>
      <c r="H9" s="2"/>
      <c r="I9" s="2"/>
      <c r="J9" s="2"/>
      <c r="K9" s="2"/>
      <c r="L9" s="2"/>
      <c r="M9" s="2"/>
      <c r="N9" s="2"/>
      <c r="O9" s="2"/>
      <c r="P9" s="2"/>
    </row>
    <row r="10" spans="2:16" s="3" customFormat="1" hidden="1" x14ac:dyDescent="0.3">
      <c r="B10" s="133"/>
      <c r="C10" s="134"/>
      <c r="D10" s="69"/>
      <c r="E10" s="37"/>
      <c r="G10" s="2"/>
      <c r="H10" s="2"/>
      <c r="I10" s="2"/>
      <c r="J10" s="2"/>
      <c r="K10" s="2"/>
      <c r="L10" s="2"/>
      <c r="M10" s="2"/>
      <c r="N10" s="2"/>
      <c r="O10" s="2"/>
      <c r="P10" s="2"/>
    </row>
    <row r="11" spans="2:16" s="3" customFormat="1" hidden="1" x14ac:dyDescent="0.3">
      <c r="B11" s="133"/>
      <c r="C11" s="134"/>
      <c r="D11" s="69"/>
      <c r="E11" s="37"/>
      <c r="G11" s="2"/>
      <c r="H11" s="2"/>
      <c r="I11" s="2"/>
      <c r="J11" s="2"/>
      <c r="K11" s="2"/>
      <c r="L11" s="2"/>
      <c r="M11" s="2"/>
      <c r="N11" s="2"/>
      <c r="O11" s="2"/>
      <c r="P11" s="2"/>
    </row>
    <row r="12" spans="2:16" s="3" customFormat="1" ht="14.5" thickBot="1" x14ac:dyDescent="0.35">
      <c r="B12" s="135"/>
      <c r="C12" s="77"/>
      <c r="D12" s="39"/>
      <c r="E12" s="37"/>
      <c r="G12" s="2"/>
      <c r="H12" s="2"/>
      <c r="I12" s="2"/>
      <c r="J12" s="2"/>
      <c r="K12" s="2"/>
      <c r="L12" s="2"/>
      <c r="M12" s="2"/>
      <c r="N12" s="2"/>
      <c r="O12" s="2"/>
      <c r="P12" s="2"/>
    </row>
    <row r="13" spans="2:16" s="3" customFormat="1" ht="300" customHeight="1" thickBot="1" x14ac:dyDescent="0.35">
      <c r="B13" s="135"/>
      <c r="C13" s="72" t="s">
        <v>0</v>
      </c>
      <c r="D13" s="12" t="s">
        <v>784</v>
      </c>
      <c r="E13" s="37"/>
      <c r="G13" s="2"/>
      <c r="H13" s="2"/>
      <c r="I13" s="2"/>
      <c r="J13" s="2"/>
      <c r="K13" s="2"/>
      <c r="L13" s="2"/>
      <c r="M13" s="2"/>
      <c r="N13" s="2"/>
      <c r="O13" s="2"/>
      <c r="P13" s="2"/>
    </row>
    <row r="14" spans="2:16" s="3" customFormat="1" ht="14.5" thickBot="1" x14ac:dyDescent="0.35">
      <c r="B14" s="135"/>
      <c r="C14" s="77"/>
      <c r="D14" s="39"/>
      <c r="E14" s="37"/>
      <c r="G14" s="2"/>
      <c r="H14" s="2" t="s">
        <v>1</v>
      </c>
      <c r="I14" s="2" t="s">
        <v>2</v>
      </c>
      <c r="J14" s="2"/>
      <c r="K14" s="2" t="s">
        <v>3</v>
      </c>
      <c r="L14" s="2" t="s">
        <v>4</v>
      </c>
      <c r="M14" s="2" t="s">
        <v>5</v>
      </c>
      <c r="N14" s="2" t="s">
        <v>6</v>
      </c>
      <c r="O14" s="2" t="s">
        <v>7</v>
      </c>
      <c r="P14" s="2" t="s">
        <v>8</v>
      </c>
    </row>
    <row r="15" spans="2:16" s="3" customFormat="1" x14ac:dyDescent="0.3">
      <c r="B15" s="135"/>
      <c r="C15" s="73" t="s">
        <v>201</v>
      </c>
      <c r="D15" s="13"/>
      <c r="E15" s="37"/>
      <c r="G15" s="2"/>
      <c r="H15" s="4" t="s">
        <v>9</v>
      </c>
      <c r="I15" s="2" t="s">
        <v>10</v>
      </c>
      <c r="J15" s="2" t="s">
        <v>11</v>
      </c>
      <c r="K15" s="2" t="s">
        <v>12</v>
      </c>
      <c r="L15" s="2">
        <v>1</v>
      </c>
      <c r="M15" s="2">
        <v>1</v>
      </c>
      <c r="N15" s="2" t="s">
        <v>13</v>
      </c>
      <c r="O15" s="2" t="s">
        <v>14</v>
      </c>
      <c r="P15" s="2" t="s">
        <v>15</v>
      </c>
    </row>
    <row r="16" spans="2:16" s="3" customFormat="1" ht="29.25" customHeight="1" x14ac:dyDescent="0.3">
      <c r="B16" s="722" t="s">
        <v>258</v>
      </c>
      <c r="C16" s="723"/>
      <c r="D16" s="376" t="s">
        <v>785</v>
      </c>
      <c r="E16" s="37"/>
      <c r="G16" s="2"/>
      <c r="H16" s="4" t="s">
        <v>16</v>
      </c>
      <c r="I16" s="2" t="s">
        <v>17</v>
      </c>
      <c r="J16" s="2" t="s">
        <v>18</v>
      </c>
      <c r="K16" s="2" t="s">
        <v>19</v>
      </c>
      <c r="L16" s="2">
        <v>2</v>
      </c>
      <c r="M16" s="2">
        <v>2</v>
      </c>
      <c r="N16" s="2" t="s">
        <v>20</v>
      </c>
      <c r="O16" s="2" t="s">
        <v>21</v>
      </c>
      <c r="P16" s="2" t="s">
        <v>22</v>
      </c>
    </row>
    <row r="17" spans="2:16" s="3" customFormat="1" x14ac:dyDescent="0.3">
      <c r="B17" s="135"/>
      <c r="C17" s="73" t="s">
        <v>206</v>
      </c>
      <c r="D17" s="376" t="s">
        <v>786</v>
      </c>
      <c r="E17" s="37"/>
      <c r="G17" s="2"/>
      <c r="H17" s="4" t="s">
        <v>23</v>
      </c>
      <c r="I17" s="2" t="s">
        <v>24</v>
      </c>
      <c r="J17" s="2"/>
      <c r="K17" s="2" t="s">
        <v>25</v>
      </c>
      <c r="L17" s="2">
        <v>3</v>
      </c>
      <c r="M17" s="2">
        <v>3</v>
      </c>
      <c r="N17" s="2" t="s">
        <v>26</v>
      </c>
      <c r="O17" s="2" t="s">
        <v>27</v>
      </c>
      <c r="P17" s="2" t="s">
        <v>28</v>
      </c>
    </row>
    <row r="18" spans="2:16" s="3" customFormat="1" x14ac:dyDescent="0.3">
      <c r="B18" s="136"/>
      <c r="C18" s="72" t="s">
        <v>202</v>
      </c>
      <c r="D18" s="376" t="s">
        <v>787</v>
      </c>
      <c r="E18" s="37"/>
      <c r="G18" s="2"/>
      <c r="H18" s="4" t="s">
        <v>29</v>
      </c>
      <c r="I18" s="2"/>
      <c r="J18" s="2"/>
      <c r="K18" s="2" t="s">
        <v>30</v>
      </c>
      <c r="L18" s="2">
        <v>5</v>
      </c>
      <c r="M18" s="2">
        <v>5</v>
      </c>
      <c r="N18" s="2" t="s">
        <v>31</v>
      </c>
      <c r="O18" s="2" t="s">
        <v>32</v>
      </c>
      <c r="P18" s="2" t="s">
        <v>33</v>
      </c>
    </row>
    <row r="19" spans="2:16" s="3" customFormat="1" ht="75" customHeight="1" thickBot="1" x14ac:dyDescent="0.35">
      <c r="B19" s="725" t="s">
        <v>203</v>
      </c>
      <c r="C19" s="726"/>
      <c r="D19" s="375" t="s">
        <v>788</v>
      </c>
      <c r="E19" s="37"/>
      <c r="G19" s="2"/>
      <c r="H19" s="4" t="s">
        <v>34</v>
      </c>
      <c r="I19" s="2"/>
      <c r="J19" s="2"/>
      <c r="K19" s="2" t="s">
        <v>35</v>
      </c>
      <c r="L19" s="2"/>
      <c r="M19" s="2"/>
      <c r="N19" s="2"/>
      <c r="O19" s="2" t="s">
        <v>36</v>
      </c>
      <c r="P19" s="2" t="s">
        <v>37</v>
      </c>
    </row>
    <row r="20" spans="2:16" s="3" customFormat="1" x14ac:dyDescent="0.3">
      <c r="B20" s="135"/>
      <c r="C20" s="72"/>
      <c r="D20" s="39"/>
      <c r="E20" s="70"/>
      <c r="F20" s="4"/>
      <c r="G20" s="2"/>
      <c r="H20" s="2"/>
      <c r="J20" s="2"/>
      <c r="K20" s="2"/>
      <c r="L20" s="2"/>
      <c r="M20" s="2" t="s">
        <v>38</v>
      </c>
      <c r="N20" s="2" t="s">
        <v>39</v>
      </c>
    </row>
    <row r="21" spans="2:16" s="3" customFormat="1" x14ac:dyDescent="0.3">
      <c r="B21" s="135"/>
      <c r="C21" s="137" t="s">
        <v>205</v>
      </c>
      <c r="D21" s="39"/>
      <c r="E21" s="70"/>
      <c r="F21" s="4"/>
      <c r="G21" s="2"/>
      <c r="H21" s="2"/>
      <c r="J21" s="2"/>
      <c r="K21" s="2"/>
      <c r="L21" s="2"/>
      <c r="M21" s="2" t="s">
        <v>40</v>
      </c>
      <c r="N21" s="2" t="s">
        <v>41</v>
      </c>
    </row>
    <row r="22" spans="2:16" s="3" customFormat="1" ht="14.5" thickBot="1" x14ac:dyDescent="0.35">
      <c r="B22" s="135"/>
      <c r="C22" s="138" t="s">
        <v>208</v>
      </c>
      <c r="D22" s="39"/>
      <c r="E22" s="37"/>
      <c r="G22" s="2"/>
      <c r="H22" s="4" t="s">
        <v>42</v>
      </c>
      <c r="I22" s="2"/>
      <c r="J22" s="2"/>
      <c r="L22" s="2"/>
      <c r="M22" s="2"/>
      <c r="N22" s="2"/>
      <c r="O22" s="2" t="s">
        <v>43</v>
      </c>
      <c r="P22" s="2" t="s">
        <v>44</v>
      </c>
    </row>
    <row r="23" spans="2:16" s="3" customFormat="1" x14ac:dyDescent="0.3">
      <c r="B23" s="722" t="s">
        <v>207</v>
      </c>
      <c r="C23" s="723"/>
      <c r="D23" s="720" t="s">
        <v>791</v>
      </c>
      <c r="E23" s="37"/>
      <c r="G23" s="2"/>
      <c r="H23" s="4"/>
      <c r="I23" s="2"/>
      <c r="J23" s="2"/>
      <c r="L23" s="2"/>
      <c r="M23" s="2"/>
      <c r="N23" s="2"/>
      <c r="O23" s="2"/>
      <c r="P23" s="2"/>
    </row>
    <row r="24" spans="2:16" s="3" customFormat="1" ht="4.5" customHeight="1" x14ac:dyDescent="0.3">
      <c r="B24" s="722"/>
      <c r="C24" s="723"/>
      <c r="D24" s="721"/>
      <c r="E24" s="37"/>
      <c r="G24" s="2"/>
      <c r="H24" s="4"/>
      <c r="I24" s="2"/>
      <c r="J24" s="2"/>
      <c r="L24" s="2"/>
      <c r="M24" s="2"/>
      <c r="N24" s="2"/>
      <c r="O24" s="2"/>
      <c r="P24" s="2"/>
    </row>
    <row r="25" spans="2:16" s="3" customFormat="1" ht="27.75" customHeight="1" x14ac:dyDescent="0.3">
      <c r="B25" s="722" t="s">
        <v>262</v>
      </c>
      <c r="C25" s="723"/>
      <c r="D25" s="377" t="s">
        <v>789</v>
      </c>
      <c r="E25" s="37"/>
      <c r="F25" s="2"/>
      <c r="G25" s="4"/>
      <c r="H25" s="2"/>
      <c r="I25" s="2"/>
      <c r="K25" s="2"/>
      <c r="L25" s="2"/>
      <c r="M25" s="2"/>
      <c r="N25" s="2" t="s">
        <v>45</v>
      </c>
      <c r="O25" s="2" t="s">
        <v>46</v>
      </c>
    </row>
    <row r="26" spans="2:16" s="3" customFormat="1" ht="32.25" customHeight="1" x14ac:dyDescent="0.3">
      <c r="B26" s="722" t="s">
        <v>209</v>
      </c>
      <c r="C26" s="723"/>
      <c r="D26" s="377" t="s">
        <v>790</v>
      </c>
      <c r="E26" s="37"/>
      <c r="F26" s="2"/>
      <c r="G26" s="4"/>
      <c r="H26" s="2"/>
      <c r="I26" s="2"/>
      <c r="K26" s="2"/>
      <c r="L26" s="2"/>
      <c r="M26" s="2"/>
      <c r="N26" s="2" t="s">
        <v>47</v>
      </c>
      <c r="O26" s="2" t="s">
        <v>48</v>
      </c>
    </row>
    <row r="27" spans="2:16" s="3" customFormat="1" ht="28.5" customHeight="1" x14ac:dyDescent="0.3">
      <c r="B27" s="718" t="s">
        <v>728</v>
      </c>
      <c r="C27" s="724"/>
      <c r="D27" s="379" t="s">
        <v>1416</v>
      </c>
      <c r="E27" s="74"/>
      <c r="F27" s="2"/>
      <c r="G27" s="4"/>
      <c r="H27" s="2"/>
      <c r="I27" s="2"/>
      <c r="J27" s="2"/>
      <c r="K27" s="2"/>
      <c r="L27" s="2"/>
      <c r="M27" s="2"/>
      <c r="N27" s="2"/>
      <c r="O27" s="2"/>
    </row>
    <row r="28" spans="2:16" s="3" customFormat="1" ht="14" customHeight="1" x14ac:dyDescent="0.3">
      <c r="B28" s="339"/>
      <c r="C28" s="340"/>
      <c r="D28" s="378"/>
      <c r="E28" s="74"/>
      <c r="F28" s="2"/>
      <c r="G28" s="4"/>
      <c r="H28" s="2"/>
      <c r="I28" s="2"/>
      <c r="J28" s="2"/>
      <c r="K28" s="2"/>
      <c r="L28" s="2"/>
      <c r="M28" s="2"/>
      <c r="N28" s="2"/>
      <c r="O28" s="2"/>
    </row>
    <row r="29" spans="2:16" s="3" customFormat="1" x14ac:dyDescent="0.3">
      <c r="B29" s="341"/>
      <c r="C29" s="332" t="s">
        <v>727</v>
      </c>
      <c r="D29" s="499" t="s">
        <v>792</v>
      </c>
      <c r="E29" s="37"/>
      <c r="F29" s="2"/>
      <c r="G29" s="4"/>
      <c r="H29" s="2"/>
      <c r="I29" s="2"/>
      <c r="J29" s="2"/>
      <c r="K29" s="2"/>
      <c r="L29" s="2"/>
      <c r="M29" s="2"/>
      <c r="N29" s="2"/>
      <c r="O29" s="2"/>
    </row>
    <row r="30" spans="2:16" s="3" customFormat="1" ht="38" customHeight="1" x14ac:dyDescent="0.3">
      <c r="B30" s="718" t="s">
        <v>729</v>
      </c>
      <c r="C30" s="724"/>
      <c r="D30" s="727" t="s">
        <v>793</v>
      </c>
      <c r="E30" s="315"/>
      <c r="F30" s="2"/>
      <c r="G30" s="4"/>
      <c r="H30" s="2"/>
      <c r="I30" s="2"/>
      <c r="J30" s="2"/>
      <c r="K30" s="2"/>
      <c r="L30" s="2"/>
      <c r="M30" s="2"/>
      <c r="N30" s="2"/>
      <c r="O30" s="2"/>
    </row>
    <row r="31" spans="2:16" s="3" customFormat="1" ht="14.5" thickBot="1" x14ac:dyDescent="0.35">
      <c r="B31" s="341"/>
      <c r="C31" s="342" t="s">
        <v>778</v>
      </c>
      <c r="D31" s="728"/>
      <c r="E31" s="315"/>
      <c r="F31" s="2"/>
      <c r="G31" s="4"/>
      <c r="H31" s="2"/>
      <c r="I31" s="2"/>
      <c r="J31" s="2"/>
      <c r="K31" s="2"/>
      <c r="L31" s="2"/>
      <c r="M31" s="2"/>
      <c r="N31" s="2"/>
      <c r="O31" s="2"/>
    </row>
    <row r="32" spans="2:16" s="3" customFormat="1" x14ac:dyDescent="0.3">
      <c r="B32" s="313"/>
      <c r="C32" s="314"/>
      <c r="D32" s="75"/>
      <c r="E32" s="37"/>
      <c r="F32" s="2"/>
      <c r="G32" s="4"/>
      <c r="H32" s="2"/>
      <c r="I32" s="2"/>
      <c r="J32" s="2"/>
      <c r="K32" s="2"/>
      <c r="L32" s="2"/>
      <c r="M32" s="2"/>
      <c r="N32" s="2"/>
      <c r="O32" s="2"/>
    </row>
    <row r="33" spans="2:16" s="3" customFormat="1" ht="14.5" thickBot="1" x14ac:dyDescent="0.35">
      <c r="B33" s="313"/>
      <c r="C33" s="314"/>
      <c r="D33" s="337" t="s">
        <v>770</v>
      </c>
      <c r="E33" s="37"/>
      <c r="F33" s="2"/>
      <c r="G33" s="4"/>
      <c r="H33" s="2"/>
      <c r="I33" s="2"/>
      <c r="J33" s="2"/>
      <c r="K33" s="2"/>
      <c r="L33" s="2"/>
      <c r="M33" s="2"/>
      <c r="N33" s="2"/>
      <c r="O33" s="2"/>
    </row>
    <row r="34" spans="2:16" s="3" customFormat="1" ht="25" customHeight="1" x14ac:dyDescent="0.3">
      <c r="B34" s="313"/>
      <c r="C34" s="343" t="s">
        <v>743</v>
      </c>
      <c r="D34" s="387" t="s">
        <v>794</v>
      </c>
      <c r="E34" s="37"/>
      <c r="F34" s="2"/>
      <c r="G34" s="4"/>
      <c r="H34" s="2"/>
      <c r="I34" s="2"/>
      <c r="J34" s="2"/>
      <c r="K34" s="2"/>
      <c r="L34" s="2"/>
      <c r="M34" s="2"/>
      <c r="N34" s="2"/>
      <c r="O34" s="2"/>
    </row>
    <row r="35" spans="2:16" s="386" customFormat="1" ht="98" x14ac:dyDescent="0.35">
      <c r="B35" s="380"/>
      <c r="C35" s="381" t="s">
        <v>736</v>
      </c>
      <c r="D35" s="382" t="s">
        <v>795</v>
      </c>
      <c r="E35" s="383"/>
      <c r="F35" s="384"/>
      <c r="G35" s="385"/>
      <c r="H35" s="384"/>
      <c r="I35" s="384"/>
      <c r="J35" s="384"/>
      <c r="K35" s="384"/>
      <c r="L35" s="384"/>
      <c r="M35" s="384"/>
      <c r="N35" s="384"/>
      <c r="O35" s="384"/>
    </row>
    <row r="36" spans="2:16" s="3" customFormat="1" ht="22.15" customHeight="1" x14ac:dyDescent="0.3">
      <c r="B36" s="313"/>
      <c r="C36" s="500" t="s">
        <v>228</v>
      </c>
      <c r="D36" s="501" t="s">
        <v>796</v>
      </c>
      <c r="E36" s="37"/>
      <c r="F36" s="2"/>
      <c r="G36" s="4"/>
      <c r="H36" s="2"/>
      <c r="I36" s="2"/>
      <c r="J36" s="2"/>
      <c r="K36" s="2"/>
      <c r="L36" s="2"/>
      <c r="M36" s="2"/>
      <c r="N36" s="2"/>
      <c r="O36" s="2"/>
    </row>
    <row r="37" spans="2:16" s="386" customFormat="1" ht="74" customHeight="1" thickBot="1" x14ac:dyDescent="0.4">
      <c r="B37" s="380"/>
      <c r="C37" s="388" t="s">
        <v>737</v>
      </c>
      <c r="D37" s="389" t="s">
        <v>1039</v>
      </c>
      <c r="E37" s="383"/>
      <c r="F37" s="384"/>
      <c r="G37" s="385"/>
      <c r="H37" s="384"/>
      <c r="I37" s="384"/>
      <c r="J37" s="384"/>
      <c r="K37" s="384"/>
      <c r="L37" s="384"/>
      <c r="M37" s="384"/>
      <c r="N37" s="384"/>
      <c r="O37" s="384"/>
    </row>
    <row r="38" spans="2:16" s="3" customFormat="1" x14ac:dyDescent="0.3">
      <c r="B38" s="313"/>
      <c r="C38" s="314"/>
      <c r="D38" s="75"/>
      <c r="E38" s="39"/>
      <c r="F38" s="322"/>
      <c r="G38" s="4"/>
      <c r="H38" s="2"/>
      <c r="I38" s="2"/>
      <c r="J38" s="2"/>
      <c r="K38" s="2"/>
      <c r="L38" s="2"/>
      <c r="M38" s="2"/>
      <c r="N38" s="2"/>
      <c r="O38" s="2"/>
    </row>
    <row r="39" spans="2:16" s="3" customFormat="1" ht="10.5" customHeight="1" x14ac:dyDescent="0.3">
      <c r="B39" s="313"/>
      <c r="C39" s="314"/>
      <c r="D39" s="75"/>
      <c r="E39" s="39"/>
      <c r="F39" s="322"/>
      <c r="G39" s="4"/>
      <c r="H39" s="2"/>
      <c r="I39" s="2"/>
      <c r="J39" s="2"/>
      <c r="K39" s="2"/>
      <c r="L39" s="2"/>
      <c r="M39" s="2"/>
      <c r="N39" s="2"/>
      <c r="O39" s="2"/>
    </row>
    <row r="40" spans="2:16" s="3" customFormat="1" ht="30" customHeight="1" thickBot="1" x14ac:dyDescent="0.35">
      <c r="B40" s="135"/>
      <c r="C40" s="77"/>
      <c r="D40" s="344" t="s">
        <v>771</v>
      </c>
      <c r="E40" s="39"/>
      <c r="F40" s="322"/>
      <c r="G40" s="2"/>
      <c r="H40" s="4" t="s">
        <v>49</v>
      </c>
      <c r="I40" s="2"/>
      <c r="J40" s="2"/>
      <c r="K40" s="2"/>
      <c r="L40" s="2"/>
      <c r="M40" s="2"/>
      <c r="N40" s="2"/>
      <c r="O40" s="2"/>
      <c r="P40" s="2"/>
    </row>
    <row r="41" spans="2:16" s="3" customFormat="1" ht="231" customHeight="1" thickBot="1" x14ac:dyDescent="0.35">
      <c r="B41" s="135"/>
      <c r="C41" s="77"/>
      <c r="D41" s="15" t="s">
        <v>1144</v>
      </c>
      <c r="E41" s="37"/>
      <c r="F41" s="5"/>
      <c r="G41" s="2"/>
      <c r="H41" s="4" t="s">
        <v>50</v>
      </c>
      <c r="I41" s="2"/>
      <c r="J41" s="2"/>
      <c r="K41" s="2"/>
      <c r="L41" s="2"/>
      <c r="M41" s="2"/>
      <c r="N41" s="2"/>
      <c r="O41" s="2"/>
      <c r="P41" s="2"/>
    </row>
    <row r="42" spans="2:16" s="3" customFormat="1" ht="32.25" customHeight="1" thickBot="1" x14ac:dyDescent="0.35">
      <c r="B42" s="722" t="s">
        <v>772</v>
      </c>
      <c r="C42" s="729"/>
      <c r="D42" s="39"/>
      <c r="E42" s="37"/>
      <c r="G42" s="2"/>
      <c r="H42" s="4" t="s">
        <v>51</v>
      </c>
      <c r="I42" s="2"/>
      <c r="J42" s="2"/>
      <c r="K42" s="2"/>
      <c r="L42" s="2"/>
      <c r="M42" s="2"/>
      <c r="N42" s="2"/>
      <c r="O42" s="2"/>
      <c r="P42" s="2"/>
    </row>
    <row r="43" spans="2:16" s="3" customFormat="1" ht="17.25" customHeight="1" thickBot="1" x14ac:dyDescent="0.35">
      <c r="B43" s="722"/>
      <c r="C43" s="729"/>
      <c r="D43" s="390" t="s">
        <v>797</v>
      </c>
      <c r="E43" s="37"/>
      <c r="G43" s="2"/>
      <c r="H43" s="4" t="s">
        <v>52</v>
      </c>
      <c r="I43" s="2"/>
      <c r="J43" s="2"/>
      <c r="K43" s="2"/>
      <c r="L43" s="2"/>
      <c r="M43" s="2"/>
      <c r="N43" s="2"/>
      <c r="O43" s="2"/>
      <c r="P43" s="2"/>
    </row>
    <row r="44" spans="2:16" s="3" customFormat="1" x14ac:dyDescent="0.3">
      <c r="B44" s="135"/>
      <c r="C44" s="77"/>
      <c r="D44" s="39"/>
      <c r="E44" s="37"/>
      <c r="F44" s="5"/>
      <c r="G44" s="2"/>
      <c r="H44" s="4" t="s">
        <v>53</v>
      </c>
      <c r="I44" s="2"/>
      <c r="J44" s="2"/>
      <c r="K44" s="2"/>
      <c r="L44" s="2"/>
      <c r="M44" s="2"/>
      <c r="N44" s="2"/>
      <c r="O44" s="2"/>
      <c r="P44" s="2"/>
    </row>
    <row r="45" spans="2:16" s="3" customFormat="1" x14ac:dyDescent="0.3">
      <c r="B45" s="135"/>
      <c r="C45" s="332" t="s">
        <v>54</v>
      </c>
      <c r="D45" s="39"/>
      <c r="E45" s="37"/>
      <c r="G45" s="2"/>
      <c r="H45" s="4" t="s">
        <v>55</v>
      </c>
      <c r="I45" s="2"/>
      <c r="J45" s="2"/>
      <c r="K45" s="2"/>
      <c r="L45" s="2"/>
      <c r="M45" s="2"/>
      <c r="N45" s="2"/>
      <c r="O45" s="2"/>
      <c r="P45" s="2"/>
    </row>
    <row r="46" spans="2:16" s="3" customFormat="1" ht="31.5" customHeight="1" thickBot="1" x14ac:dyDescent="0.35">
      <c r="B46" s="718" t="s">
        <v>809</v>
      </c>
      <c r="C46" s="719"/>
      <c r="D46" s="39"/>
      <c r="E46" s="37"/>
      <c r="G46" s="2"/>
      <c r="H46" s="4" t="s">
        <v>56</v>
      </c>
      <c r="I46" s="2"/>
      <c r="J46" s="2"/>
      <c r="K46" s="2"/>
      <c r="L46" s="2"/>
      <c r="M46" s="2"/>
      <c r="N46" s="2"/>
      <c r="O46" s="2"/>
      <c r="P46" s="2"/>
    </row>
    <row r="47" spans="2:16" s="3" customFormat="1" x14ac:dyDescent="0.3">
      <c r="B47" s="135"/>
      <c r="C47" s="77" t="s">
        <v>57</v>
      </c>
      <c r="D47" s="16" t="s">
        <v>798</v>
      </c>
      <c r="E47" s="37"/>
      <c r="G47" s="2"/>
      <c r="H47" s="4" t="s">
        <v>58</v>
      </c>
      <c r="I47" s="2"/>
      <c r="J47" s="2"/>
      <c r="K47" s="2"/>
      <c r="L47" s="2"/>
      <c r="M47" s="2"/>
      <c r="N47" s="2"/>
      <c r="O47" s="2"/>
      <c r="P47" s="2"/>
    </row>
    <row r="48" spans="2:16" s="3" customFormat="1" ht="14.5" x14ac:dyDescent="0.35">
      <c r="B48" s="135"/>
      <c r="C48" s="77" t="s">
        <v>59</v>
      </c>
      <c r="D48" s="391" t="s">
        <v>799</v>
      </c>
      <c r="E48" s="37"/>
      <c r="G48" s="2"/>
      <c r="H48" s="4" t="s">
        <v>60</v>
      </c>
      <c r="I48" s="2"/>
      <c r="J48" s="2"/>
      <c r="K48" s="2"/>
      <c r="L48" s="2"/>
      <c r="M48" s="2"/>
      <c r="N48" s="2"/>
      <c r="O48" s="2"/>
      <c r="P48" s="2"/>
    </row>
    <row r="49" spans="1:16" s="3" customFormat="1" ht="14.5" thickBot="1" x14ac:dyDescent="0.35">
      <c r="B49" s="135"/>
      <c r="C49" s="77" t="s">
        <v>61</v>
      </c>
      <c r="D49" s="393" t="s">
        <v>800</v>
      </c>
      <c r="E49" s="37"/>
      <c r="G49" s="2"/>
      <c r="H49" s="4" t="s">
        <v>62</v>
      </c>
      <c r="I49" s="2"/>
      <c r="J49" s="2"/>
      <c r="K49" s="2"/>
      <c r="L49" s="2"/>
      <c r="M49" s="2"/>
      <c r="N49" s="2"/>
      <c r="O49" s="2"/>
      <c r="P49" s="2"/>
    </row>
    <row r="50" spans="1:16" s="3" customFormat="1" ht="3.5" customHeight="1" x14ac:dyDescent="0.3">
      <c r="B50" s="135"/>
      <c r="C50" s="77"/>
      <c r="D50" s="321"/>
      <c r="E50" s="37"/>
      <c r="G50" s="2"/>
      <c r="H50" s="4"/>
      <c r="I50" s="2"/>
      <c r="J50" s="2"/>
      <c r="K50" s="2"/>
      <c r="L50" s="2"/>
      <c r="M50" s="2"/>
      <c r="N50" s="2"/>
      <c r="O50" s="2"/>
      <c r="P50" s="2"/>
    </row>
    <row r="51" spans="1:16" s="3" customFormat="1" ht="27.5" customHeight="1" x14ac:dyDescent="0.3">
      <c r="B51" s="718" t="s">
        <v>779</v>
      </c>
      <c r="C51" s="719"/>
      <c r="D51" s="321"/>
      <c r="E51" s="37"/>
      <c r="G51" s="2"/>
      <c r="H51" s="4"/>
      <c r="I51" s="2"/>
      <c r="J51" s="2"/>
      <c r="K51" s="2"/>
      <c r="L51" s="2"/>
      <c r="M51" s="2"/>
      <c r="N51" s="2"/>
      <c r="O51" s="2"/>
      <c r="P51" s="2"/>
    </row>
    <row r="52" spans="1:16" s="3" customFormat="1" ht="15" customHeight="1" thickBot="1" x14ac:dyDescent="0.35">
      <c r="B52" s="718"/>
      <c r="C52" s="719"/>
      <c r="D52" s="39"/>
      <c r="E52" s="37"/>
      <c r="G52" s="2"/>
      <c r="H52" s="4" t="s">
        <v>63</v>
      </c>
      <c r="I52" s="2"/>
      <c r="J52" s="2"/>
      <c r="K52" s="2"/>
      <c r="L52" s="2"/>
      <c r="M52" s="2"/>
      <c r="N52" s="2"/>
      <c r="O52" s="2"/>
      <c r="P52" s="2"/>
    </row>
    <row r="53" spans="1:16" s="3" customFormat="1" x14ac:dyDescent="0.3">
      <c r="B53" s="135"/>
      <c r="C53" s="77" t="s">
        <v>57</v>
      </c>
      <c r="D53" s="16" t="s">
        <v>801</v>
      </c>
      <c r="E53" s="37"/>
      <c r="G53" s="2"/>
      <c r="H53" s="4" t="s">
        <v>64</v>
      </c>
      <c r="I53" s="2"/>
      <c r="J53" s="2"/>
      <c r="K53" s="2"/>
      <c r="L53" s="2"/>
      <c r="M53" s="2"/>
      <c r="N53" s="2"/>
      <c r="O53" s="2"/>
      <c r="P53" s="2"/>
    </row>
    <row r="54" spans="1:16" s="3" customFormat="1" x14ac:dyDescent="0.3">
      <c r="B54" s="135"/>
      <c r="C54" s="77" t="s">
        <v>59</v>
      </c>
      <c r="D54" s="392" t="s">
        <v>802</v>
      </c>
      <c r="E54" s="37"/>
      <c r="G54" s="2"/>
      <c r="H54" s="4" t="s">
        <v>65</v>
      </c>
      <c r="I54" s="2"/>
      <c r="J54" s="2"/>
      <c r="K54" s="2"/>
      <c r="L54" s="2"/>
      <c r="M54" s="2"/>
      <c r="N54" s="2"/>
      <c r="O54" s="2"/>
      <c r="P54" s="2"/>
    </row>
    <row r="55" spans="1:16" s="3" customFormat="1" ht="14.5" thickBot="1" x14ac:dyDescent="0.35">
      <c r="B55" s="135"/>
      <c r="C55" s="77" t="s">
        <v>61</v>
      </c>
      <c r="D55" s="393" t="s">
        <v>800</v>
      </c>
      <c r="E55" s="37"/>
      <c r="G55" s="2"/>
      <c r="H55" s="4" t="s">
        <v>66</v>
      </c>
      <c r="I55" s="2"/>
      <c r="J55" s="2"/>
      <c r="K55" s="2"/>
      <c r="L55" s="2"/>
      <c r="M55" s="2"/>
      <c r="N55" s="2"/>
      <c r="O55" s="2"/>
      <c r="P55" s="2"/>
    </row>
    <row r="56" spans="1:16" s="3" customFormat="1" ht="14.5" thickBot="1" x14ac:dyDescent="0.35">
      <c r="B56" s="135"/>
      <c r="C56" s="73" t="s">
        <v>263</v>
      </c>
      <c r="D56" s="39"/>
      <c r="E56" s="37"/>
      <c r="G56" s="2"/>
      <c r="H56" s="4" t="s">
        <v>67</v>
      </c>
      <c r="I56" s="2"/>
      <c r="J56" s="2"/>
      <c r="K56" s="2"/>
      <c r="L56" s="2"/>
      <c r="M56" s="2"/>
      <c r="N56" s="2"/>
      <c r="O56" s="2"/>
      <c r="P56" s="2"/>
    </row>
    <row r="57" spans="1:16" s="3" customFormat="1" x14ac:dyDescent="0.3">
      <c r="B57" s="135"/>
      <c r="C57" s="77" t="s">
        <v>57</v>
      </c>
      <c r="D57" s="16" t="s">
        <v>803</v>
      </c>
      <c r="E57" s="37"/>
      <c r="G57" s="2"/>
      <c r="H57" s="4" t="s">
        <v>68</v>
      </c>
      <c r="I57" s="2"/>
      <c r="J57" s="2"/>
      <c r="K57" s="2"/>
      <c r="L57" s="2"/>
      <c r="M57" s="2"/>
      <c r="N57" s="2"/>
      <c r="O57" s="2"/>
      <c r="P57" s="2"/>
    </row>
    <row r="58" spans="1:16" s="3" customFormat="1" x14ac:dyDescent="0.3">
      <c r="B58" s="135"/>
      <c r="C58" s="77" t="s">
        <v>59</v>
      </c>
      <c r="D58" s="392" t="s">
        <v>804</v>
      </c>
      <c r="E58" s="37"/>
      <c r="G58" s="2"/>
      <c r="H58" s="4" t="s">
        <v>69</v>
      </c>
      <c r="I58" s="2"/>
      <c r="J58" s="2"/>
      <c r="K58" s="2"/>
      <c r="L58" s="2"/>
      <c r="M58" s="2"/>
      <c r="N58" s="2"/>
      <c r="O58" s="2"/>
      <c r="P58" s="2"/>
    </row>
    <row r="59" spans="1:16" ht="14.5" thickBot="1" x14ac:dyDescent="0.35">
      <c r="A59" s="3"/>
      <c r="B59" s="135"/>
      <c r="C59" s="77" t="s">
        <v>61</v>
      </c>
      <c r="D59" s="393" t="s">
        <v>805</v>
      </c>
      <c r="E59" s="37"/>
      <c r="H59" s="4" t="s">
        <v>70</v>
      </c>
    </row>
    <row r="60" spans="1:16" s="3" customFormat="1" x14ac:dyDescent="0.3">
      <c r="B60" s="135"/>
      <c r="C60" s="77" t="s">
        <v>57</v>
      </c>
      <c r="D60" s="16" t="s">
        <v>806</v>
      </c>
      <c r="E60" s="37"/>
      <c r="G60" s="2"/>
      <c r="H60" s="4" t="s">
        <v>68</v>
      </c>
      <c r="I60" s="2"/>
      <c r="J60" s="2"/>
      <c r="K60" s="2"/>
      <c r="L60" s="2"/>
      <c r="M60" s="2"/>
      <c r="N60" s="2"/>
      <c r="O60" s="2"/>
      <c r="P60" s="2"/>
    </row>
    <row r="61" spans="1:16" s="3" customFormat="1" x14ac:dyDescent="0.3">
      <c r="B61" s="135"/>
      <c r="C61" s="77" t="s">
        <v>59</v>
      </c>
      <c r="D61" s="392" t="s">
        <v>807</v>
      </c>
      <c r="E61" s="37"/>
      <c r="G61" s="2"/>
      <c r="H61" s="4" t="s">
        <v>69</v>
      </c>
      <c r="I61" s="2"/>
      <c r="J61" s="2"/>
      <c r="K61" s="2"/>
      <c r="L61" s="2"/>
      <c r="M61" s="2"/>
      <c r="N61" s="2"/>
      <c r="O61" s="2"/>
      <c r="P61" s="2"/>
    </row>
    <row r="62" spans="1:16" ht="14.5" thickBot="1" x14ac:dyDescent="0.35">
      <c r="A62" s="3"/>
      <c r="B62" s="135"/>
      <c r="C62" s="77" t="s">
        <v>61</v>
      </c>
      <c r="D62" s="393" t="s">
        <v>808</v>
      </c>
      <c r="E62" s="37"/>
      <c r="H62" s="4" t="s">
        <v>70</v>
      </c>
    </row>
    <row r="63" spans="1:16" ht="14.5" thickBot="1" x14ac:dyDescent="0.35">
      <c r="B63" s="135"/>
      <c r="C63" s="73" t="s">
        <v>204</v>
      </c>
      <c r="D63" s="39"/>
      <c r="E63" s="37"/>
      <c r="H63" s="4" t="s">
        <v>71</v>
      </c>
    </row>
    <row r="64" spans="1:16" x14ac:dyDescent="0.3">
      <c r="B64" s="135"/>
      <c r="C64" s="77" t="s">
        <v>57</v>
      </c>
      <c r="D64" s="16"/>
      <c r="E64" s="37"/>
      <c r="H64" s="4" t="s">
        <v>72</v>
      </c>
    </row>
    <row r="65" spans="2:8" x14ac:dyDescent="0.3">
      <c r="B65" s="135"/>
      <c r="C65" s="77" t="s">
        <v>59</v>
      </c>
      <c r="D65" s="14"/>
      <c r="E65" s="37"/>
      <c r="H65" s="4" t="s">
        <v>73</v>
      </c>
    </row>
    <row r="66" spans="2:8" ht="14.5" thickBot="1" x14ac:dyDescent="0.35">
      <c r="B66" s="135"/>
      <c r="C66" s="77" t="s">
        <v>61</v>
      </c>
      <c r="D66" s="17"/>
      <c r="E66" s="37"/>
      <c r="H66" s="4" t="s">
        <v>74</v>
      </c>
    </row>
    <row r="67" spans="2:8" ht="14.5" thickBot="1" x14ac:dyDescent="0.35">
      <c r="B67" s="135"/>
      <c r="C67" s="73" t="s">
        <v>204</v>
      </c>
      <c r="D67" s="39"/>
      <c r="E67" s="37"/>
      <c r="H67" s="4" t="s">
        <v>75</v>
      </c>
    </row>
    <row r="68" spans="2:8" x14ac:dyDescent="0.3">
      <c r="B68" s="135"/>
      <c r="C68" s="77" t="s">
        <v>57</v>
      </c>
      <c r="D68" s="16" t="s">
        <v>810</v>
      </c>
      <c r="E68" s="37"/>
      <c r="H68" s="4" t="s">
        <v>76</v>
      </c>
    </row>
    <row r="69" spans="2:8" x14ac:dyDescent="0.3">
      <c r="B69" s="135"/>
      <c r="C69" s="77" t="s">
        <v>59</v>
      </c>
      <c r="D69" s="392" t="s">
        <v>802</v>
      </c>
      <c r="E69" s="37"/>
      <c r="H69" s="4" t="s">
        <v>77</v>
      </c>
    </row>
    <row r="70" spans="2:8" ht="14.5" thickBot="1" x14ac:dyDescent="0.35">
      <c r="B70" s="135"/>
      <c r="C70" s="77" t="s">
        <v>61</v>
      </c>
      <c r="D70" s="393" t="s">
        <v>811</v>
      </c>
      <c r="E70" s="37"/>
      <c r="H70" s="4" t="s">
        <v>78</v>
      </c>
    </row>
    <row r="71" spans="2:8" ht="14.5" thickBot="1" x14ac:dyDescent="0.35">
      <c r="B71" s="135"/>
      <c r="C71" s="73" t="s">
        <v>204</v>
      </c>
      <c r="D71" s="39"/>
      <c r="E71" s="37"/>
      <c r="H71" s="4" t="s">
        <v>79</v>
      </c>
    </row>
    <row r="72" spans="2:8" x14ac:dyDescent="0.3">
      <c r="B72" s="135"/>
      <c r="C72" s="77" t="s">
        <v>57</v>
      </c>
      <c r="D72" s="16"/>
      <c r="E72" s="37"/>
      <c r="H72" s="4" t="s">
        <v>80</v>
      </c>
    </row>
    <row r="73" spans="2:8" x14ac:dyDescent="0.3">
      <c r="B73" s="135"/>
      <c r="C73" s="77" t="s">
        <v>59</v>
      </c>
      <c r="D73" s="14"/>
      <c r="E73" s="37"/>
      <c r="H73" s="4" t="s">
        <v>81</v>
      </c>
    </row>
    <row r="74" spans="2:8" ht="14.5" thickBot="1" x14ac:dyDescent="0.35">
      <c r="B74" s="135"/>
      <c r="C74" s="77" t="s">
        <v>61</v>
      </c>
      <c r="D74" s="17"/>
      <c r="E74" s="37"/>
      <c r="H74" s="4" t="s">
        <v>82</v>
      </c>
    </row>
    <row r="75" spans="2:8" ht="14.5" thickBot="1" x14ac:dyDescent="0.35">
      <c r="B75" s="139"/>
      <c r="C75" s="140"/>
      <c r="D75" s="78"/>
      <c r="E75" s="49"/>
      <c r="H75" s="4" t="s">
        <v>83</v>
      </c>
    </row>
    <row r="76" spans="2:8" x14ac:dyDescent="0.3">
      <c r="H76" s="4" t="s">
        <v>84</v>
      </c>
    </row>
    <row r="77" spans="2:8" ht="14.5" customHeight="1" x14ac:dyDescent="0.3">
      <c r="H77" s="4" t="s">
        <v>85</v>
      </c>
    </row>
    <row r="78" spans="2:8" x14ac:dyDescent="0.3">
      <c r="H78" s="4" t="s">
        <v>86</v>
      </c>
    </row>
    <row r="79" spans="2:8" ht="14" customHeight="1" x14ac:dyDescent="0.3">
      <c r="H79" s="4" t="s">
        <v>87</v>
      </c>
    </row>
    <row r="80" spans="2:8" x14ac:dyDescent="0.3">
      <c r="H80" s="4" t="s">
        <v>88</v>
      </c>
    </row>
    <row r="81" spans="8:8" x14ac:dyDescent="0.3">
      <c r="H81" s="4" t="s">
        <v>89</v>
      </c>
    </row>
    <row r="82" spans="8:8" ht="14" customHeight="1" x14ac:dyDescent="0.3">
      <c r="H82" s="4" t="s">
        <v>90</v>
      </c>
    </row>
    <row r="83" spans="8:8" x14ac:dyDescent="0.3">
      <c r="H83" s="4" t="s">
        <v>91</v>
      </c>
    </row>
    <row r="84" spans="8:8" x14ac:dyDescent="0.3">
      <c r="H84" s="4" t="s">
        <v>92</v>
      </c>
    </row>
    <row r="85" spans="8:8" x14ac:dyDescent="0.3">
      <c r="H85" s="4" t="s">
        <v>93</v>
      </c>
    </row>
    <row r="86" spans="8:8" x14ac:dyDescent="0.3">
      <c r="H86" s="4" t="s">
        <v>94</v>
      </c>
    </row>
    <row r="87" spans="8:8" x14ac:dyDescent="0.3">
      <c r="H87" s="4" t="s">
        <v>95</v>
      </c>
    </row>
    <row r="88" spans="8:8" x14ac:dyDescent="0.3">
      <c r="H88" s="4" t="s">
        <v>96</v>
      </c>
    </row>
    <row r="89" spans="8:8" x14ac:dyDescent="0.3">
      <c r="H89" s="4" t="s">
        <v>97</v>
      </c>
    </row>
    <row r="90" spans="8:8" x14ac:dyDescent="0.3">
      <c r="H90" s="4" t="s">
        <v>98</v>
      </c>
    </row>
    <row r="91" spans="8:8" x14ac:dyDescent="0.3">
      <c r="H91" s="4" t="s">
        <v>99</v>
      </c>
    </row>
    <row r="92" spans="8:8" x14ac:dyDescent="0.3">
      <c r="H92" s="4" t="s">
        <v>100</v>
      </c>
    </row>
    <row r="93" spans="8:8" x14ac:dyDescent="0.3">
      <c r="H93" s="4" t="s">
        <v>101</v>
      </c>
    </row>
    <row r="94" spans="8:8" x14ac:dyDescent="0.3">
      <c r="H94" s="4" t="s">
        <v>102</v>
      </c>
    </row>
    <row r="95" spans="8:8" x14ac:dyDescent="0.3">
      <c r="H95" s="4" t="s">
        <v>103</v>
      </c>
    </row>
    <row r="96" spans="8:8" x14ac:dyDescent="0.3">
      <c r="H96" s="4" t="s">
        <v>104</v>
      </c>
    </row>
    <row r="97" spans="8:8" x14ac:dyDescent="0.3">
      <c r="H97" s="4" t="s">
        <v>105</v>
      </c>
    </row>
    <row r="98" spans="8:8" x14ac:dyDescent="0.3">
      <c r="H98" s="4" t="s">
        <v>106</v>
      </c>
    </row>
    <row r="99" spans="8:8" x14ac:dyDescent="0.3">
      <c r="H99" s="4" t="s">
        <v>107</v>
      </c>
    </row>
    <row r="100" spans="8:8" x14ac:dyDescent="0.3">
      <c r="H100" s="4" t="s">
        <v>108</v>
      </c>
    </row>
    <row r="101" spans="8:8" x14ac:dyDescent="0.3">
      <c r="H101" s="4" t="s">
        <v>109</v>
      </c>
    </row>
    <row r="102" spans="8:8" x14ac:dyDescent="0.3">
      <c r="H102" s="4" t="s">
        <v>110</v>
      </c>
    </row>
    <row r="103" spans="8:8" x14ac:dyDescent="0.3">
      <c r="H103" s="4" t="s">
        <v>111</v>
      </c>
    </row>
    <row r="104" spans="8:8" x14ac:dyDescent="0.3">
      <c r="H104" s="4" t="s">
        <v>112</v>
      </c>
    </row>
    <row r="105" spans="8:8" x14ac:dyDescent="0.3">
      <c r="H105" s="4" t="s">
        <v>113</v>
      </c>
    </row>
    <row r="106" spans="8:8" x14ac:dyDescent="0.3">
      <c r="H106" s="4" t="s">
        <v>114</v>
      </c>
    </row>
    <row r="107" spans="8:8" x14ac:dyDescent="0.3">
      <c r="H107" s="4" t="s">
        <v>115</v>
      </c>
    </row>
    <row r="108" spans="8:8" x14ac:dyDescent="0.3">
      <c r="H108" s="4" t="s">
        <v>116</v>
      </c>
    </row>
    <row r="109" spans="8:8" x14ac:dyDescent="0.3">
      <c r="H109" s="4" t="s">
        <v>117</v>
      </c>
    </row>
    <row r="110" spans="8:8" x14ac:dyDescent="0.3">
      <c r="H110" s="4" t="s">
        <v>118</v>
      </c>
    </row>
    <row r="111" spans="8:8" x14ac:dyDescent="0.3">
      <c r="H111" s="4" t="s">
        <v>119</v>
      </c>
    </row>
    <row r="112" spans="8:8" x14ac:dyDescent="0.3">
      <c r="H112" s="4" t="s">
        <v>120</v>
      </c>
    </row>
    <row r="113" spans="8:8" x14ac:dyDescent="0.3">
      <c r="H113" s="4" t="s">
        <v>121</v>
      </c>
    </row>
    <row r="114" spans="8:8" x14ac:dyDescent="0.3">
      <c r="H114" s="4" t="s">
        <v>122</v>
      </c>
    </row>
    <row r="115" spans="8:8" x14ac:dyDescent="0.3">
      <c r="H115" s="4" t="s">
        <v>123</v>
      </c>
    </row>
    <row r="116" spans="8:8" x14ac:dyDescent="0.3">
      <c r="H116" s="4" t="s">
        <v>124</v>
      </c>
    </row>
    <row r="117" spans="8:8" x14ac:dyDescent="0.3">
      <c r="H117" s="4" t="s">
        <v>125</v>
      </c>
    </row>
    <row r="118" spans="8:8" x14ac:dyDescent="0.3">
      <c r="H118" s="4" t="s">
        <v>126</v>
      </c>
    </row>
    <row r="119" spans="8:8" x14ac:dyDescent="0.3">
      <c r="H119" s="4" t="s">
        <v>127</v>
      </c>
    </row>
    <row r="120" spans="8:8" x14ac:dyDescent="0.3">
      <c r="H120" s="4" t="s">
        <v>128</v>
      </c>
    </row>
    <row r="121" spans="8:8" x14ac:dyDescent="0.3">
      <c r="H121" s="4" t="s">
        <v>129</v>
      </c>
    </row>
    <row r="122" spans="8:8" x14ac:dyDescent="0.3">
      <c r="H122" s="4" t="s">
        <v>130</v>
      </c>
    </row>
    <row r="123" spans="8:8" x14ac:dyDescent="0.3">
      <c r="H123" s="4" t="s">
        <v>131</v>
      </c>
    </row>
    <row r="124" spans="8:8" x14ac:dyDescent="0.3">
      <c r="H124" s="4" t="s">
        <v>132</v>
      </c>
    </row>
    <row r="125" spans="8:8" x14ac:dyDescent="0.3">
      <c r="H125" s="4" t="s">
        <v>133</v>
      </c>
    </row>
    <row r="126" spans="8:8" x14ac:dyDescent="0.3">
      <c r="H126" s="4" t="s">
        <v>134</v>
      </c>
    </row>
    <row r="127" spans="8:8" x14ac:dyDescent="0.3">
      <c r="H127" s="4" t="s">
        <v>135</v>
      </c>
    </row>
    <row r="128" spans="8:8" x14ac:dyDescent="0.3">
      <c r="H128" s="4" t="s">
        <v>136</v>
      </c>
    </row>
    <row r="129" spans="8:8" x14ac:dyDescent="0.3">
      <c r="H129" s="4" t="s">
        <v>137</v>
      </c>
    </row>
    <row r="130" spans="8:8" x14ac:dyDescent="0.3">
      <c r="H130" s="4" t="s">
        <v>138</v>
      </c>
    </row>
    <row r="131" spans="8:8" x14ac:dyDescent="0.3">
      <c r="H131" s="4" t="s">
        <v>139</v>
      </c>
    </row>
    <row r="132" spans="8:8" x14ac:dyDescent="0.3">
      <c r="H132" s="4" t="s">
        <v>140</v>
      </c>
    </row>
    <row r="133" spans="8:8" x14ac:dyDescent="0.3">
      <c r="H133" s="4" t="s">
        <v>141</v>
      </c>
    </row>
    <row r="134" spans="8:8" x14ac:dyDescent="0.3">
      <c r="H134" s="4" t="s">
        <v>142</v>
      </c>
    </row>
    <row r="135" spans="8:8" x14ac:dyDescent="0.3">
      <c r="H135" s="4" t="s">
        <v>143</v>
      </c>
    </row>
    <row r="136" spans="8:8" x14ac:dyDescent="0.3">
      <c r="H136" s="4" t="s">
        <v>144</v>
      </c>
    </row>
    <row r="137" spans="8:8" x14ac:dyDescent="0.3">
      <c r="H137" s="4" t="s">
        <v>145</v>
      </c>
    </row>
    <row r="138" spans="8:8" x14ac:dyDescent="0.3">
      <c r="H138" s="4" t="s">
        <v>146</v>
      </c>
    </row>
    <row r="139" spans="8:8" x14ac:dyDescent="0.3">
      <c r="H139" s="4" t="s">
        <v>147</v>
      </c>
    </row>
    <row r="140" spans="8:8" x14ac:dyDescent="0.3">
      <c r="H140" s="4" t="s">
        <v>148</v>
      </c>
    </row>
    <row r="141" spans="8:8" x14ac:dyDescent="0.3">
      <c r="H141" s="4" t="s">
        <v>149</v>
      </c>
    </row>
    <row r="142" spans="8:8" x14ac:dyDescent="0.3">
      <c r="H142" s="4" t="s">
        <v>150</v>
      </c>
    </row>
    <row r="143" spans="8:8" x14ac:dyDescent="0.3">
      <c r="H143" s="4" t="s">
        <v>151</v>
      </c>
    </row>
    <row r="144" spans="8:8" x14ac:dyDescent="0.3">
      <c r="H144" s="4" t="s">
        <v>152</v>
      </c>
    </row>
    <row r="145" spans="8:8" x14ac:dyDescent="0.3">
      <c r="H145" s="4" t="s">
        <v>153</v>
      </c>
    </row>
    <row r="146" spans="8:8" x14ac:dyDescent="0.3">
      <c r="H146" s="4" t="s">
        <v>154</v>
      </c>
    </row>
    <row r="147" spans="8:8" x14ac:dyDescent="0.3">
      <c r="H147" s="4" t="s">
        <v>155</v>
      </c>
    </row>
    <row r="148" spans="8:8" x14ac:dyDescent="0.3">
      <c r="H148" s="4" t="s">
        <v>156</v>
      </c>
    </row>
    <row r="149" spans="8:8" x14ac:dyDescent="0.3">
      <c r="H149" s="4" t="s">
        <v>157</v>
      </c>
    </row>
    <row r="150" spans="8:8" x14ac:dyDescent="0.3">
      <c r="H150" s="4" t="s">
        <v>158</v>
      </c>
    </row>
    <row r="151" spans="8:8" x14ac:dyDescent="0.3">
      <c r="H151" s="4" t="s">
        <v>159</v>
      </c>
    </row>
    <row r="152" spans="8:8" x14ac:dyDescent="0.3">
      <c r="H152" s="4" t="s">
        <v>160</v>
      </c>
    </row>
    <row r="153" spans="8:8" x14ac:dyDescent="0.3">
      <c r="H153" s="4" t="s">
        <v>161</v>
      </c>
    </row>
    <row r="154" spans="8:8" x14ac:dyDescent="0.3">
      <c r="H154" s="4" t="s">
        <v>162</v>
      </c>
    </row>
    <row r="155" spans="8:8" x14ac:dyDescent="0.3">
      <c r="H155" s="4" t="s">
        <v>163</v>
      </c>
    </row>
    <row r="156" spans="8:8" x14ac:dyDescent="0.3">
      <c r="H156" s="4" t="s">
        <v>164</v>
      </c>
    </row>
    <row r="157" spans="8:8" x14ac:dyDescent="0.3">
      <c r="H157" s="4" t="s">
        <v>165</v>
      </c>
    </row>
    <row r="158" spans="8:8" x14ac:dyDescent="0.3">
      <c r="H158" s="4" t="s">
        <v>166</v>
      </c>
    </row>
    <row r="159" spans="8:8" x14ac:dyDescent="0.3">
      <c r="H159" s="4" t="s">
        <v>167</v>
      </c>
    </row>
    <row r="160" spans="8:8" x14ac:dyDescent="0.3">
      <c r="H160" s="4" t="s">
        <v>168</v>
      </c>
    </row>
    <row r="161" spans="8:8" x14ac:dyDescent="0.3">
      <c r="H161" s="4" t="s">
        <v>169</v>
      </c>
    </row>
    <row r="162" spans="8:8" x14ac:dyDescent="0.3">
      <c r="H162" s="4" t="s">
        <v>170</v>
      </c>
    </row>
    <row r="163" spans="8:8" x14ac:dyDescent="0.3">
      <c r="H163" s="4" t="s">
        <v>171</v>
      </c>
    </row>
    <row r="164" spans="8:8" x14ac:dyDescent="0.3">
      <c r="H164" s="4" t="s">
        <v>172</v>
      </c>
    </row>
    <row r="165" spans="8:8" x14ac:dyDescent="0.3">
      <c r="H165" s="4" t="s">
        <v>173</v>
      </c>
    </row>
    <row r="166" spans="8:8" x14ac:dyDescent="0.3">
      <c r="H166" s="4" t="s">
        <v>174</v>
      </c>
    </row>
    <row r="167" spans="8:8" x14ac:dyDescent="0.3">
      <c r="H167" s="4" t="s">
        <v>175</v>
      </c>
    </row>
    <row r="168" spans="8:8" x14ac:dyDescent="0.3">
      <c r="H168" s="4" t="s">
        <v>176</v>
      </c>
    </row>
    <row r="169" spans="8:8" x14ac:dyDescent="0.3">
      <c r="H169" s="4" t="s">
        <v>177</v>
      </c>
    </row>
    <row r="170" spans="8:8" x14ac:dyDescent="0.3">
      <c r="H170" s="4" t="s">
        <v>178</v>
      </c>
    </row>
    <row r="171" spans="8:8" x14ac:dyDescent="0.3">
      <c r="H171" s="4" t="s">
        <v>179</v>
      </c>
    </row>
    <row r="172" spans="8:8" x14ac:dyDescent="0.3">
      <c r="H172" s="4" t="s">
        <v>180</v>
      </c>
    </row>
    <row r="173" spans="8:8" x14ac:dyDescent="0.3">
      <c r="H173" s="4" t="s">
        <v>181</v>
      </c>
    </row>
    <row r="174" spans="8:8" x14ac:dyDescent="0.3">
      <c r="H174" s="4" t="s">
        <v>182</v>
      </c>
    </row>
    <row r="175" spans="8:8" x14ac:dyDescent="0.3">
      <c r="H175" s="4" t="s">
        <v>183</v>
      </c>
    </row>
    <row r="176" spans="8:8" x14ac:dyDescent="0.3">
      <c r="H176" s="4" t="s">
        <v>184</v>
      </c>
    </row>
    <row r="177" spans="8:8" x14ac:dyDescent="0.3">
      <c r="H177" s="4" t="s">
        <v>185</v>
      </c>
    </row>
    <row r="178" spans="8:8" x14ac:dyDescent="0.3">
      <c r="H178" s="4" t="s">
        <v>186</v>
      </c>
    </row>
    <row r="179" spans="8:8" x14ac:dyDescent="0.3">
      <c r="H179" s="4" t="s">
        <v>187</v>
      </c>
    </row>
    <row r="180" spans="8:8" x14ac:dyDescent="0.3">
      <c r="H180" s="4" t="s">
        <v>188</v>
      </c>
    </row>
    <row r="181" spans="8:8" x14ac:dyDescent="0.3">
      <c r="H181" s="4" t="s">
        <v>189</v>
      </c>
    </row>
    <row r="182" spans="8:8" x14ac:dyDescent="0.3">
      <c r="H182" s="4" t="s">
        <v>190</v>
      </c>
    </row>
    <row r="183" spans="8:8" x14ac:dyDescent="0.3">
      <c r="H183" s="4" t="s">
        <v>191</v>
      </c>
    </row>
    <row r="184" spans="8:8" x14ac:dyDescent="0.3">
      <c r="H184" s="4" t="s">
        <v>192</v>
      </c>
    </row>
    <row r="185" spans="8:8" x14ac:dyDescent="0.3">
      <c r="H185" s="4" t="s">
        <v>193</v>
      </c>
    </row>
    <row r="186" spans="8:8" x14ac:dyDescent="0.3">
      <c r="H186" s="4" t="s">
        <v>194</v>
      </c>
    </row>
    <row r="187" spans="8:8" x14ac:dyDescent="0.3">
      <c r="H187" s="4" t="s">
        <v>195</v>
      </c>
    </row>
    <row r="188" spans="8:8" x14ac:dyDescent="0.3">
      <c r="H188" s="4" t="s">
        <v>196</v>
      </c>
    </row>
    <row r="189" spans="8:8" x14ac:dyDescent="0.3">
      <c r="H189" s="4" t="s">
        <v>197</v>
      </c>
    </row>
    <row r="190" spans="8:8" x14ac:dyDescent="0.3">
      <c r="H190" s="4" t="s">
        <v>198</v>
      </c>
    </row>
    <row r="191" spans="8:8" x14ac:dyDescent="0.3">
      <c r="H191" s="4" t="s">
        <v>199</v>
      </c>
    </row>
    <row r="192" spans="8:8" x14ac:dyDescent="0.3">
      <c r="H192" s="4"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9" xr:uid="{00000000-0002-0000-0000-000000000000}">
      <formula1>$P$15:$P$26</formula1>
    </dataValidation>
    <dataValidation type="list" allowBlank="1" showInputMessage="1" showErrorMessage="1" sqref="IV65547" xr:uid="{00000000-0002-0000-0000-000001000000}">
      <formula1>$K$15:$K$19</formula1>
    </dataValidation>
    <dataValidation type="list" allowBlank="1" showInputMessage="1" showErrorMessage="1" sqref="D65548" xr:uid="{00000000-0002-0000-0000-000002000000}">
      <formula1>$O$15:$O$26</formula1>
    </dataValidation>
    <dataValidation type="list" allowBlank="1" showInputMessage="1" showErrorMessage="1" sqref="IV65540 D65540" xr:uid="{00000000-0002-0000-0000-000003000000}">
      <formula1>$I$15:$I$17</formula1>
    </dataValidation>
    <dataValidation type="list" allowBlank="1" showInputMessage="1" showErrorMessage="1" sqref="IV65541:IV65545 D65541:D65545" xr:uid="{00000000-0002-0000-0000-000004000000}">
      <formula1>$H$15:$H$192</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3" r:id="rId1" xr:uid="{988B6192-73B4-AF43-A8D1-A8A6B3E26049}"/>
    <hyperlink ref="D48" r:id="rId2" xr:uid="{69A2F4ED-D4CD-3E4E-9319-B2B5F705ADDE}"/>
    <hyperlink ref="D54" r:id="rId3" xr:uid="{9148A7C4-73DF-0942-AB6F-6102B5419497}"/>
    <hyperlink ref="D58" r:id="rId4" xr:uid="{2C58EBBE-D988-CD4C-9FCF-4C6462748B31}"/>
    <hyperlink ref="D61" r:id="rId5" xr:uid="{6E563332-297B-FF43-A51D-700AB553022E}"/>
    <hyperlink ref="D69" r:id="rId6" xr:uid="{358FB6B9-27D3-9548-8F41-42257CC04961}"/>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N89"/>
  <sheetViews>
    <sheetView topLeftCell="T40" zoomScale="85" zoomScaleNormal="85" workbookViewId="0">
      <selection activeCell="AC9" sqref="AC9:AD9"/>
    </sheetView>
  </sheetViews>
  <sheetFormatPr defaultColWidth="8.6328125" defaultRowHeight="14" x14ac:dyDescent="0.3"/>
  <cols>
    <col min="1" max="1" width="1.453125" style="19" customWidth="1"/>
    <col min="2" max="2" width="1.453125" style="18" customWidth="1"/>
    <col min="3" max="3" width="10.36328125" style="18" customWidth="1"/>
    <col min="4" max="4" width="21" style="18" customWidth="1"/>
    <col min="5" max="5" width="27.453125" style="19" customWidth="1"/>
    <col min="6" max="6" width="22.6328125" style="19" customWidth="1"/>
    <col min="7" max="7" width="13.453125" style="19" customWidth="1"/>
    <col min="8" max="8" width="1.81640625" style="19" customWidth="1"/>
    <col min="9" max="9" width="11.08984375" style="19" customWidth="1"/>
    <col min="10" max="10" width="6.08984375" style="19" customWidth="1"/>
    <col min="11" max="12" width="18.08984375" style="19" customWidth="1"/>
    <col min="13" max="13" width="27.6328125" style="19" customWidth="1"/>
    <col min="14" max="14" width="18.453125" style="19" customWidth="1"/>
    <col min="15" max="15" width="14.08984375" style="19" customWidth="1"/>
    <col min="16" max="16" width="1.81640625" style="19" customWidth="1"/>
    <col min="17" max="17" width="10.08984375" style="19" customWidth="1"/>
    <col min="18" max="19" width="8.6328125" style="19"/>
    <col min="20" max="20" width="23" style="19" customWidth="1"/>
    <col min="21" max="21" width="28.08984375" style="19" customWidth="1"/>
    <col min="22" max="22" width="23.81640625" style="19" customWidth="1"/>
    <col min="23" max="23" width="12.08984375" style="508" customWidth="1"/>
    <col min="24" max="24" width="2.08984375" style="19" customWidth="1"/>
    <col min="25" max="25" width="10.81640625" style="19" customWidth="1"/>
    <col min="26" max="26" width="5.81640625" style="19" customWidth="1"/>
    <col min="27" max="27" width="4.6328125" style="19" customWidth="1"/>
    <col min="28" max="28" width="24.81640625" style="19" customWidth="1"/>
    <col min="29" max="29" width="22.453125" style="19" customWidth="1"/>
    <col min="30" max="30" width="23.1796875" style="19" customWidth="1"/>
    <col min="31" max="31" width="13.453125" style="611" customWidth="1"/>
    <col min="32" max="32" width="2.6328125" style="19" customWidth="1"/>
    <col min="33" max="33" width="10.81640625" style="19" customWidth="1"/>
    <col min="34" max="34" width="4.81640625" style="19" customWidth="1"/>
    <col min="35" max="35" width="5" style="19" customWidth="1"/>
    <col min="36" max="36" width="23.08984375" style="19" customWidth="1"/>
    <col min="37" max="37" width="21" style="19" customWidth="1"/>
    <col min="38" max="38" width="32.08984375" style="19" customWidth="1"/>
    <col min="39" max="39" width="14.08984375" style="19" customWidth="1"/>
    <col min="40" max="40" width="2.81640625" style="19" customWidth="1"/>
    <col min="41" max="16384" width="8.6328125" style="19"/>
  </cols>
  <sheetData>
    <row r="1" spans="2:40" ht="14.5" thickBot="1" x14ac:dyDescent="0.35"/>
    <row r="2" spans="2:40" ht="14.5" thickBot="1" x14ac:dyDescent="0.35">
      <c r="B2" s="56"/>
      <c r="C2" s="57"/>
      <c r="D2" s="57"/>
      <c r="E2" s="58"/>
      <c r="F2" s="58"/>
      <c r="G2" s="58"/>
      <c r="H2" s="59"/>
      <c r="J2" s="56"/>
      <c r="K2" s="57"/>
      <c r="L2" s="57"/>
      <c r="M2" s="58"/>
      <c r="N2" s="58"/>
      <c r="O2" s="58"/>
      <c r="P2" s="59"/>
      <c r="R2" s="56"/>
      <c r="S2" s="57"/>
      <c r="T2" s="57"/>
      <c r="U2" s="58"/>
      <c r="V2" s="58"/>
      <c r="W2" s="509"/>
      <c r="X2" s="59"/>
      <c r="Z2" s="56"/>
      <c r="AA2" s="57"/>
      <c r="AB2" s="57"/>
      <c r="AC2" s="58"/>
      <c r="AD2" s="58"/>
      <c r="AE2" s="612"/>
      <c r="AF2" s="59"/>
      <c r="AH2" s="56"/>
      <c r="AI2" s="57"/>
      <c r="AJ2" s="57"/>
      <c r="AK2" s="58"/>
      <c r="AL2" s="58"/>
      <c r="AM2" s="58"/>
      <c r="AN2" s="59"/>
    </row>
    <row r="3" spans="2:40" ht="41" customHeight="1" thickBot="1" x14ac:dyDescent="0.45">
      <c r="B3" s="60"/>
      <c r="C3" s="769" t="s">
        <v>812</v>
      </c>
      <c r="D3" s="770"/>
      <c r="E3" s="770"/>
      <c r="F3" s="770"/>
      <c r="G3" s="771"/>
      <c r="H3" s="61"/>
      <c r="J3" s="60"/>
      <c r="K3" s="772" t="s">
        <v>836</v>
      </c>
      <c r="L3" s="773"/>
      <c r="M3" s="773"/>
      <c r="N3" s="773"/>
      <c r="O3" s="774"/>
      <c r="P3" s="61"/>
      <c r="R3" s="60"/>
      <c r="S3" s="772" t="s">
        <v>839</v>
      </c>
      <c r="T3" s="773"/>
      <c r="U3" s="773"/>
      <c r="V3" s="773"/>
      <c r="W3" s="774"/>
      <c r="X3" s="61"/>
      <c r="Z3" s="60"/>
      <c r="AA3" s="762" t="s">
        <v>1043</v>
      </c>
      <c r="AB3" s="763"/>
      <c r="AC3" s="763"/>
      <c r="AD3" s="763"/>
      <c r="AE3" s="764"/>
      <c r="AF3" s="61"/>
      <c r="AH3" s="60"/>
      <c r="AI3" s="743" t="s">
        <v>738</v>
      </c>
      <c r="AJ3" s="744"/>
      <c r="AK3" s="744"/>
      <c r="AL3" s="744"/>
      <c r="AM3" s="745"/>
      <c r="AN3" s="61"/>
    </row>
    <row r="4" spans="2:40" ht="14.5" customHeight="1" x14ac:dyDescent="0.3">
      <c r="B4" s="775"/>
      <c r="C4" s="747"/>
      <c r="D4" s="747"/>
      <c r="E4" s="747"/>
      <c r="F4" s="747"/>
      <c r="G4" s="63"/>
      <c r="H4" s="61"/>
      <c r="J4" s="746"/>
      <c r="K4" s="747"/>
      <c r="L4" s="747"/>
      <c r="M4" s="747"/>
      <c r="N4" s="747"/>
      <c r="O4" s="63"/>
      <c r="P4" s="61"/>
      <c r="R4" s="746"/>
      <c r="S4" s="747"/>
      <c r="T4" s="747"/>
      <c r="U4" s="747"/>
      <c r="V4" s="747"/>
      <c r="W4" s="510"/>
      <c r="X4" s="61"/>
      <c r="Z4" s="746"/>
      <c r="AA4" s="747"/>
      <c r="AB4" s="747"/>
      <c r="AC4" s="747"/>
      <c r="AD4" s="747"/>
      <c r="AE4" s="613"/>
      <c r="AF4" s="61"/>
      <c r="AH4" s="746"/>
      <c r="AI4" s="747"/>
      <c r="AJ4" s="747"/>
      <c r="AK4" s="747"/>
      <c r="AL4" s="747"/>
      <c r="AM4" s="63"/>
      <c r="AN4" s="61"/>
    </row>
    <row r="5" spans="2:40" x14ac:dyDescent="0.3">
      <c r="B5" s="62"/>
      <c r="C5" s="748"/>
      <c r="D5" s="748"/>
      <c r="E5" s="748"/>
      <c r="F5" s="748"/>
      <c r="G5" s="63"/>
      <c r="H5" s="61"/>
      <c r="J5" s="62"/>
      <c r="K5" s="748"/>
      <c r="L5" s="748"/>
      <c r="M5" s="748"/>
      <c r="N5" s="748"/>
      <c r="O5" s="63"/>
      <c r="P5" s="61"/>
      <c r="R5" s="62"/>
      <c r="S5" s="748"/>
      <c r="T5" s="748"/>
      <c r="U5" s="748"/>
      <c r="V5" s="748"/>
      <c r="W5" s="510"/>
      <c r="X5" s="61"/>
      <c r="Z5" s="62"/>
      <c r="AA5" s="748"/>
      <c r="AB5" s="748"/>
      <c r="AC5" s="748"/>
      <c r="AD5" s="748"/>
      <c r="AE5" s="613"/>
      <c r="AF5" s="61"/>
      <c r="AH5" s="62"/>
      <c r="AI5" s="748"/>
      <c r="AJ5" s="748"/>
      <c r="AK5" s="748"/>
      <c r="AL5" s="748"/>
      <c r="AM5" s="63"/>
      <c r="AN5" s="61"/>
    </row>
    <row r="6" spans="2:40" x14ac:dyDescent="0.3">
      <c r="B6" s="62"/>
      <c r="C6" s="38"/>
      <c r="D6" s="43"/>
      <c r="E6" s="39"/>
      <c r="F6" s="63"/>
      <c r="G6" s="63"/>
      <c r="H6" s="61"/>
      <c r="J6" s="62"/>
      <c r="K6" s="38"/>
      <c r="L6" s="43"/>
      <c r="M6" s="39"/>
      <c r="N6" s="63"/>
      <c r="O6" s="63"/>
      <c r="P6" s="61"/>
      <c r="R6" s="62"/>
      <c r="S6" s="38"/>
      <c r="T6" s="43"/>
      <c r="U6" s="39"/>
      <c r="V6" s="63"/>
      <c r="W6" s="510"/>
      <c r="X6" s="61"/>
      <c r="Z6" s="62"/>
      <c r="AA6" s="38"/>
      <c r="AB6" s="43"/>
      <c r="AC6" s="39"/>
      <c r="AD6" s="63"/>
      <c r="AE6" s="613"/>
      <c r="AF6" s="61"/>
      <c r="AH6" s="62"/>
      <c r="AI6" s="38"/>
      <c r="AJ6" s="43"/>
      <c r="AK6" s="39"/>
      <c r="AL6" s="63"/>
      <c r="AM6" s="63"/>
      <c r="AN6" s="61"/>
    </row>
    <row r="7" spans="2:40" ht="14" customHeight="1" thickBot="1" x14ac:dyDescent="0.35">
      <c r="B7" s="62"/>
      <c r="C7" s="730" t="s">
        <v>230</v>
      </c>
      <c r="D7" s="730"/>
      <c r="E7" s="40"/>
      <c r="F7" s="63"/>
      <c r="G7" s="63"/>
      <c r="H7" s="61"/>
      <c r="J7" s="62"/>
      <c r="K7" s="730" t="s">
        <v>230</v>
      </c>
      <c r="L7" s="730"/>
      <c r="M7" s="40"/>
      <c r="N7" s="63"/>
      <c r="O7" s="63"/>
      <c r="P7" s="61"/>
      <c r="R7" s="62"/>
      <c r="S7" s="730" t="s">
        <v>230</v>
      </c>
      <c r="T7" s="730"/>
      <c r="U7" s="40"/>
      <c r="V7" s="63"/>
      <c r="W7" s="510"/>
      <c r="X7" s="61"/>
      <c r="Z7" s="62"/>
      <c r="AA7" s="730" t="s">
        <v>230</v>
      </c>
      <c r="AB7" s="730"/>
      <c r="AC7" s="40"/>
      <c r="AD7" s="63"/>
      <c r="AE7" s="613"/>
      <c r="AF7" s="61"/>
      <c r="AH7" s="62"/>
      <c r="AI7" s="730" t="s">
        <v>230</v>
      </c>
      <c r="AJ7" s="730"/>
      <c r="AK7" s="40"/>
      <c r="AL7" s="63"/>
      <c r="AM7" s="63"/>
      <c r="AN7" s="61"/>
    </row>
    <row r="8" spans="2:40" ht="27.75" customHeight="1" thickBot="1" x14ac:dyDescent="0.35">
      <c r="B8" s="62"/>
      <c r="C8" s="749" t="s">
        <v>238</v>
      </c>
      <c r="D8" s="749"/>
      <c r="E8" s="749"/>
      <c r="F8" s="749"/>
      <c r="G8" s="63"/>
      <c r="H8" s="61"/>
      <c r="I8" s="320"/>
      <c r="J8" s="62"/>
      <c r="K8" s="749" t="s">
        <v>238</v>
      </c>
      <c r="L8" s="749"/>
      <c r="M8" s="749"/>
      <c r="N8" s="749"/>
      <c r="O8" s="63"/>
      <c r="P8" s="61"/>
      <c r="Q8" s="316"/>
      <c r="R8" s="62"/>
      <c r="S8" s="749" t="s">
        <v>238</v>
      </c>
      <c r="T8" s="749"/>
      <c r="U8" s="749"/>
      <c r="V8" s="749"/>
      <c r="W8" s="510"/>
      <c r="X8" s="61"/>
      <c r="Y8" s="316"/>
      <c r="Z8" s="62"/>
      <c r="AA8" s="749" t="s">
        <v>238</v>
      </c>
      <c r="AB8" s="749"/>
      <c r="AC8" s="749"/>
      <c r="AD8" s="749"/>
      <c r="AE8" s="613"/>
      <c r="AF8" s="61"/>
      <c r="AG8" s="323"/>
      <c r="AH8" s="62"/>
      <c r="AI8" s="749" t="s">
        <v>238</v>
      </c>
      <c r="AJ8" s="749"/>
      <c r="AK8" s="749"/>
      <c r="AL8" s="749"/>
      <c r="AM8" s="63"/>
      <c r="AN8" s="61"/>
    </row>
    <row r="9" spans="2:40" ht="50" customHeight="1" thickBot="1" x14ac:dyDescent="0.35">
      <c r="B9" s="62"/>
      <c r="C9" s="750" t="s">
        <v>835</v>
      </c>
      <c r="D9" s="750"/>
      <c r="E9" s="751">
        <v>200000</v>
      </c>
      <c r="F9" s="752"/>
      <c r="G9" s="63"/>
      <c r="H9" s="61"/>
      <c r="J9" s="62"/>
      <c r="K9" s="750" t="s">
        <v>837</v>
      </c>
      <c r="L9" s="750"/>
      <c r="M9" s="751">
        <v>1150678</v>
      </c>
      <c r="N9" s="752"/>
      <c r="O9" s="63"/>
      <c r="P9" s="61"/>
      <c r="R9" s="62"/>
      <c r="S9" s="750" t="s">
        <v>1032</v>
      </c>
      <c r="T9" s="750"/>
      <c r="U9" s="778">
        <v>2993913</v>
      </c>
      <c r="V9" s="779"/>
      <c r="W9" s="510"/>
      <c r="X9" s="61"/>
      <c r="Z9" s="62"/>
      <c r="AA9" s="750" t="s">
        <v>1302</v>
      </c>
      <c r="AB9" s="750"/>
      <c r="AC9" s="751">
        <v>4261938</v>
      </c>
      <c r="AD9" s="752"/>
      <c r="AE9" s="613"/>
      <c r="AF9" s="61"/>
      <c r="AH9" s="62"/>
      <c r="AI9" s="750" t="s">
        <v>657</v>
      </c>
      <c r="AJ9" s="750"/>
      <c r="AK9" s="751"/>
      <c r="AL9" s="752"/>
      <c r="AM9" s="63"/>
      <c r="AN9" s="61"/>
    </row>
    <row r="10" spans="2:40" ht="144" customHeight="1" thickBot="1" x14ac:dyDescent="0.35">
      <c r="B10" s="62"/>
      <c r="C10" s="730" t="s">
        <v>231</v>
      </c>
      <c r="D10" s="730"/>
      <c r="E10" s="776" t="s">
        <v>1040</v>
      </c>
      <c r="F10" s="777"/>
      <c r="G10" s="63"/>
      <c r="H10" s="61"/>
      <c r="J10" s="62"/>
      <c r="K10" s="730" t="s">
        <v>231</v>
      </c>
      <c r="L10" s="730"/>
      <c r="M10" s="760" t="s">
        <v>1041</v>
      </c>
      <c r="N10" s="761"/>
      <c r="O10" s="63"/>
      <c r="P10" s="61"/>
      <c r="R10" s="62"/>
      <c r="S10" s="730" t="s">
        <v>231</v>
      </c>
      <c r="T10" s="730"/>
      <c r="U10" s="760" t="s">
        <v>1042</v>
      </c>
      <c r="V10" s="761"/>
      <c r="W10" s="510"/>
      <c r="X10" s="61"/>
      <c r="Z10" s="62"/>
      <c r="AA10" s="730" t="s">
        <v>231</v>
      </c>
      <c r="AB10" s="730"/>
      <c r="AC10" s="760" t="s">
        <v>1301</v>
      </c>
      <c r="AD10" s="761"/>
      <c r="AE10" s="613"/>
      <c r="AF10" s="61"/>
      <c r="AH10" s="62"/>
      <c r="AI10" s="730" t="s">
        <v>231</v>
      </c>
      <c r="AJ10" s="730"/>
      <c r="AK10" s="753"/>
      <c r="AL10" s="754"/>
      <c r="AM10" s="63"/>
      <c r="AN10" s="61"/>
    </row>
    <row r="11" spans="2:40" ht="14.5" thickBot="1" x14ac:dyDescent="0.35">
      <c r="B11" s="62"/>
      <c r="C11" s="43"/>
      <c r="D11" s="43"/>
      <c r="E11" s="63"/>
      <c r="F11" s="63"/>
      <c r="G11" s="63"/>
      <c r="H11" s="61"/>
      <c r="J11" s="62"/>
      <c r="K11" s="43"/>
      <c r="L11" s="43"/>
      <c r="M11" s="63"/>
      <c r="N11" s="63"/>
      <c r="O11" s="63"/>
      <c r="P11" s="61"/>
      <c r="R11" s="62"/>
      <c r="S11" s="43"/>
      <c r="T11" s="43"/>
      <c r="U11" s="63"/>
      <c r="V11" s="63"/>
      <c r="W11" s="510"/>
      <c r="X11" s="61"/>
      <c r="Z11" s="62"/>
      <c r="AA11" s="43"/>
      <c r="AB11" s="43"/>
      <c r="AC11" s="63"/>
      <c r="AD11" s="63"/>
      <c r="AE11" s="613"/>
      <c r="AF11" s="61"/>
      <c r="AH11" s="62"/>
      <c r="AI11" s="43"/>
      <c r="AJ11" s="43"/>
      <c r="AK11" s="63"/>
      <c r="AL11" s="63"/>
      <c r="AM11" s="63"/>
      <c r="AN11" s="61"/>
    </row>
    <row r="12" spans="2:40" ht="18.75" customHeight="1" thickBot="1" x14ac:dyDescent="0.35">
      <c r="B12" s="62"/>
      <c r="C12" s="730" t="s">
        <v>295</v>
      </c>
      <c r="D12" s="730"/>
      <c r="E12" s="751">
        <v>0</v>
      </c>
      <c r="F12" s="752"/>
      <c r="G12" s="63"/>
      <c r="H12" s="61"/>
      <c r="J12" s="62"/>
      <c r="K12" s="730" t="s">
        <v>295</v>
      </c>
      <c r="L12" s="730"/>
      <c r="M12" s="751">
        <v>0</v>
      </c>
      <c r="N12" s="752"/>
      <c r="O12" s="63"/>
      <c r="P12" s="61"/>
      <c r="R12" s="62"/>
      <c r="S12" s="730" t="s">
        <v>295</v>
      </c>
      <c r="T12" s="730"/>
      <c r="U12" s="751">
        <v>0</v>
      </c>
      <c r="V12" s="752"/>
      <c r="W12" s="510"/>
      <c r="X12" s="61"/>
      <c r="Z12" s="62"/>
      <c r="AA12" s="730" t="s">
        <v>295</v>
      </c>
      <c r="AB12" s="730"/>
      <c r="AC12" s="751">
        <v>0</v>
      </c>
      <c r="AD12" s="752"/>
      <c r="AE12" s="613"/>
      <c r="AF12" s="61"/>
      <c r="AH12" s="62"/>
      <c r="AI12" s="730" t="s">
        <v>295</v>
      </c>
      <c r="AJ12" s="730"/>
      <c r="AK12" s="751"/>
      <c r="AL12" s="752"/>
      <c r="AM12" s="63"/>
      <c r="AN12" s="61"/>
    </row>
    <row r="13" spans="2:40" ht="15" customHeight="1" x14ac:dyDescent="0.3">
      <c r="B13" s="62"/>
      <c r="C13" s="755" t="s">
        <v>294</v>
      </c>
      <c r="D13" s="755"/>
      <c r="E13" s="755"/>
      <c r="F13" s="755"/>
      <c r="G13" s="63"/>
      <c r="H13" s="61"/>
      <c r="J13" s="62"/>
      <c r="K13" s="755" t="s">
        <v>294</v>
      </c>
      <c r="L13" s="755"/>
      <c r="M13" s="755"/>
      <c r="N13" s="755"/>
      <c r="O13" s="63"/>
      <c r="P13" s="61"/>
      <c r="R13" s="62"/>
      <c r="S13" s="755" t="s">
        <v>294</v>
      </c>
      <c r="T13" s="755"/>
      <c r="U13" s="755"/>
      <c r="V13" s="755"/>
      <c r="W13" s="510"/>
      <c r="X13" s="61"/>
      <c r="Z13" s="62"/>
      <c r="AA13" s="755" t="s">
        <v>294</v>
      </c>
      <c r="AB13" s="755"/>
      <c r="AC13" s="755"/>
      <c r="AD13" s="755"/>
      <c r="AE13" s="613"/>
      <c r="AF13" s="61"/>
      <c r="AH13" s="62"/>
      <c r="AI13" s="755" t="s">
        <v>294</v>
      </c>
      <c r="AJ13" s="755"/>
      <c r="AK13" s="755"/>
      <c r="AL13" s="755"/>
      <c r="AM13" s="63"/>
      <c r="AN13" s="61"/>
    </row>
    <row r="14" spans="2:40" ht="15" customHeight="1" x14ac:dyDescent="0.3">
      <c r="B14" s="62"/>
      <c r="C14" s="311"/>
      <c r="D14" s="311"/>
      <c r="E14" s="311"/>
      <c r="F14" s="311"/>
      <c r="G14" s="63"/>
      <c r="H14" s="61"/>
      <c r="J14" s="62"/>
      <c r="K14" s="311"/>
      <c r="L14" s="311"/>
      <c r="M14" s="311"/>
      <c r="N14" s="311"/>
      <c r="O14" s="63"/>
      <c r="P14" s="61"/>
      <c r="R14" s="62"/>
      <c r="S14" s="311"/>
      <c r="T14" s="311"/>
      <c r="U14" s="311"/>
      <c r="V14" s="311"/>
      <c r="W14" s="510"/>
      <c r="X14" s="61"/>
      <c r="Z14" s="62"/>
      <c r="AA14" s="319"/>
      <c r="AB14" s="319"/>
      <c r="AC14" s="319"/>
      <c r="AD14" s="319"/>
      <c r="AE14" s="613"/>
      <c r="AF14" s="61"/>
      <c r="AH14" s="62"/>
      <c r="AI14" s="319"/>
      <c r="AJ14" s="319"/>
      <c r="AK14" s="319"/>
      <c r="AL14" s="319"/>
      <c r="AM14" s="63"/>
      <c r="AN14" s="61"/>
    </row>
    <row r="15" spans="2:40" ht="14.5" customHeight="1" thickBot="1" x14ac:dyDescent="0.35">
      <c r="B15" s="62"/>
      <c r="C15" s="730" t="s">
        <v>214</v>
      </c>
      <c r="D15" s="730"/>
      <c r="E15" s="63"/>
      <c r="F15" s="63"/>
      <c r="G15" s="63"/>
      <c r="H15" s="61"/>
      <c r="I15" s="20"/>
      <c r="J15" s="62"/>
      <c r="K15" s="730" t="s">
        <v>214</v>
      </c>
      <c r="L15" s="730"/>
      <c r="M15" s="63"/>
      <c r="N15" s="63"/>
      <c r="O15" s="63"/>
      <c r="P15" s="61"/>
      <c r="R15" s="62"/>
      <c r="S15" s="730" t="s">
        <v>214</v>
      </c>
      <c r="T15" s="730"/>
      <c r="U15" s="63"/>
      <c r="V15" s="63"/>
      <c r="W15" s="510"/>
      <c r="X15" s="61"/>
      <c r="Z15" s="62"/>
      <c r="AA15" s="730" t="s">
        <v>214</v>
      </c>
      <c r="AB15" s="730"/>
      <c r="AC15" s="63"/>
      <c r="AD15" s="63"/>
      <c r="AE15" s="613"/>
      <c r="AF15" s="61"/>
      <c r="AH15" s="62"/>
      <c r="AI15" s="730" t="s">
        <v>214</v>
      </c>
      <c r="AJ15" s="730"/>
      <c r="AK15" s="63"/>
      <c r="AL15" s="63"/>
      <c r="AM15" s="63"/>
      <c r="AN15" s="61"/>
    </row>
    <row r="16" spans="2:40" ht="50" customHeight="1" thickBot="1" x14ac:dyDescent="0.35">
      <c r="B16" s="62"/>
      <c r="C16" s="730" t="s">
        <v>271</v>
      </c>
      <c r="D16" s="730"/>
      <c r="E16" s="149" t="s">
        <v>215</v>
      </c>
      <c r="F16" s="150" t="s">
        <v>216</v>
      </c>
      <c r="G16" s="63"/>
      <c r="H16" s="61"/>
      <c r="I16" s="20"/>
      <c r="J16" s="62"/>
      <c r="K16" s="730" t="s">
        <v>271</v>
      </c>
      <c r="L16" s="730"/>
      <c r="M16" s="149" t="s">
        <v>215</v>
      </c>
      <c r="N16" s="150" t="s">
        <v>216</v>
      </c>
      <c r="O16" s="63"/>
      <c r="P16" s="61"/>
      <c r="R16" s="62"/>
      <c r="S16" s="730" t="s">
        <v>271</v>
      </c>
      <c r="T16" s="730"/>
      <c r="U16" s="149" t="s">
        <v>215</v>
      </c>
      <c r="V16" s="150" t="s">
        <v>216</v>
      </c>
      <c r="W16" s="510"/>
      <c r="X16" s="61"/>
      <c r="Z16" s="62"/>
      <c r="AA16" s="730" t="s">
        <v>271</v>
      </c>
      <c r="AB16" s="730"/>
      <c r="AC16" s="149" t="s">
        <v>215</v>
      </c>
      <c r="AD16" s="150" t="s">
        <v>216</v>
      </c>
      <c r="AE16" s="613"/>
      <c r="AF16" s="61"/>
      <c r="AH16" s="62"/>
      <c r="AI16" s="730" t="s">
        <v>271</v>
      </c>
      <c r="AJ16" s="730"/>
      <c r="AK16" s="149" t="s">
        <v>215</v>
      </c>
      <c r="AL16" s="150" t="s">
        <v>216</v>
      </c>
      <c r="AM16" s="63"/>
      <c r="AN16" s="61"/>
    </row>
    <row r="17" spans="2:40" ht="84.5" thickBot="1" x14ac:dyDescent="0.35">
      <c r="B17" s="62"/>
      <c r="C17" s="43"/>
      <c r="D17" s="43"/>
      <c r="E17" s="394" t="s">
        <v>813</v>
      </c>
      <c r="F17" s="395">
        <f>30000/12*9</f>
        <v>22500</v>
      </c>
      <c r="G17" s="63"/>
      <c r="H17" s="61"/>
      <c r="I17" s="20"/>
      <c r="J17" s="62"/>
      <c r="K17" s="43"/>
      <c r="L17" s="43"/>
      <c r="M17" s="394" t="s">
        <v>813</v>
      </c>
      <c r="N17" s="415">
        <v>22500</v>
      </c>
      <c r="O17" s="63"/>
      <c r="P17" s="61"/>
      <c r="R17" s="62"/>
      <c r="S17" s="43"/>
      <c r="T17" s="43"/>
      <c r="U17" s="430" t="s">
        <v>840</v>
      </c>
      <c r="V17" s="431">
        <v>45000</v>
      </c>
      <c r="W17" s="510"/>
      <c r="X17" s="61"/>
      <c r="Z17" s="62"/>
      <c r="AA17" s="43"/>
      <c r="AB17" s="43"/>
      <c r="AC17" s="430" t="s">
        <v>840</v>
      </c>
      <c r="AD17" s="740">
        <v>18019.099999999999</v>
      </c>
      <c r="AE17" s="613"/>
      <c r="AF17" s="61"/>
      <c r="AH17" s="62"/>
      <c r="AI17" s="43"/>
      <c r="AJ17" s="43"/>
      <c r="AK17" s="29"/>
      <c r="AL17" s="30"/>
      <c r="AM17" s="63"/>
      <c r="AN17" s="61"/>
    </row>
    <row r="18" spans="2:40" ht="98.5" thickBot="1" x14ac:dyDescent="0.35">
      <c r="B18" s="62"/>
      <c r="C18" s="43"/>
      <c r="D18" s="43"/>
      <c r="E18" s="394" t="s">
        <v>814</v>
      </c>
      <c r="F18" s="395">
        <v>0</v>
      </c>
      <c r="G18" s="63"/>
      <c r="H18" s="61"/>
      <c r="I18" s="20"/>
      <c r="J18" s="62"/>
      <c r="K18" s="43"/>
      <c r="L18" s="43"/>
      <c r="M18" s="407" t="s">
        <v>814</v>
      </c>
      <c r="N18" s="416">
        <v>0</v>
      </c>
      <c r="O18" s="63"/>
      <c r="P18" s="61"/>
      <c r="R18" s="62"/>
      <c r="S18" s="43"/>
      <c r="T18" s="43"/>
      <c r="U18" s="400" t="s">
        <v>841</v>
      </c>
      <c r="V18" s="416">
        <v>52500</v>
      </c>
      <c r="W18" s="510"/>
      <c r="X18" s="61"/>
      <c r="Z18" s="62"/>
      <c r="AA18" s="43"/>
      <c r="AB18" s="43"/>
      <c r="AC18" s="400" t="s">
        <v>841</v>
      </c>
      <c r="AD18" s="741"/>
      <c r="AE18" s="613"/>
      <c r="AF18" s="61"/>
      <c r="AH18" s="62"/>
      <c r="AI18" s="43"/>
      <c r="AJ18" s="43"/>
      <c r="AK18" s="22"/>
      <c r="AL18" s="23"/>
      <c r="AM18" s="63"/>
      <c r="AN18" s="61"/>
    </row>
    <row r="19" spans="2:40" ht="70.5" thickBot="1" x14ac:dyDescent="0.35">
      <c r="B19" s="62"/>
      <c r="C19" s="43"/>
      <c r="D19" s="43"/>
      <c r="E19" s="394" t="s">
        <v>815</v>
      </c>
      <c r="F19" s="395">
        <v>0</v>
      </c>
      <c r="G19" s="63"/>
      <c r="H19" s="61"/>
      <c r="I19" s="20"/>
      <c r="J19" s="62"/>
      <c r="K19" s="43"/>
      <c r="L19" s="43"/>
      <c r="M19" s="407" t="s">
        <v>815</v>
      </c>
      <c r="N19" s="417">
        <v>38400</v>
      </c>
      <c r="O19" s="63"/>
      <c r="P19" s="61"/>
      <c r="R19" s="62"/>
      <c r="S19" s="43"/>
      <c r="T19" s="43"/>
      <c r="U19" s="400" t="s">
        <v>842</v>
      </c>
      <c r="V19" s="417">
        <v>38400</v>
      </c>
      <c r="W19" s="510"/>
      <c r="X19" s="61"/>
      <c r="Z19" s="62"/>
      <c r="AA19" s="43"/>
      <c r="AB19" s="43"/>
      <c r="AC19" s="652" t="s">
        <v>1295</v>
      </c>
      <c r="AD19" s="620">
        <v>162171.9</v>
      </c>
      <c r="AE19" s="657"/>
      <c r="AF19" s="61"/>
      <c r="AH19" s="62"/>
      <c r="AI19" s="43"/>
      <c r="AJ19" s="43"/>
      <c r="AK19" s="22"/>
      <c r="AL19" s="23"/>
      <c r="AM19" s="63"/>
      <c r="AN19" s="61"/>
    </row>
    <row r="20" spans="2:40" ht="84.5" thickBot="1" x14ac:dyDescent="0.35">
      <c r="B20" s="62"/>
      <c r="C20" s="43"/>
      <c r="D20" s="43"/>
      <c r="E20" s="394" t="s">
        <v>816</v>
      </c>
      <c r="F20" s="395">
        <v>0</v>
      </c>
      <c r="G20" s="63"/>
      <c r="H20" s="61"/>
      <c r="I20" s="20"/>
      <c r="J20" s="62"/>
      <c r="K20" s="43"/>
      <c r="L20" s="43"/>
      <c r="M20" s="407" t="s">
        <v>816</v>
      </c>
      <c r="N20" s="417">
        <v>0</v>
      </c>
      <c r="O20" s="63"/>
      <c r="P20" s="61"/>
      <c r="R20" s="62"/>
      <c r="S20" s="43"/>
      <c r="T20" s="43"/>
      <c r="U20" s="400" t="s">
        <v>843</v>
      </c>
      <c r="V20" s="432">
        <f>94392+28523+26005+15631</f>
        <v>164551</v>
      </c>
      <c r="W20" s="510"/>
      <c r="X20" s="61"/>
      <c r="Z20" s="62"/>
      <c r="AA20" s="43"/>
      <c r="AB20" s="43"/>
      <c r="AC20" s="400" t="s">
        <v>842</v>
      </c>
      <c r="AD20" s="603">
        <v>2109.15</v>
      </c>
      <c r="AE20" s="613"/>
      <c r="AF20" s="61"/>
      <c r="AH20" s="62"/>
      <c r="AI20" s="43"/>
      <c r="AJ20" s="43"/>
      <c r="AK20" s="22"/>
      <c r="AL20" s="23"/>
      <c r="AM20" s="63"/>
      <c r="AN20" s="61"/>
    </row>
    <row r="21" spans="2:40" ht="98.5" thickBot="1" x14ac:dyDescent="0.35">
      <c r="B21" s="62"/>
      <c r="C21" s="43"/>
      <c r="D21" s="43"/>
      <c r="E21" s="396" t="s">
        <v>817</v>
      </c>
      <c r="F21" s="397">
        <v>45000</v>
      </c>
      <c r="G21" s="63"/>
      <c r="H21" s="61"/>
      <c r="I21" s="20"/>
      <c r="J21" s="62"/>
      <c r="K21" s="43"/>
      <c r="L21" s="43"/>
      <c r="M21" s="407" t="s">
        <v>817</v>
      </c>
      <c r="N21" s="418">
        <v>28500</v>
      </c>
      <c r="O21" s="63"/>
      <c r="P21" s="61"/>
      <c r="R21" s="62"/>
      <c r="S21" s="43"/>
      <c r="T21" s="43"/>
      <c r="U21" s="400" t="s">
        <v>844</v>
      </c>
      <c r="V21" s="417">
        <v>104464</v>
      </c>
      <c r="W21" s="510"/>
      <c r="X21" s="61"/>
      <c r="Z21" s="62"/>
      <c r="AA21" s="43"/>
      <c r="AB21" s="43"/>
      <c r="AC21" s="400" t="s">
        <v>843</v>
      </c>
      <c r="AD21" s="603">
        <v>3413.4</v>
      </c>
      <c r="AE21" s="613"/>
      <c r="AF21" s="61"/>
      <c r="AH21" s="62"/>
      <c r="AI21" s="43"/>
      <c r="AJ21" s="43"/>
      <c r="AK21" s="22"/>
      <c r="AL21" s="23"/>
      <c r="AM21" s="63"/>
      <c r="AN21" s="61"/>
    </row>
    <row r="22" spans="2:40" ht="70.5" thickBot="1" x14ac:dyDescent="0.35">
      <c r="B22" s="62"/>
      <c r="C22" s="43"/>
      <c r="D22" s="43"/>
      <c r="E22" s="396" t="s">
        <v>818</v>
      </c>
      <c r="F22" s="397">
        <v>0</v>
      </c>
      <c r="G22" s="63"/>
      <c r="H22" s="61"/>
      <c r="I22" s="20"/>
      <c r="J22" s="62"/>
      <c r="K22" s="43"/>
      <c r="L22" s="43"/>
      <c r="M22" s="407" t="s">
        <v>818</v>
      </c>
      <c r="N22" s="419">
        <v>100000</v>
      </c>
      <c r="O22" s="63"/>
      <c r="P22" s="61"/>
      <c r="R22" s="62"/>
      <c r="S22" s="43"/>
      <c r="T22" s="43"/>
      <c r="U22" s="400" t="s">
        <v>845</v>
      </c>
      <c r="V22" s="432">
        <v>73298</v>
      </c>
      <c r="W22" s="510"/>
      <c r="X22" s="61"/>
      <c r="Z22" s="62"/>
      <c r="AA22" s="43"/>
      <c r="AB22" s="43"/>
      <c r="AC22" s="400" t="s">
        <v>844</v>
      </c>
      <c r="AD22" s="603">
        <v>127015.19</v>
      </c>
      <c r="AE22" s="613"/>
      <c r="AF22" s="61"/>
      <c r="AH22" s="62"/>
      <c r="AI22" s="43"/>
      <c r="AJ22" s="43"/>
      <c r="AK22" s="22"/>
      <c r="AL22" s="23"/>
      <c r="AM22" s="63"/>
      <c r="AN22" s="61"/>
    </row>
    <row r="23" spans="2:40" ht="84.5" thickBot="1" x14ac:dyDescent="0.35">
      <c r="B23" s="62"/>
      <c r="C23" s="43"/>
      <c r="D23" s="43"/>
      <c r="E23" s="396" t="s">
        <v>819</v>
      </c>
      <c r="F23" s="397"/>
      <c r="G23" s="63"/>
      <c r="H23" s="61"/>
      <c r="I23" s="20"/>
      <c r="J23" s="62"/>
      <c r="K23" s="43"/>
      <c r="L23" s="43"/>
      <c r="M23" s="407" t="s">
        <v>819</v>
      </c>
      <c r="N23" s="419">
        <v>0</v>
      </c>
      <c r="O23" s="63"/>
      <c r="P23" s="61"/>
      <c r="R23" s="62"/>
      <c r="S23" s="43"/>
      <c r="T23" s="43"/>
      <c r="U23" s="400" t="s">
        <v>846</v>
      </c>
      <c r="V23" s="432">
        <v>287222</v>
      </c>
      <c r="W23" s="510"/>
      <c r="X23" s="61"/>
      <c r="Z23" s="62"/>
      <c r="AA23" s="43"/>
      <c r="AB23" s="43"/>
      <c r="AC23" s="400" t="s">
        <v>1294</v>
      </c>
      <c r="AD23" s="603">
        <v>110503.14</v>
      </c>
      <c r="AE23" s="613"/>
      <c r="AF23" s="61"/>
      <c r="AH23" s="62"/>
      <c r="AI23" s="43"/>
      <c r="AJ23" s="43"/>
      <c r="AK23" s="22"/>
      <c r="AL23" s="23"/>
      <c r="AM23" s="63"/>
      <c r="AN23" s="61"/>
    </row>
    <row r="24" spans="2:40" ht="70.5" thickBot="1" x14ac:dyDescent="0.35">
      <c r="B24" s="62"/>
      <c r="C24" s="43"/>
      <c r="D24" s="43"/>
      <c r="E24" s="396" t="s">
        <v>820</v>
      </c>
      <c r="F24" s="397"/>
      <c r="G24" s="63"/>
      <c r="H24" s="61"/>
      <c r="I24" s="20"/>
      <c r="J24" s="62"/>
      <c r="K24" s="43"/>
      <c r="L24" s="43"/>
      <c r="M24" s="407" t="s">
        <v>820</v>
      </c>
      <c r="N24" s="419">
        <v>0</v>
      </c>
      <c r="O24" s="63"/>
      <c r="P24" s="61"/>
      <c r="R24" s="62"/>
      <c r="S24" s="43"/>
      <c r="T24" s="43"/>
      <c r="U24" s="400" t="s">
        <v>847</v>
      </c>
      <c r="V24" s="432">
        <v>768920</v>
      </c>
      <c r="W24" s="510"/>
      <c r="X24" s="61"/>
      <c r="Z24" s="62"/>
      <c r="AA24" s="43"/>
      <c r="AB24" s="43"/>
      <c r="AC24" s="400" t="s">
        <v>845</v>
      </c>
      <c r="AD24" s="603">
        <v>435</v>
      </c>
      <c r="AE24" s="613"/>
      <c r="AF24" s="61"/>
      <c r="AH24" s="62"/>
      <c r="AI24" s="43"/>
      <c r="AJ24" s="43"/>
      <c r="AK24" s="22"/>
      <c r="AL24" s="23"/>
      <c r="AM24" s="63"/>
      <c r="AN24" s="61"/>
    </row>
    <row r="25" spans="2:40" ht="70.5" thickBot="1" x14ac:dyDescent="0.35">
      <c r="B25" s="62"/>
      <c r="C25" s="43"/>
      <c r="D25" s="43"/>
      <c r="E25" s="396" t="s">
        <v>821</v>
      </c>
      <c r="F25" s="397"/>
      <c r="G25" s="63"/>
      <c r="H25" s="61"/>
      <c r="I25" s="20"/>
      <c r="J25" s="62"/>
      <c r="K25" s="43"/>
      <c r="L25" s="43"/>
      <c r="M25" s="407" t="s">
        <v>821</v>
      </c>
      <c r="N25" s="419">
        <v>0</v>
      </c>
      <c r="O25" s="63"/>
      <c r="P25" s="61"/>
      <c r="R25" s="62"/>
      <c r="S25" s="43"/>
      <c r="T25" s="43"/>
      <c r="U25" s="400" t="s">
        <v>848</v>
      </c>
      <c r="V25" s="432">
        <f>41067+47789+59059</f>
        <v>147915</v>
      </c>
      <c r="W25" s="510"/>
      <c r="X25" s="61"/>
      <c r="Z25" s="62"/>
      <c r="AA25" s="43"/>
      <c r="AB25" s="43"/>
      <c r="AC25" s="400" t="s">
        <v>1293</v>
      </c>
      <c r="AD25" s="603">
        <v>553030.06000000006</v>
      </c>
      <c r="AE25" s="613"/>
      <c r="AF25" s="61"/>
      <c r="AH25" s="62"/>
      <c r="AI25" s="43"/>
      <c r="AJ25" s="43"/>
      <c r="AK25" s="22"/>
      <c r="AL25" s="23"/>
      <c r="AM25" s="63"/>
      <c r="AN25" s="61"/>
    </row>
    <row r="26" spans="2:40" ht="70.5" thickBot="1" x14ac:dyDescent="0.35">
      <c r="B26" s="62"/>
      <c r="C26" s="43"/>
      <c r="D26" s="43"/>
      <c r="E26" s="396" t="s">
        <v>822</v>
      </c>
      <c r="F26" s="397">
        <v>25500</v>
      </c>
      <c r="G26" s="63"/>
      <c r="H26" s="61"/>
      <c r="I26" s="20"/>
      <c r="J26" s="62"/>
      <c r="K26" s="43"/>
      <c r="L26" s="43"/>
      <c r="M26" s="407" t="s">
        <v>822</v>
      </c>
      <c r="N26" s="419">
        <v>475278</v>
      </c>
      <c r="O26" s="63"/>
      <c r="P26" s="61"/>
      <c r="R26" s="62"/>
      <c r="S26" s="43"/>
      <c r="T26" s="43"/>
      <c r="U26" s="400" t="s">
        <v>1035</v>
      </c>
      <c r="V26" s="432">
        <v>160965</v>
      </c>
      <c r="W26" s="510"/>
      <c r="X26" s="61"/>
      <c r="Z26" s="62"/>
      <c r="AA26" s="43"/>
      <c r="AB26" s="43"/>
      <c r="AC26" s="400" t="s">
        <v>847</v>
      </c>
      <c r="AD26" s="603">
        <v>0</v>
      </c>
      <c r="AE26" s="613"/>
      <c r="AF26" s="61"/>
      <c r="AH26" s="62"/>
      <c r="AI26" s="43"/>
      <c r="AJ26" s="43"/>
      <c r="AK26" s="22"/>
      <c r="AL26" s="23"/>
      <c r="AM26" s="63"/>
      <c r="AN26" s="61"/>
    </row>
    <row r="27" spans="2:40" ht="84.5" thickBot="1" x14ac:dyDescent="0.35">
      <c r="B27" s="62"/>
      <c r="C27" s="43"/>
      <c r="D27" s="43"/>
      <c r="E27" s="396" t="s">
        <v>823</v>
      </c>
      <c r="F27" s="397">
        <v>0</v>
      </c>
      <c r="G27" s="63"/>
      <c r="H27" s="61"/>
      <c r="I27" s="20"/>
      <c r="J27" s="62"/>
      <c r="K27" s="43"/>
      <c r="L27" s="43"/>
      <c r="M27" s="407" t="s">
        <v>823</v>
      </c>
      <c r="N27" s="419">
        <v>0</v>
      </c>
      <c r="O27" s="63"/>
      <c r="P27" s="61"/>
      <c r="R27" s="62"/>
      <c r="S27" s="43"/>
      <c r="T27" s="43"/>
      <c r="U27" s="433" t="s">
        <v>831</v>
      </c>
      <c r="V27" s="434">
        <f>SUM(V17:V26)</f>
        <v>1843235</v>
      </c>
      <c r="W27" s="510"/>
      <c r="X27" s="61"/>
      <c r="Z27" s="62"/>
      <c r="AA27" s="43"/>
      <c r="AB27" s="43"/>
      <c r="AC27" s="400" t="s">
        <v>848</v>
      </c>
      <c r="AD27" s="603">
        <v>23495.96</v>
      </c>
      <c r="AE27" s="613"/>
      <c r="AF27" s="61"/>
      <c r="AH27" s="62"/>
      <c r="AI27" s="43"/>
      <c r="AJ27" s="43"/>
      <c r="AK27" s="22"/>
      <c r="AL27" s="23"/>
      <c r="AM27" s="63"/>
      <c r="AN27" s="61"/>
    </row>
    <row r="28" spans="2:40" ht="42.5" thickBot="1" x14ac:dyDescent="0.35">
      <c r="B28" s="62"/>
      <c r="C28" s="43"/>
      <c r="D28" s="43"/>
      <c r="E28" s="396" t="s">
        <v>824</v>
      </c>
      <c r="F28" s="397">
        <v>0</v>
      </c>
      <c r="G28" s="63"/>
      <c r="H28" s="61"/>
      <c r="I28" s="20"/>
      <c r="J28" s="62"/>
      <c r="K28" s="43"/>
      <c r="L28" s="43"/>
      <c r="M28" s="407" t="s">
        <v>824</v>
      </c>
      <c r="N28" s="419">
        <v>0</v>
      </c>
      <c r="O28" s="63"/>
      <c r="P28" s="61"/>
      <c r="R28" s="62"/>
      <c r="S28" s="43"/>
      <c r="T28" s="43"/>
      <c r="U28" s="63"/>
      <c r="V28" s="63"/>
      <c r="W28" s="510"/>
      <c r="X28" s="61"/>
      <c r="Z28" s="62"/>
      <c r="AA28" s="43"/>
      <c r="AB28" s="43"/>
      <c r="AC28" s="400" t="s">
        <v>1297</v>
      </c>
      <c r="AD28" s="603">
        <v>101046</v>
      </c>
      <c r="AE28" s="613"/>
      <c r="AF28" s="61"/>
      <c r="AH28" s="62"/>
      <c r="AI28" s="43"/>
      <c r="AJ28" s="43"/>
      <c r="AK28" s="22"/>
      <c r="AL28" s="23"/>
      <c r="AM28" s="63"/>
      <c r="AN28" s="61"/>
    </row>
    <row r="29" spans="2:40" ht="42.5" thickBot="1" x14ac:dyDescent="0.35">
      <c r="B29" s="62"/>
      <c r="C29" s="43"/>
      <c r="D29" s="43"/>
      <c r="E29" s="396" t="s">
        <v>825</v>
      </c>
      <c r="F29" s="397">
        <v>0</v>
      </c>
      <c r="G29" s="63"/>
      <c r="H29" s="61"/>
      <c r="I29" s="20"/>
      <c r="J29" s="62"/>
      <c r="K29" s="43"/>
      <c r="L29" s="43"/>
      <c r="M29" s="407" t="s">
        <v>825</v>
      </c>
      <c r="N29" s="419">
        <v>0</v>
      </c>
      <c r="O29" s="63"/>
      <c r="P29" s="61"/>
      <c r="R29" s="62"/>
      <c r="S29" s="43"/>
      <c r="T29" s="43"/>
      <c r="U29" s="63"/>
      <c r="V29" s="63"/>
      <c r="W29" s="510"/>
      <c r="X29" s="61"/>
      <c r="Z29" s="62"/>
      <c r="AA29" s="43"/>
      <c r="AB29" s="43"/>
      <c r="AC29" s="400" t="s">
        <v>1035</v>
      </c>
      <c r="AD29" s="603">
        <f>144162.75+2642.79</f>
        <v>146805.54</v>
      </c>
      <c r="AE29" s="613"/>
      <c r="AF29" s="61"/>
      <c r="AH29" s="62"/>
      <c r="AI29" s="43"/>
      <c r="AJ29" s="43"/>
      <c r="AK29" s="22"/>
      <c r="AL29" s="23"/>
      <c r="AM29" s="63"/>
      <c r="AN29" s="61"/>
    </row>
    <row r="30" spans="2:40" ht="56.5" thickBot="1" x14ac:dyDescent="0.35">
      <c r="B30" s="62"/>
      <c r="C30" s="43"/>
      <c r="D30" s="43"/>
      <c r="E30" s="396" t="s">
        <v>826</v>
      </c>
      <c r="F30" s="397">
        <v>0</v>
      </c>
      <c r="G30" s="63"/>
      <c r="H30" s="61"/>
      <c r="I30" s="20"/>
      <c r="J30" s="62"/>
      <c r="K30" s="43"/>
      <c r="L30" s="43"/>
      <c r="M30" s="407" t="s">
        <v>826</v>
      </c>
      <c r="N30" s="419">
        <v>0</v>
      </c>
      <c r="O30" s="63"/>
      <c r="P30" s="61"/>
      <c r="R30" s="62"/>
      <c r="S30" s="43"/>
      <c r="T30" s="43"/>
      <c r="U30" s="310" t="s">
        <v>215</v>
      </c>
      <c r="V30" s="151" t="s">
        <v>217</v>
      </c>
      <c r="W30" s="93" t="s">
        <v>239</v>
      </c>
      <c r="X30" s="61"/>
      <c r="Z30" s="62"/>
      <c r="AA30" s="43"/>
      <c r="AB30" s="43"/>
      <c r="AC30" s="400" t="s">
        <v>1296</v>
      </c>
      <c r="AD30" s="603">
        <f>38000</f>
        <v>38000</v>
      </c>
      <c r="AE30" s="613"/>
      <c r="AF30" s="61"/>
      <c r="AH30" s="62"/>
      <c r="AI30" s="43"/>
      <c r="AJ30" s="43"/>
      <c r="AK30" s="22"/>
      <c r="AL30" s="23"/>
      <c r="AM30" s="63"/>
      <c r="AN30" s="61"/>
    </row>
    <row r="31" spans="2:40" ht="70.5" thickBot="1" x14ac:dyDescent="0.35">
      <c r="B31" s="62"/>
      <c r="C31" s="43"/>
      <c r="D31" s="43"/>
      <c r="E31" s="396" t="s">
        <v>827</v>
      </c>
      <c r="F31" s="397">
        <v>0</v>
      </c>
      <c r="G31" s="63"/>
      <c r="H31" s="61"/>
      <c r="I31" s="20"/>
      <c r="J31" s="62"/>
      <c r="K31" s="43"/>
      <c r="L31" s="43"/>
      <c r="M31" s="407" t="s">
        <v>827</v>
      </c>
      <c r="N31" s="419">
        <v>0</v>
      </c>
      <c r="O31" s="63"/>
      <c r="P31" s="61"/>
      <c r="R31" s="62"/>
      <c r="S31" s="43"/>
      <c r="T31" s="43"/>
      <c r="U31" s="430" t="s">
        <v>840</v>
      </c>
      <c r="V31" s="435">
        <v>0</v>
      </c>
      <c r="W31" s="507" t="s">
        <v>1033</v>
      </c>
      <c r="X31" s="61"/>
      <c r="Z31" s="62"/>
      <c r="AA31" s="43"/>
      <c r="AB31" s="43"/>
      <c r="AC31" s="427" t="s">
        <v>831</v>
      </c>
      <c r="AD31" s="604">
        <f>SUM(AD19:AD30)</f>
        <v>1268025.3400000001</v>
      </c>
      <c r="AE31" s="657" t="s">
        <v>834</v>
      </c>
      <c r="AF31" s="61"/>
      <c r="AH31" s="62"/>
      <c r="AI31" s="43"/>
      <c r="AJ31" s="43"/>
      <c r="AK31" s="22"/>
      <c r="AL31" s="23"/>
      <c r="AM31" s="63"/>
      <c r="AN31" s="61"/>
    </row>
    <row r="32" spans="2:40" ht="84" x14ac:dyDescent="0.3">
      <c r="B32" s="62"/>
      <c r="C32" s="43"/>
      <c r="D32" s="43"/>
      <c r="E32" s="398" t="s">
        <v>828</v>
      </c>
      <c r="F32" s="399">
        <v>20000</v>
      </c>
      <c r="G32" s="63"/>
      <c r="H32" s="61"/>
      <c r="I32" s="20"/>
      <c r="J32" s="62"/>
      <c r="K32" s="43"/>
      <c r="L32" s="43"/>
      <c r="M32" s="410" t="s">
        <v>828</v>
      </c>
      <c r="N32" s="419">
        <v>55000</v>
      </c>
      <c r="O32" s="63"/>
      <c r="P32" s="61"/>
      <c r="R32" s="62"/>
      <c r="S32" s="43"/>
      <c r="T32" s="43"/>
      <c r="U32" s="400" t="s">
        <v>841</v>
      </c>
      <c r="V32" s="436">
        <v>70900</v>
      </c>
      <c r="W32" s="507" t="s">
        <v>1033</v>
      </c>
      <c r="X32" s="61"/>
      <c r="Z32" s="62"/>
      <c r="AA32" s="43"/>
      <c r="AB32" s="43"/>
      <c r="AC32" s="655"/>
      <c r="AD32" s="63"/>
      <c r="AE32" s="657" t="s">
        <v>834</v>
      </c>
      <c r="AF32" s="61"/>
      <c r="AH32" s="62"/>
      <c r="AI32" s="43"/>
      <c r="AJ32" s="43"/>
      <c r="AK32" s="22"/>
      <c r="AL32" s="23"/>
      <c r="AM32" s="63"/>
      <c r="AN32" s="61"/>
    </row>
    <row r="33" spans="2:40" ht="98.5" thickBot="1" x14ac:dyDescent="0.35">
      <c r="B33" s="62"/>
      <c r="C33" s="43"/>
      <c r="D33" s="43"/>
      <c r="E33" s="400" t="s">
        <v>829</v>
      </c>
      <c r="F33" s="401">
        <v>30000</v>
      </c>
      <c r="G33" s="63"/>
      <c r="H33" s="61"/>
      <c r="I33" s="20"/>
      <c r="J33" s="62"/>
      <c r="K33" s="43"/>
      <c r="L33" s="43"/>
      <c r="M33" s="411" t="s">
        <v>829</v>
      </c>
      <c r="N33" s="419">
        <v>0</v>
      </c>
      <c r="O33" s="63"/>
      <c r="P33" s="61"/>
      <c r="R33" s="62"/>
      <c r="S33" s="43"/>
      <c r="T33" s="480" t="s">
        <v>269</v>
      </c>
      <c r="U33" s="400" t="s">
        <v>842</v>
      </c>
      <c r="V33" s="437">
        <v>76200</v>
      </c>
      <c r="W33" s="507" t="s">
        <v>1033</v>
      </c>
      <c r="X33" s="61"/>
      <c r="Z33" s="62"/>
      <c r="AA33" s="43"/>
      <c r="AB33" s="43"/>
      <c r="AC33" s="48"/>
      <c r="AD33" s="63"/>
      <c r="AE33" s="613"/>
      <c r="AF33" s="61"/>
      <c r="AH33" s="62"/>
      <c r="AI33" s="43"/>
      <c r="AJ33" s="43"/>
      <c r="AK33" s="22"/>
      <c r="AL33" s="23"/>
      <c r="AM33" s="63"/>
      <c r="AN33" s="61"/>
    </row>
    <row r="34" spans="2:40" ht="84.5" thickBot="1" x14ac:dyDescent="0.35">
      <c r="B34" s="62"/>
      <c r="C34" s="43"/>
      <c r="D34" s="43"/>
      <c r="E34" s="398" t="s">
        <v>830</v>
      </c>
      <c r="F34" s="399">
        <v>57000</v>
      </c>
      <c r="G34" s="63"/>
      <c r="H34" s="61"/>
      <c r="I34" s="20"/>
      <c r="J34" s="62"/>
      <c r="K34" s="43"/>
      <c r="L34" s="43"/>
      <c r="M34" s="410" t="s">
        <v>830</v>
      </c>
      <c r="N34" s="419">
        <v>231000</v>
      </c>
      <c r="O34" s="63"/>
      <c r="P34" s="61"/>
      <c r="R34" s="62"/>
      <c r="S34" s="43"/>
      <c r="T34" s="480" t="s">
        <v>272</v>
      </c>
      <c r="U34" s="400" t="s">
        <v>843</v>
      </c>
      <c r="V34" s="438">
        <v>80000</v>
      </c>
      <c r="W34" s="507" t="s">
        <v>1034</v>
      </c>
      <c r="X34" s="61"/>
      <c r="Z34" s="62"/>
      <c r="AA34" s="730" t="s">
        <v>269</v>
      </c>
      <c r="AB34" s="742"/>
      <c r="AC34" s="149" t="s">
        <v>215</v>
      </c>
      <c r="AD34" s="150" t="s">
        <v>217</v>
      </c>
      <c r="AE34" s="93" t="s">
        <v>239</v>
      </c>
      <c r="AF34" s="61"/>
      <c r="AH34" s="62"/>
      <c r="AI34" s="43"/>
      <c r="AJ34" s="43"/>
      <c r="AK34" s="22"/>
      <c r="AL34" s="23"/>
      <c r="AM34" s="63"/>
      <c r="AN34" s="61"/>
    </row>
    <row r="35" spans="2:40" ht="42" customHeight="1" thickBot="1" x14ac:dyDescent="0.35">
      <c r="B35" s="62"/>
      <c r="C35" s="43"/>
      <c r="D35" s="43"/>
      <c r="E35" s="402" t="s">
        <v>831</v>
      </c>
      <c r="F35" s="403">
        <f>SUM(F14:F34)</f>
        <v>200000</v>
      </c>
      <c r="G35" s="63"/>
      <c r="H35" s="61"/>
      <c r="I35" s="20"/>
      <c r="J35" s="62"/>
      <c r="K35" s="43"/>
      <c r="L35" s="43"/>
      <c r="M35" s="400"/>
      <c r="N35" s="419"/>
      <c r="O35" s="63"/>
      <c r="P35" s="61"/>
      <c r="R35" s="62"/>
      <c r="S35" s="43"/>
      <c r="T35" s="43"/>
      <c r="U35" s="400" t="s">
        <v>844</v>
      </c>
      <c r="V35" s="438">
        <v>1345575</v>
      </c>
      <c r="W35" s="507" t="s">
        <v>1034</v>
      </c>
      <c r="X35" s="61"/>
      <c r="Z35" s="62"/>
      <c r="AA35" s="730" t="s">
        <v>272</v>
      </c>
      <c r="AB35" s="742"/>
      <c r="AC35" s="430" t="s">
        <v>840</v>
      </c>
      <c r="AD35" s="756">
        <v>0</v>
      </c>
      <c r="AE35" s="758" t="s">
        <v>1033</v>
      </c>
      <c r="AF35" s="61"/>
      <c r="AH35" s="62"/>
      <c r="AI35" s="43"/>
      <c r="AJ35" s="43"/>
      <c r="AK35" s="22"/>
      <c r="AL35" s="23"/>
      <c r="AM35" s="63"/>
      <c r="AN35" s="61"/>
    </row>
    <row r="36" spans="2:40" ht="98.5" thickBot="1" x14ac:dyDescent="0.35">
      <c r="B36" s="62"/>
      <c r="C36" s="43"/>
      <c r="D36" s="43"/>
      <c r="E36" s="63"/>
      <c r="F36" s="63"/>
      <c r="G36" s="63"/>
      <c r="H36" s="61"/>
      <c r="I36" s="20"/>
      <c r="J36" s="62"/>
      <c r="K36" s="43"/>
      <c r="L36" s="43"/>
      <c r="M36" s="402" t="s">
        <v>831</v>
      </c>
      <c r="N36" s="403">
        <f>SUM(N15:N35)</f>
        <v>950678</v>
      </c>
      <c r="O36" s="63"/>
      <c r="P36" s="61"/>
      <c r="R36" s="62"/>
      <c r="S36" s="43"/>
      <c r="T36" s="43"/>
      <c r="U36" s="400" t="s">
        <v>845</v>
      </c>
      <c r="V36" s="438">
        <v>79500</v>
      </c>
      <c r="W36" s="507" t="s">
        <v>1034</v>
      </c>
      <c r="X36" s="61"/>
      <c r="Z36" s="62"/>
      <c r="AA36" s="43"/>
      <c r="AB36" s="43"/>
      <c r="AC36" s="400" t="s">
        <v>841</v>
      </c>
      <c r="AD36" s="757"/>
      <c r="AE36" s="759"/>
      <c r="AF36" s="61"/>
      <c r="AH36" s="62"/>
      <c r="AI36" s="43"/>
      <c r="AJ36" s="43"/>
      <c r="AK36" s="22"/>
      <c r="AL36" s="23"/>
      <c r="AM36" s="63"/>
      <c r="AN36" s="61"/>
    </row>
    <row r="37" spans="2:40" ht="70.5" thickBot="1" x14ac:dyDescent="0.35">
      <c r="B37" s="62"/>
      <c r="C37" s="43"/>
      <c r="D37" s="43"/>
      <c r="E37" s="63"/>
      <c r="F37" s="63"/>
      <c r="G37" s="63"/>
      <c r="H37" s="61"/>
      <c r="I37" s="20"/>
      <c r="J37" s="62"/>
      <c r="K37" s="43"/>
      <c r="L37" s="43"/>
      <c r="M37" s="63"/>
      <c r="N37" s="63"/>
      <c r="O37" s="63"/>
      <c r="P37" s="61"/>
      <c r="R37" s="62"/>
      <c r="S37" s="43"/>
      <c r="T37" s="43"/>
      <c r="U37" s="400" t="s">
        <v>846</v>
      </c>
      <c r="V37" s="438">
        <v>0</v>
      </c>
      <c r="W37" s="507" t="s">
        <v>1033</v>
      </c>
      <c r="X37" s="61"/>
      <c r="Z37" s="62"/>
      <c r="AA37" s="43"/>
      <c r="AB37" s="43"/>
      <c r="AC37" s="400" t="s">
        <v>842</v>
      </c>
      <c r="AD37" s="605">
        <v>72000</v>
      </c>
      <c r="AE37" s="507" t="s">
        <v>1166</v>
      </c>
      <c r="AF37" s="61"/>
      <c r="AH37" s="62"/>
      <c r="AI37" s="43"/>
      <c r="AJ37" s="43"/>
      <c r="AK37" s="22"/>
      <c r="AL37" s="23"/>
      <c r="AM37" s="63"/>
      <c r="AN37" s="61"/>
    </row>
    <row r="38" spans="2:40" ht="84.5" thickBot="1" x14ac:dyDescent="0.35">
      <c r="B38" s="62"/>
      <c r="C38" s="43"/>
      <c r="D38" s="43"/>
      <c r="E38" s="310" t="s">
        <v>215</v>
      </c>
      <c r="F38" s="151" t="s">
        <v>217</v>
      </c>
      <c r="G38" s="93" t="s">
        <v>239</v>
      </c>
      <c r="H38" s="61"/>
      <c r="I38" s="20"/>
      <c r="J38" s="62"/>
      <c r="K38" s="43"/>
      <c r="L38" s="43"/>
      <c r="M38" s="63"/>
      <c r="N38" s="63"/>
      <c r="O38" s="63"/>
      <c r="P38" s="61"/>
      <c r="R38" s="62"/>
      <c r="S38" s="43"/>
      <c r="T38" s="43"/>
      <c r="U38" s="400" t="s">
        <v>847</v>
      </c>
      <c r="V38" s="438">
        <v>536000</v>
      </c>
      <c r="W38" s="507" t="s">
        <v>1034</v>
      </c>
      <c r="X38" s="61"/>
      <c r="Z38" s="62"/>
      <c r="AA38" s="43"/>
      <c r="AB38" s="43"/>
      <c r="AC38" s="400" t="s">
        <v>843</v>
      </c>
      <c r="AD38" s="605">
        <v>80000</v>
      </c>
      <c r="AE38" s="507" t="s">
        <v>1298</v>
      </c>
      <c r="AF38" s="61"/>
      <c r="AH38" s="62"/>
      <c r="AI38" s="43"/>
      <c r="AJ38" s="43"/>
      <c r="AK38" s="22"/>
      <c r="AL38" s="23"/>
      <c r="AM38" s="63"/>
      <c r="AN38" s="61"/>
    </row>
    <row r="39" spans="2:40" ht="70.5" thickBot="1" x14ac:dyDescent="0.35">
      <c r="B39" s="62"/>
      <c r="C39" s="43"/>
      <c r="D39" s="43"/>
      <c r="E39" s="407" t="s">
        <v>813</v>
      </c>
      <c r="F39" s="408">
        <v>45000</v>
      </c>
      <c r="G39" s="409" t="s">
        <v>832</v>
      </c>
      <c r="H39" s="61"/>
      <c r="I39" s="20"/>
      <c r="J39" s="62"/>
      <c r="K39" s="43"/>
      <c r="L39" s="43"/>
      <c r="M39" s="310" t="s">
        <v>215</v>
      </c>
      <c r="N39" s="151" t="s">
        <v>217</v>
      </c>
      <c r="O39" s="93" t="s">
        <v>239</v>
      </c>
      <c r="P39" s="61"/>
      <c r="R39" s="62"/>
      <c r="S39" s="43"/>
      <c r="T39" s="43"/>
      <c r="U39" s="400" t="s">
        <v>848</v>
      </c>
      <c r="V39" s="438">
        <v>97000</v>
      </c>
      <c r="W39" s="511" t="s">
        <v>1034</v>
      </c>
      <c r="X39" s="61"/>
      <c r="Z39" s="62"/>
      <c r="AA39" s="43"/>
      <c r="AB39" s="43"/>
      <c r="AC39" s="400" t="s">
        <v>844</v>
      </c>
      <c r="AD39" s="605">
        <v>118750</v>
      </c>
      <c r="AE39" s="507" t="s">
        <v>1299</v>
      </c>
      <c r="AF39" s="61"/>
      <c r="AH39" s="62"/>
      <c r="AI39" s="43"/>
      <c r="AJ39" s="43"/>
      <c r="AK39" s="141"/>
      <c r="AL39" s="146"/>
      <c r="AM39" s="63"/>
      <c r="AN39" s="61"/>
    </row>
    <row r="40" spans="2:40" ht="70.5" thickBot="1" x14ac:dyDescent="0.35">
      <c r="B40" s="62"/>
      <c r="C40" s="43"/>
      <c r="D40" s="43"/>
      <c r="E40" s="407" t="s">
        <v>814</v>
      </c>
      <c r="F40" s="408">
        <v>52500</v>
      </c>
      <c r="G40" s="409" t="s">
        <v>832</v>
      </c>
      <c r="H40" s="61"/>
      <c r="I40" s="20"/>
      <c r="J40" s="62"/>
      <c r="K40" s="43"/>
      <c r="L40" s="43"/>
      <c r="M40" s="420" t="s">
        <v>813</v>
      </c>
      <c r="N40" s="421">
        <v>45000</v>
      </c>
      <c r="O40" s="422" t="s">
        <v>838</v>
      </c>
      <c r="P40" s="61"/>
      <c r="R40" s="62"/>
      <c r="S40" s="43"/>
      <c r="T40" s="43"/>
      <c r="U40" s="400" t="s">
        <v>1035</v>
      </c>
      <c r="V40" s="438">
        <v>162000</v>
      </c>
      <c r="W40" s="512" t="s">
        <v>1034</v>
      </c>
      <c r="X40" s="61"/>
      <c r="Z40" s="62"/>
      <c r="AA40" s="43"/>
      <c r="AB40" s="43"/>
      <c r="AC40" s="400" t="s">
        <v>845</v>
      </c>
      <c r="AD40" s="605">
        <v>77000</v>
      </c>
      <c r="AE40" s="507" t="s">
        <v>1299</v>
      </c>
      <c r="AF40" s="61"/>
      <c r="AH40" s="62"/>
      <c r="AI40" s="43"/>
      <c r="AJ40" s="43"/>
      <c r="AK40" s="148" t="s">
        <v>265</v>
      </c>
      <c r="AL40" s="147">
        <f>SUM(AL17:AL39)</f>
        <v>0</v>
      </c>
      <c r="AM40" s="63"/>
      <c r="AN40" s="61"/>
    </row>
    <row r="41" spans="2:40" ht="70" x14ac:dyDescent="0.3">
      <c r="B41" s="62"/>
      <c r="C41" s="43"/>
      <c r="D41" s="43"/>
      <c r="E41" s="407" t="s">
        <v>815</v>
      </c>
      <c r="F41" s="408">
        <v>38400</v>
      </c>
      <c r="G41" s="409" t="s">
        <v>832</v>
      </c>
      <c r="H41" s="61"/>
      <c r="I41" s="20"/>
      <c r="J41" s="62"/>
      <c r="K41" s="43"/>
      <c r="L41" s="43"/>
      <c r="M41" s="423" t="s">
        <v>814</v>
      </c>
      <c r="N41" s="421">
        <v>52500</v>
      </c>
      <c r="O41" s="424" t="s">
        <v>838</v>
      </c>
      <c r="P41" s="61"/>
      <c r="R41" s="62"/>
      <c r="S41" s="43"/>
      <c r="T41" s="43"/>
      <c r="U41" s="427" t="s">
        <v>831</v>
      </c>
      <c r="V41" s="428">
        <f>SUM(V32:V40)</f>
        <v>2447175</v>
      </c>
      <c r="W41" s="513"/>
      <c r="X41" s="61"/>
      <c r="Z41" s="62"/>
      <c r="AA41" s="43"/>
      <c r="AB41" s="480"/>
      <c r="AC41" s="400" t="s">
        <v>846</v>
      </c>
      <c r="AD41" s="605">
        <v>0</v>
      </c>
      <c r="AE41" s="507" t="s">
        <v>1299</v>
      </c>
      <c r="AF41" s="61"/>
      <c r="AH41" s="62"/>
      <c r="AI41" s="43"/>
      <c r="AJ41" s="43"/>
      <c r="AK41" s="63"/>
      <c r="AL41" s="63"/>
      <c r="AM41" s="63"/>
      <c r="AN41" s="61"/>
    </row>
    <row r="42" spans="2:40" ht="34.5" customHeight="1" thickBot="1" x14ac:dyDescent="0.35">
      <c r="B42" s="62"/>
      <c r="C42" s="730" t="s">
        <v>269</v>
      </c>
      <c r="D42" s="730"/>
      <c r="E42" s="407" t="s">
        <v>816</v>
      </c>
      <c r="F42" s="408">
        <v>94392</v>
      </c>
      <c r="G42" s="409" t="s">
        <v>832</v>
      </c>
      <c r="H42" s="61"/>
      <c r="I42" s="20"/>
      <c r="J42" s="62"/>
      <c r="K42" s="730" t="s">
        <v>269</v>
      </c>
      <c r="L42" s="730"/>
      <c r="M42" s="423" t="s">
        <v>815</v>
      </c>
      <c r="N42" s="421">
        <v>38400</v>
      </c>
      <c r="O42" s="424" t="s">
        <v>838</v>
      </c>
      <c r="P42" s="61"/>
      <c r="R42" s="62"/>
      <c r="S42" s="730"/>
      <c r="T42" s="730"/>
      <c r="U42" s="63"/>
      <c r="V42" s="63"/>
      <c r="W42" s="510"/>
      <c r="X42" s="61"/>
      <c r="Z42" s="62"/>
      <c r="AA42" s="43"/>
      <c r="AB42" s="480"/>
      <c r="AC42" s="400" t="s">
        <v>847</v>
      </c>
      <c r="AD42" s="605">
        <v>509000</v>
      </c>
      <c r="AE42" s="507" t="s">
        <v>1300</v>
      </c>
      <c r="AF42" s="61"/>
      <c r="AH42" s="62"/>
      <c r="AI42" s="730" t="s">
        <v>269</v>
      </c>
      <c r="AJ42" s="730"/>
      <c r="AK42" s="63"/>
      <c r="AL42" s="63"/>
      <c r="AM42" s="63"/>
      <c r="AN42" s="61"/>
    </row>
    <row r="43" spans="2:40" ht="50" customHeight="1" thickBot="1" x14ac:dyDescent="0.35">
      <c r="B43" s="62"/>
      <c r="C43" s="730" t="s">
        <v>272</v>
      </c>
      <c r="D43" s="730"/>
      <c r="E43" s="407" t="s">
        <v>817</v>
      </c>
      <c r="F43" s="408">
        <v>28523</v>
      </c>
      <c r="G43" s="409" t="s">
        <v>832</v>
      </c>
      <c r="H43" s="61"/>
      <c r="J43" s="62"/>
      <c r="K43" s="730" t="s">
        <v>272</v>
      </c>
      <c r="L43" s="730"/>
      <c r="M43" s="423" t="s">
        <v>816</v>
      </c>
      <c r="N43" s="421">
        <v>94392</v>
      </c>
      <c r="O43" s="424" t="s">
        <v>838</v>
      </c>
      <c r="P43" s="61"/>
      <c r="R43" s="62"/>
      <c r="S43" s="730" t="s">
        <v>273</v>
      </c>
      <c r="T43" s="768"/>
      <c r="U43" s="480"/>
      <c r="V43" s="480"/>
      <c r="W43" s="510"/>
      <c r="X43" s="61"/>
      <c r="Z43" s="62"/>
      <c r="AA43" s="43"/>
      <c r="AB43" s="365"/>
      <c r="AC43" s="400" t="s">
        <v>848</v>
      </c>
      <c r="AD43" s="605">
        <v>97000</v>
      </c>
      <c r="AE43" s="511" t="s">
        <v>1298</v>
      </c>
      <c r="AF43" s="61"/>
      <c r="AH43" s="62"/>
      <c r="AI43" s="730" t="s">
        <v>272</v>
      </c>
      <c r="AJ43" s="730"/>
      <c r="AK43" s="318" t="s">
        <v>215</v>
      </c>
      <c r="AL43" s="151" t="s">
        <v>217</v>
      </c>
      <c r="AM43" s="93" t="s">
        <v>239</v>
      </c>
      <c r="AN43" s="61"/>
    </row>
    <row r="44" spans="2:40" ht="50" customHeight="1" thickBot="1" x14ac:dyDescent="0.35">
      <c r="B44" s="62"/>
      <c r="C44" s="365"/>
      <c r="D44" s="365"/>
      <c r="E44" s="407" t="s">
        <v>818</v>
      </c>
      <c r="F44" s="408">
        <v>104464</v>
      </c>
      <c r="G44" s="409" t="s">
        <v>832</v>
      </c>
      <c r="H44" s="61"/>
      <c r="J44" s="62"/>
      <c r="K44" s="365"/>
      <c r="L44" s="365"/>
      <c r="M44" s="423" t="s">
        <v>817</v>
      </c>
      <c r="N44" s="421">
        <v>28523</v>
      </c>
      <c r="O44" s="424" t="s">
        <v>838</v>
      </c>
      <c r="P44" s="61"/>
      <c r="R44" s="62"/>
      <c r="S44" s="730" t="s">
        <v>211</v>
      </c>
      <c r="T44" s="730"/>
      <c r="U44" s="738" t="s">
        <v>849</v>
      </c>
      <c r="V44" s="739"/>
      <c r="W44" s="510"/>
      <c r="X44" s="61"/>
      <c r="Z44" s="62"/>
      <c r="AA44" s="43"/>
      <c r="AB44" s="365"/>
      <c r="AC44" s="400" t="s">
        <v>1035</v>
      </c>
      <c r="AD44" s="605">
        <v>163500</v>
      </c>
      <c r="AE44" s="654" t="s">
        <v>1300</v>
      </c>
      <c r="AF44" s="61"/>
      <c r="AH44" s="62"/>
      <c r="AI44" s="365"/>
      <c r="AJ44" s="365"/>
      <c r="AK44" s="404"/>
      <c r="AL44" s="405"/>
      <c r="AM44" s="406"/>
      <c r="AN44" s="61"/>
    </row>
    <row r="45" spans="2:40" ht="50" customHeight="1" thickBot="1" x14ac:dyDescent="0.35">
      <c r="B45" s="62"/>
      <c r="C45" s="365"/>
      <c r="D45" s="365"/>
      <c r="E45" s="407" t="s">
        <v>819</v>
      </c>
      <c r="F45" s="408">
        <v>73298</v>
      </c>
      <c r="G45" s="409" t="s">
        <v>832</v>
      </c>
      <c r="H45" s="61"/>
      <c r="J45" s="62"/>
      <c r="K45" s="365"/>
      <c r="L45" s="365"/>
      <c r="M45" s="423" t="s">
        <v>818</v>
      </c>
      <c r="N45" s="421">
        <v>104464</v>
      </c>
      <c r="O45" s="424" t="s">
        <v>838</v>
      </c>
      <c r="P45" s="61"/>
      <c r="R45" s="62"/>
      <c r="S45" s="365"/>
      <c r="T45" s="480"/>
      <c r="U45" s="479"/>
      <c r="V45" s="479"/>
      <c r="W45" s="510"/>
      <c r="X45" s="61"/>
      <c r="Z45" s="62"/>
      <c r="AA45" s="43"/>
      <c r="AB45" s="618"/>
      <c r="AC45" s="148" t="s">
        <v>265</v>
      </c>
      <c r="AD45" s="656">
        <f>SUM(AD35:AD44)</f>
        <v>1117250</v>
      </c>
      <c r="AE45" s="614"/>
      <c r="AF45" s="61"/>
      <c r="AH45" s="62"/>
      <c r="AI45" s="365"/>
      <c r="AJ45" s="365"/>
      <c r="AK45" s="404"/>
      <c r="AL45" s="405"/>
      <c r="AM45" s="406"/>
      <c r="AN45" s="61"/>
    </row>
    <row r="46" spans="2:40" ht="50" customHeight="1" thickBot="1" x14ac:dyDescent="0.35">
      <c r="B46" s="62"/>
      <c r="C46" s="365"/>
      <c r="D46" s="365"/>
      <c r="E46" s="407" t="s">
        <v>820</v>
      </c>
      <c r="F46" s="408">
        <v>26005</v>
      </c>
      <c r="G46" s="409" t="s">
        <v>832</v>
      </c>
      <c r="H46" s="61"/>
      <c r="J46" s="62"/>
      <c r="K46" s="365"/>
      <c r="L46" s="365"/>
      <c r="M46" s="423" t="s">
        <v>819</v>
      </c>
      <c r="N46" s="421">
        <v>73298</v>
      </c>
      <c r="O46" s="424" t="s">
        <v>838</v>
      </c>
      <c r="P46" s="61"/>
      <c r="R46" s="62"/>
      <c r="S46" s="730" t="s">
        <v>212</v>
      </c>
      <c r="T46" s="730"/>
      <c r="U46" s="734"/>
      <c r="V46" s="735"/>
      <c r="W46" s="510"/>
      <c r="X46" s="61"/>
      <c r="Z46" s="62"/>
      <c r="AA46" s="43"/>
      <c r="AB46" s="618"/>
      <c r="AC46" s="653"/>
      <c r="AD46" s="63"/>
      <c r="AE46" s="613"/>
      <c r="AF46" s="61"/>
      <c r="AH46" s="62"/>
      <c r="AI46" s="365"/>
      <c r="AJ46" s="365"/>
      <c r="AK46" s="404"/>
      <c r="AL46" s="405"/>
      <c r="AM46" s="406"/>
      <c r="AN46" s="61"/>
    </row>
    <row r="47" spans="2:40" ht="50" customHeight="1" thickBot="1" x14ac:dyDescent="0.35">
      <c r="B47" s="62"/>
      <c r="C47" s="365"/>
      <c r="D47" s="365"/>
      <c r="E47" s="407" t="s">
        <v>821</v>
      </c>
      <c r="F47" s="408">
        <v>15631</v>
      </c>
      <c r="G47" s="409" t="s">
        <v>832</v>
      </c>
      <c r="H47" s="61"/>
      <c r="J47" s="62"/>
      <c r="K47" s="365"/>
      <c r="L47" s="365"/>
      <c r="M47" s="423" t="s">
        <v>820</v>
      </c>
      <c r="N47" s="421">
        <v>26005</v>
      </c>
      <c r="O47" s="424" t="s">
        <v>838</v>
      </c>
      <c r="P47" s="61"/>
      <c r="R47" s="62"/>
      <c r="S47" s="365"/>
      <c r="T47" s="480"/>
      <c r="U47" s="767"/>
      <c r="V47" s="767"/>
      <c r="W47" s="510"/>
      <c r="X47" s="61"/>
      <c r="Z47" s="62"/>
      <c r="AA47" s="43"/>
      <c r="AB47" s="618"/>
      <c r="AC47" s="619"/>
      <c r="AD47" s="480"/>
      <c r="AE47" s="43"/>
      <c r="AF47" s="61"/>
      <c r="AH47" s="62"/>
      <c r="AI47" s="365"/>
      <c r="AJ47" s="365"/>
      <c r="AK47" s="404"/>
      <c r="AL47" s="405"/>
      <c r="AM47" s="406"/>
      <c r="AN47" s="61"/>
    </row>
    <row r="48" spans="2:40" ht="50" customHeight="1" thickBot="1" x14ac:dyDescent="0.35">
      <c r="B48" s="62"/>
      <c r="C48" s="365"/>
      <c r="D48" s="365"/>
      <c r="E48" s="407" t="s">
        <v>822</v>
      </c>
      <c r="F48" s="408">
        <v>901642</v>
      </c>
      <c r="G48" s="409" t="s">
        <v>832</v>
      </c>
      <c r="H48" s="61"/>
      <c r="J48" s="62"/>
      <c r="K48" s="365"/>
      <c r="L48" s="365"/>
      <c r="M48" s="423" t="s">
        <v>821</v>
      </c>
      <c r="N48" s="421">
        <v>15631</v>
      </c>
      <c r="O48" s="424" t="s">
        <v>838</v>
      </c>
      <c r="P48" s="61"/>
      <c r="R48" s="62"/>
      <c r="S48" s="730" t="s">
        <v>213</v>
      </c>
      <c r="T48" s="730"/>
      <c r="U48" s="736"/>
      <c r="V48" s="737"/>
      <c r="W48" s="510"/>
      <c r="X48" s="61"/>
      <c r="Z48" s="62"/>
      <c r="AA48" s="730" t="s">
        <v>273</v>
      </c>
      <c r="AB48" s="730"/>
      <c r="AC48" s="738"/>
      <c r="AD48" s="739"/>
      <c r="AE48" s="613"/>
      <c r="AF48" s="61"/>
      <c r="AH48" s="62"/>
      <c r="AI48" s="365"/>
      <c r="AJ48" s="365"/>
      <c r="AK48" s="404"/>
      <c r="AL48" s="405"/>
      <c r="AM48" s="406"/>
      <c r="AN48" s="61"/>
    </row>
    <row r="49" spans="2:40" ht="50" customHeight="1" thickBot="1" x14ac:dyDescent="0.35">
      <c r="B49" s="62"/>
      <c r="C49" s="365"/>
      <c r="D49" s="365"/>
      <c r="E49" s="407" t="s">
        <v>823</v>
      </c>
      <c r="F49" s="408">
        <v>94500</v>
      </c>
      <c r="G49" s="409" t="s">
        <v>832</v>
      </c>
      <c r="H49" s="61"/>
      <c r="J49" s="62"/>
      <c r="K49" s="365"/>
      <c r="L49" s="365"/>
      <c r="M49" s="423" t="s">
        <v>822</v>
      </c>
      <c r="N49" s="421">
        <v>901642</v>
      </c>
      <c r="O49" s="424" t="s">
        <v>838</v>
      </c>
      <c r="P49" s="61"/>
      <c r="R49" s="502"/>
      <c r="S49" s="503"/>
      <c r="T49" s="503"/>
      <c r="U49" s="504"/>
      <c r="V49" s="504"/>
      <c r="W49" s="514"/>
      <c r="X49" s="505"/>
      <c r="Z49" s="62"/>
      <c r="AA49" s="730" t="s">
        <v>211</v>
      </c>
      <c r="AB49" s="731"/>
      <c r="AC49" s="479"/>
      <c r="AD49" s="479"/>
      <c r="AE49" s="613"/>
      <c r="AF49" s="505"/>
      <c r="AH49" s="62"/>
      <c r="AI49" s="365"/>
      <c r="AJ49" s="365"/>
      <c r="AK49" s="404"/>
      <c r="AL49" s="405"/>
      <c r="AM49" s="406"/>
      <c r="AN49" s="61"/>
    </row>
    <row r="50" spans="2:40" ht="50" customHeight="1" thickBot="1" x14ac:dyDescent="0.35">
      <c r="B50" s="62"/>
      <c r="C50" s="365"/>
      <c r="D50" s="365"/>
      <c r="E50" s="407" t="s">
        <v>824</v>
      </c>
      <c r="F50" s="408">
        <v>16500</v>
      </c>
      <c r="G50" s="409" t="s">
        <v>832</v>
      </c>
      <c r="H50" s="61"/>
      <c r="J50" s="62"/>
      <c r="K50" s="365"/>
      <c r="L50" s="365"/>
      <c r="M50" s="423" t="s">
        <v>823</v>
      </c>
      <c r="N50" s="421">
        <v>94500</v>
      </c>
      <c r="O50" s="424" t="s">
        <v>838</v>
      </c>
      <c r="P50" s="61"/>
      <c r="R50" s="24"/>
      <c r="S50" s="24"/>
      <c r="T50" s="24"/>
      <c r="X50" s="24"/>
      <c r="Z50" s="62"/>
      <c r="AA50" s="365"/>
      <c r="AB50" s="365"/>
      <c r="AC50" s="734"/>
      <c r="AD50" s="735"/>
      <c r="AE50" s="613"/>
      <c r="AF50" s="505"/>
      <c r="AH50" s="62"/>
      <c r="AI50" s="365"/>
      <c r="AJ50" s="365"/>
      <c r="AK50" s="404"/>
      <c r="AL50" s="405"/>
      <c r="AM50" s="406"/>
      <c r="AN50" s="61"/>
    </row>
    <row r="51" spans="2:40" ht="50" customHeight="1" thickBot="1" x14ac:dyDescent="0.35">
      <c r="B51" s="62"/>
      <c r="C51" s="365"/>
      <c r="D51" s="365"/>
      <c r="E51" s="407" t="s">
        <v>825</v>
      </c>
      <c r="F51" s="408">
        <v>31500</v>
      </c>
      <c r="G51" s="409" t="s">
        <v>832</v>
      </c>
      <c r="H51" s="61"/>
      <c r="J51" s="62"/>
      <c r="K51" s="365"/>
      <c r="L51" s="365"/>
      <c r="M51" s="423" t="s">
        <v>824</v>
      </c>
      <c r="N51" s="421">
        <v>16500</v>
      </c>
      <c r="O51" s="424" t="s">
        <v>838</v>
      </c>
      <c r="P51" s="61"/>
      <c r="Z51" s="62"/>
      <c r="AA51" s="730" t="s">
        <v>212</v>
      </c>
      <c r="AB51" s="731"/>
      <c r="AC51" s="336"/>
      <c r="AD51" s="336"/>
      <c r="AE51" s="613"/>
      <c r="AF51" s="505"/>
      <c r="AH51" s="62"/>
      <c r="AI51" s="365"/>
      <c r="AJ51" s="365"/>
      <c r="AK51" s="404"/>
      <c r="AL51" s="405"/>
      <c r="AM51" s="406"/>
      <c r="AN51" s="61"/>
    </row>
    <row r="52" spans="2:40" ht="50" customHeight="1" thickBot="1" x14ac:dyDescent="0.35">
      <c r="B52" s="62"/>
      <c r="C52" s="365"/>
      <c r="D52" s="365"/>
      <c r="E52" s="407" t="s">
        <v>826</v>
      </c>
      <c r="F52" s="408">
        <v>12000</v>
      </c>
      <c r="G52" s="409" t="s">
        <v>832</v>
      </c>
      <c r="H52" s="61"/>
      <c r="J52" s="62"/>
      <c r="K52" s="365"/>
      <c r="L52" s="365"/>
      <c r="M52" s="423" t="s">
        <v>825</v>
      </c>
      <c r="N52" s="421">
        <v>31500</v>
      </c>
      <c r="O52" s="424" t="s">
        <v>838</v>
      </c>
      <c r="P52" s="61"/>
      <c r="Z52" s="62"/>
      <c r="AA52" s="365"/>
      <c r="AB52" s="365"/>
      <c r="AC52" s="736"/>
      <c r="AD52" s="737"/>
      <c r="AE52" s="613"/>
      <c r="AF52" s="505"/>
      <c r="AH52" s="62"/>
      <c r="AI52" s="365"/>
      <c r="AJ52" s="365"/>
      <c r="AK52" s="404"/>
      <c r="AL52" s="405"/>
      <c r="AM52" s="406"/>
      <c r="AN52" s="61"/>
    </row>
    <row r="53" spans="2:40" ht="50" customHeight="1" thickBot="1" x14ac:dyDescent="0.35">
      <c r="B53" s="62"/>
      <c r="C53" s="365"/>
      <c r="D53" s="365"/>
      <c r="E53" s="407" t="s">
        <v>827</v>
      </c>
      <c r="F53" s="408">
        <v>41067</v>
      </c>
      <c r="G53" s="409" t="s">
        <v>832</v>
      </c>
      <c r="H53" s="61"/>
      <c r="J53" s="62"/>
      <c r="K53" s="365"/>
      <c r="L53" s="365"/>
      <c r="M53" s="423" t="s">
        <v>826</v>
      </c>
      <c r="N53" s="421">
        <v>12000</v>
      </c>
      <c r="O53" s="424" t="s">
        <v>838</v>
      </c>
      <c r="P53" s="61"/>
      <c r="Z53" s="62"/>
      <c r="AA53" s="730" t="s">
        <v>213</v>
      </c>
      <c r="AB53" s="731"/>
      <c r="AC53" s="504"/>
      <c r="AD53" s="504"/>
      <c r="AE53" s="615"/>
      <c r="AF53" s="505"/>
      <c r="AH53" s="62"/>
      <c r="AI53" s="365"/>
      <c r="AJ53" s="365"/>
      <c r="AK53" s="404"/>
      <c r="AL53" s="405"/>
      <c r="AM53" s="406"/>
      <c r="AN53" s="61"/>
    </row>
    <row r="54" spans="2:40" ht="50" customHeight="1" thickBot="1" x14ac:dyDescent="0.35">
      <c r="B54" s="62"/>
      <c r="C54" s="365"/>
      <c r="D54" s="365"/>
      <c r="E54" s="410" t="s">
        <v>828</v>
      </c>
      <c r="F54" s="408">
        <v>47879</v>
      </c>
      <c r="G54" s="409" t="s">
        <v>832</v>
      </c>
      <c r="H54" s="61"/>
      <c r="J54" s="62"/>
      <c r="K54" s="365"/>
      <c r="L54" s="365"/>
      <c r="M54" s="423" t="s">
        <v>827</v>
      </c>
      <c r="N54" s="421">
        <v>41067</v>
      </c>
      <c r="O54" s="424" t="s">
        <v>838</v>
      </c>
      <c r="P54" s="61"/>
      <c r="Z54" s="502"/>
      <c r="AA54" s="503"/>
      <c r="AB54" s="503"/>
      <c r="AF54" s="505"/>
      <c r="AH54" s="62"/>
      <c r="AI54" s="365"/>
      <c r="AJ54" s="365"/>
      <c r="AK54" s="404"/>
      <c r="AL54" s="405"/>
      <c r="AM54" s="406"/>
      <c r="AN54" s="61"/>
    </row>
    <row r="55" spans="2:40" ht="50" customHeight="1" thickBot="1" x14ac:dyDescent="0.35">
      <c r="B55" s="62"/>
      <c r="C55" s="365"/>
      <c r="D55" s="365"/>
      <c r="E55" s="411" t="s">
        <v>829</v>
      </c>
      <c r="F55" s="408">
        <v>59059</v>
      </c>
      <c r="G55" s="409" t="s">
        <v>832</v>
      </c>
      <c r="H55" s="61"/>
      <c r="J55" s="62"/>
      <c r="K55" s="365"/>
      <c r="L55" s="365"/>
      <c r="M55" s="425" t="s">
        <v>828</v>
      </c>
      <c r="N55" s="421">
        <v>47789</v>
      </c>
      <c r="O55" s="424" t="s">
        <v>838</v>
      </c>
      <c r="P55" s="61"/>
      <c r="Z55" s="24"/>
      <c r="AH55" s="62"/>
      <c r="AI55" s="365"/>
      <c r="AJ55" s="365"/>
      <c r="AK55" s="404"/>
      <c r="AL55" s="405"/>
      <c r="AM55" s="406"/>
      <c r="AN55" s="61"/>
    </row>
    <row r="56" spans="2:40" ht="50" customHeight="1" thickBot="1" x14ac:dyDescent="0.35">
      <c r="B56" s="62"/>
      <c r="C56" s="365"/>
      <c r="D56" s="365"/>
      <c r="E56" s="410" t="s">
        <v>830</v>
      </c>
      <c r="F56" s="408">
        <v>160963</v>
      </c>
      <c r="G56" s="409" t="s">
        <v>833</v>
      </c>
      <c r="H56" s="61"/>
      <c r="J56" s="62"/>
      <c r="K56" s="365"/>
      <c r="L56" s="365"/>
      <c r="M56" s="426" t="s">
        <v>829</v>
      </c>
      <c r="N56" s="421">
        <v>59059</v>
      </c>
      <c r="O56" s="424" t="s">
        <v>838</v>
      </c>
      <c r="P56" s="61"/>
      <c r="AH56" s="62"/>
      <c r="AI56" s="365"/>
      <c r="AJ56" s="365"/>
      <c r="AK56" s="404"/>
      <c r="AL56" s="405"/>
      <c r="AM56" s="406"/>
      <c r="AN56" s="61"/>
    </row>
    <row r="57" spans="2:40" ht="50" customHeight="1" thickBot="1" x14ac:dyDescent="0.35">
      <c r="B57" s="62"/>
      <c r="C57" s="365"/>
      <c r="D57" s="365"/>
      <c r="E57" s="412" t="s">
        <v>831</v>
      </c>
      <c r="F57" s="413">
        <f>SUM(F39:F56)</f>
        <v>1843323</v>
      </c>
      <c r="G57" s="414" t="s">
        <v>834</v>
      </c>
      <c r="H57" s="61"/>
      <c r="J57" s="62"/>
      <c r="K57" s="365"/>
      <c r="L57" s="365"/>
      <c r="M57" s="425" t="s">
        <v>830</v>
      </c>
      <c r="N57" s="421">
        <v>160965</v>
      </c>
      <c r="O57" s="424" t="s">
        <v>838</v>
      </c>
      <c r="P57" s="61"/>
      <c r="AH57" s="62"/>
      <c r="AI57" s="365"/>
      <c r="AJ57" s="365"/>
      <c r="AK57" s="404"/>
      <c r="AL57" s="405"/>
      <c r="AM57" s="406"/>
      <c r="AN57" s="61"/>
    </row>
    <row r="58" spans="2:40" ht="50" customHeight="1" thickBot="1" x14ac:dyDescent="0.35">
      <c r="B58" s="502"/>
      <c r="C58" s="503"/>
      <c r="D58" s="503"/>
      <c r="E58" s="504"/>
      <c r="F58" s="504"/>
      <c r="G58" s="504"/>
      <c r="H58" s="505"/>
      <c r="J58" s="62"/>
      <c r="K58" s="365"/>
      <c r="L58" s="365"/>
      <c r="M58" s="427" t="s">
        <v>831</v>
      </c>
      <c r="N58" s="428">
        <f>SUM(N40:N57)</f>
        <v>1843235</v>
      </c>
      <c r="O58" s="429"/>
      <c r="P58" s="61"/>
      <c r="AH58" s="62"/>
      <c r="AI58" s="365"/>
      <c r="AJ58" s="365"/>
      <c r="AK58" s="404"/>
      <c r="AL58" s="405"/>
      <c r="AM58" s="406"/>
      <c r="AN58" s="61"/>
    </row>
    <row r="59" spans="2:40" ht="50" customHeight="1" thickBot="1" x14ac:dyDescent="0.35">
      <c r="B59" s="308"/>
      <c r="C59" s="765"/>
      <c r="D59" s="765"/>
      <c r="H59" s="24"/>
      <c r="J59" s="502"/>
      <c r="K59" s="503"/>
      <c r="L59" s="503"/>
      <c r="M59" s="506"/>
      <c r="N59" s="504"/>
      <c r="O59" s="504"/>
      <c r="P59" s="505"/>
      <c r="AH59" s="62"/>
      <c r="AI59" s="365"/>
      <c r="AJ59" s="365"/>
      <c r="AK59" s="404"/>
      <c r="AL59" s="405"/>
      <c r="AM59" s="406"/>
      <c r="AN59" s="61"/>
    </row>
    <row r="60" spans="2:40" ht="50" customHeight="1" thickBot="1" x14ac:dyDescent="0.35">
      <c r="B60" s="308"/>
      <c r="C60" s="481"/>
      <c r="D60" s="481"/>
      <c r="J60" s="24"/>
      <c r="K60" s="24"/>
      <c r="L60" s="24"/>
      <c r="P60" s="24"/>
      <c r="AH60" s="62"/>
      <c r="AI60" s="365"/>
      <c r="AJ60" s="365"/>
      <c r="AK60" s="404"/>
      <c r="AL60" s="405"/>
      <c r="AM60" s="406"/>
      <c r="AN60" s="61"/>
    </row>
    <row r="61" spans="2:40" ht="50" customHeight="1" thickBot="1" x14ac:dyDescent="0.35">
      <c r="B61" s="308"/>
      <c r="C61" s="766"/>
      <c r="D61" s="766"/>
      <c r="AH61" s="62"/>
      <c r="AI61" s="365"/>
      <c r="AJ61" s="365"/>
      <c r="AK61" s="404"/>
      <c r="AL61" s="405"/>
      <c r="AM61" s="406"/>
      <c r="AN61" s="61"/>
    </row>
    <row r="62" spans="2:40" ht="25.5" customHeight="1" x14ac:dyDescent="0.3">
      <c r="B62" s="308"/>
      <c r="C62" s="766"/>
      <c r="D62" s="766"/>
      <c r="AH62" s="62"/>
      <c r="AI62" s="43"/>
      <c r="AJ62" s="43"/>
      <c r="AK62" s="21"/>
      <c r="AL62" s="102"/>
      <c r="AM62" s="127"/>
      <c r="AN62" s="61"/>
    </row>
    <row r="63" spans="2:40" x14ac:dyDescent="0.3">
      <c r="B63" s="308"/>
      <c r="C63" s="308"/>
      <c r="D63" s="308"/>
      <c r="AH63" s="62"/>
      <c r="AI63" s="43"/>
      <c r="AJ63" s="43"/>
      <c r="AK63" s="22"/>
      <c r="AL63" s="103"/>
      <c r="AM63" s="128"/>
      <c r="AN63" s="61"/>
    </row>
    <row r="64" spans="2:40" x14ac:dyDescent="0.3">
      <c r="B64" s="308"/>
      <c r="C64" s="765"/>
      <c r="D64" s="765"/>
      <c r="AH64" s="62"/>
      <c r="AI64" s="43"/>
      <c r="AJ64" s="43"/>
      <c r="AK64" s="22"/>
      <c r="AL64" s="103"/>
      <c r="AM64" s="128"/>
      <c r="AN64" s="61"/>
    </row>
    <row r="65" spans="2:40" x14ac:dyDescent="0.3">
      <c r="B65" s="308"/>
      <c r="C65" s="765"/>
      <c r="D65" s="765"/>
      <c r="AH65" s="62"/>
      <c r="AI65" s="43"/>
      <c r="AJ65" s="43"/>
      <c r="AK65" s="22"/>
      <c r="AL65" s="103"/>
      <c r="AM65" s="128"/>
      <c r="AN65" s="61"/>
    </row>
    <row r="66" spans="2:40" x14ac:dyDescent="0.3">
      <c r="B66" s="308"/>
      <c r="C66" s="766"/>
      <c r="D66" s="766"/>
      <c r="AH66" s="62"/>
      <c r="AI66" s="43"/>
      <c r="AJ66" s="43"/>
      <c r="AK66" s="22"/>
      <c r="AL66" s="103"/>
      <c r="AM66" s="128"/>
      <c r="AN66" s="61"/>
    </row>
    <row r="67" spans="2:40" x14ac:dyDescent="0.3">
      <c r="B67" s="308"/>
      <c r="C67" s="25"/>
      <c r="D67" s="308"/>
      <c r="AH67" s="62"/>
      <c r="AI67" s="43"/>
      <c r="AJ67" s="43"/>
      <c r="AK67" s="22"/>
      <c r="AL67" s="103"/>
      <c r="AM67" s="128"/>
      <c r="AN67" s="61"/>
    </row>
    <row r="68" spans="2:40" x14ac:dyDescent="0.3">
      <c r="B68" s="308"/>
      <c r="C68" s="25"/>
      <c r="D68" s="25"/>
      <c r="AH68" s="62"/>
      <c r="AI68" s="43"/>
      <c r="AJ68" s="43"/>
      <c r="AK68" s="22"/>
      <c r="AL68" s="103"/>
      <c r="AM68" s="128"/>
      <c r="AN68" s="61"/>
    </row>
    <row r="69" spans="2:40" x14ac:dyDescent="0.3">
      <c r="AH69" s="62"/>
      <c r="AI69" s="43"/>
      <c r="AJ69" s="43"/>
      <c r="AK69" s="22"/>
      <c r="AL69" s="103"/>
      <c r="AM69" s="128"/>
      <c r="AN69" s="61"/>
    </row>
    <row r="70" spans="2:40" x14ac:dyDescent="0.3">
      <c r="AH70" s="62"/>
      <c r="AI70" s="43"/>
      <c r="AJ70" s="43"/>
      <c r="AK70" s="22"/>
      <c r="AL70" s="103"/>
      <c r="AM70" s="128"/>
      <c r="AN70" s="61"/>
    </row>
    <row r="71" spans="2:40" ht="14.5" thickBot="1" x14ac:dyDescent="0.35">
      <c r="AH71" s="62"/>
      <c r="AI71" s="43"/>
      <c r="AJ71" s="43"/>
      <c r="AK71" s="141"/>
      <c r="AL71" s="142"/>
      <c r="AM71" s="143"/>
      <c r="AN71" s="61"/>
    </row>
    <row r="72" spans="2:40" ht="14.5" thickBot="1" x14ac:dyDescent="0.35">
      <c r="AH72" s="62"/>
      <c r="AI72" s="43"/>
      <c r="AJ72" s="43"/>
      <c r="AK72" s="148" t="s">
        <v>265</v>
      </c>
      <c r="AL72" s="144">
        <f>SUM(AL62:AL71)</f>
        <v>0</v>
      </c>
      <c r="AM72" s="145"/>
      <c r="AN72" s="61"/>
    </row>
    <row r="73" spans="2:40" x14ac:dyDescent="0.3">
      <c r="AH73" s="62"/>
      <c r="AI73" s="43"/>
      <c r="AJ73" s="43"/>
      <c r="AK73" s="63"/>
      <c r="AL73" s="63"/>
      <c r="AM73" s="63"/>
      <c r="AN73" s="61"/>
    </row>
    <row r="74" spans="2:40" ht="34.5" customHeight="1" thickBot="1" x14ac:dyDescent="0.35">
      <c r="AH74" s="62"/>
      <c r="AI74" s="730" t="s">
        <v>273</v>
      </c>
      <c r="AJ74" s="730"/>
      <c r="AK74" s="730"/>
      <c r="AL74" s="730"/>
      <c r="AM74" s="153"/>
      <c r="AN74" s="61"/>
    </row>
    <row r="75" spans="2:40" ht="63.75" customHeight="1" thickBot="1" x14ac:dyDescent="0.35">
      <c r="AH75" s="62"/>
      <c r="AI75" s="730" t="s">
        <v>211</v>
      </c>
      <c r="AJ75" s="730"/>
      <c r="AK75" s="738"/>
      <c r="AL75" s="739"/>
      <c r="AM75" s="63"/>
      <c r="AN75" s="61"/>
    </row>
    <row r="76" spans="2:40" ht="14.5" thickBot="1" x14ac:dyDescent="0.35">
      <c r="AH76" s="62"/>
      <c r="AI76" s="733"/>
      <c r="AJ76" s="733"/>
      <c r="AK76" s="733"/>
      <c r="AL76" s="733"/>
      <c r="AM76" s="63"/>
      <c r="AN76" s="61"/>
    </row>
    <row r="77" spans="2:40" ht="59" customHeight="1" thickBot="1" x14ac:dyDescent="0.35">
      <c r="AH77" s="62"/>
      <c r="AI77" s="730" t="s">
        <v>212</v>
      </c>
      <c r="AJ77" s="730"/>
      <c r="AK77" s="734"/>
      <c r="AL77" s="735"/>
      <c r="AM77" s="63"/>
      <c r="AN77" s="61"/>
    </row>
    <row r="78" spans="2:40" ht="16" customHeight="1" thickBot="1" x14ac:dyDescent="0.35">
      <c r="AH78" s="62"/>
      <c r="AI78" s="335"/>
      <c r="AJ78" s="335"/>
      <c r="AK78" s="336"/>
      <c r="AL78" s="336"/>
      <c r="AM78" s="63"/>
      <c r="AN78" s="61"/>
    </row>
    <row r="79" spans="2:40" ht="100.25" customHeight="1" thickBot="1" x14ac:dyDescent="0.35">
      <c r="AH79" s="62"/>
      <c r="AI79" s="730" t="s">
        <v>213</v>
      </c>
      <c r="AJ79" s="730"/>
      <c r="AK79" s="736"/>
      <c r="AL79" s="737"/>
      <c r="AM79" s="63"/>
      <c r="AN79" s="61"/>
    </row>
    <row r="80" spans="2:40" x14ac:dyDescent="0.3">
      <c r="AH80" s="62"/>
      <c r="AI80" s="43"/>
      <c r="AJ80" s="43"/>
      <c r="AK80" s="63"/>
      <c r="AL80" s="63"/>
      <c r="AM80" s="63"/>
      <c r="AN80" s="61"/>
    </row>
    <row r="81" spans="2:40" ht="14.5" thickBot="1" x14ac:dyDescent="0.35">
      <c r="AH81" s="64"/>
      <c r="AI81" s="732"/>
      <c r="AJ81" s="732"/>
      <c r="AK81" s="65"/>
      <c r="AL81" s="48"/>
      <c r="AM81" s="48"/>
      <c r="AN81" s="66"/>
    </row>
    <row r="82" spans="2:40" s="24" customFormat="1" ht="65" customHeight="1" x14ac:dyDescent="0.3">
      <c r="B82" s="18"/>
      <c r="C82" s="18"/>
      <c r="D82" s="18"/>
      <c r="E82" s="19"/>
      <c r="F82" s="19"/>
      <c r="G82" s="19"/>
      <c r="H82" s="19"/>
      <c r="J82" s="19"/>
      <c r="K82" s="19"/>
      <c r="L82" s="19"/>
      <c r="M82" s="19"/>
      <c r="N82" s="19"/>
      <c r="O82" s="19"/>
      <c r="P82" s="19"/>
      <c r="R82" s="19"/>
      <c r="S82" s="19"/>
      <c r="T82" s="19"/>
      <c r="U82" s="19"/>
      <c r="V82" s="19"/>
      <c r="W82" s="508"/>
      <c r="X82" s="19"/>
      <c r="Z82" s="19"/>
      <c r="AA82" s="19"/>
      <c r="AB82" s="19"/>
      <c r="AC82" s="19"/>
      <c r="AD82" s="19"/>
      <c r="AE82" s="611"/>
      <c r="AF82" s="19"/>
    </row>
    <row r="83" spans="2:40" ht="59.25" customHeight="1" x14ac:dyDescent="0.3"/>
    <row r="84" spans="2:40" ht="50" customHeight="1" x14ac:dyDescent="0.3"/>
    <row r="85" spans="2:40" ht="100.25" customHeight="1" x14ac:dyDescent="0.3"/>
    <row r="88" spans="2:40" ht="50" customHeight="1" x14ac:dyDescent="0.3"/>
    <row r="89" spans="2:40" ht="100.25" customHeight="1" x14ac:dyDescent="0.3"/>
  </sheetData>
  <mergeCells count="112">
    <mergeCell ref="C15:D15"/>
    <mergeCell ref="K15:L15"/>
    <mergeCell ref="S15:T15"/>
    <mergeCell ref="U12:V12"/>
    <mergeCell ref="C10:D10"/>
    <mergeCell ref="E10:F10"/>
    <mergeCell ref="C9:D9"/>
    <mergeCell ref="E9:F9"/>
    <mergeCell ref="K9:L9"/>
    <mergeCell ref="M9:N9"/>
    <mergeCell ref="S9:T9"/>
    <mergeCell ref="U9:V9"/>
    <mergeCell ref="C13:F13"/>
    <mergeCell ref="K13:N13"/>
    <mergeCell ref="S13:V13"/>
    <mergeCell ref="K10:L10"/>
    <mergeCell ref="M10:N10"/>
    <mergeCell ref="S10:T10"/>
    <mergeCell ref="U10:V10"/>
    <mergeCell ref="C12:D12"/>
    <mergeCell ref="E12:F12"/>
    <mergeCell ref="K12:L12"/>
    <mergeCell ref="M12:N12"/>
    <mergeCell ref="S12:T12"/>
    <mergeCell ref="C3:G3"/>
    <mergeCell ref="K3:O3"/>
    <mergeCell ref="S3:W3"/>
    <mergeCell ref="B4:F4"/>
    <mergeCell ref="J4:N4"/>
    <mergeCell ref="R4:V4"/>
    <mergeCell ref="C8:F8"/>
    <mergeCell ref="K8:N8"/>
    <mergeCell ref="S8:V8"/>
    <mergeCell ref="C5:F5"/>
    <mergeCell ref="K5:N5"/>
    <mergeCell ref="S5:V5"/>
    <mergeCell ref="C7:D7"/>
    <mergeCell ref="K7:L7"/>
    <mergeCell ref="S7:T7"/>
    <mergeCell ref="C43:D43"/>
    <mergeCell ref="K43:L43"/>
    <mergeCell ref="S43:T43"/>
    <mergeCell ref="C16:D16"/>
    <mergeCell ref="K16:L16"/>
    <mergeCell ref="S16:T16"/>
    <mergeCell ref="C42:D42"/>
    <mergeCell ref="K42:L42"/>
    <mergeCell ref="S42:T42"/>
    <mergeCell ref="C59:D59"/>
    <mergeCell ref="C66:D66"/>
    <mergeCell ref="C61:D61"/>
    <mergeCell ref="C62:D62"/>
    <mergeCell ref="C64:D64"/>
    <mergeCell ref="C65:D65"/>
    <mergeCell ref="S48:T48"/>
    <mergeCell ref="S46:T46"/>
    <mergeCell ref="U44:V44"/>
    <mergeCell ref="S44:T44"/>
    <mergeCell ref="U47:V47"/>
    <mergeCell ref="U46:V46"/>
    <mergeCell ref="U48:V48"/>
    <mergeCell ref="AA9:AB9"/>
    <mergeCell ref="AC9:AD9"/>
    <mergeCell ref="AA10:AB10"/>
    <mergeCell ref="AC10:AD10"/>
    <mergeCell ref="AA12:AB12"/>
    <mergeCell ref="AC12:AD12"/>
    <mergeCell ref="AA3:AE3"/>
    <mergeCell ref="Z4:AD4"/>
    <mergeCell ref="AA5:AD5"/>
    <mergeCell ref="AA7:AB7"/>
    <mergeCell ref="AA8:AD8"/>
    <mergeCell ref="AI12:AJ12"/>
    <mergeCell ref="AK12:AL12"/>
    <mergeCell ref="AI13:AL13"/>
    <mergeCell ref="AI15:AJ15"/>
    <mergeCell ref="AC48:AD48"/>
    <mergeCell ref="AC50:AD50"/>
    <mergeCell ref="AA13:AD13"/>
    <mergeCell ref="AA15:AB15"/>
    <mergeCell ref="AA16:AB16"/>
    <mergeCell ref="AD35:AD36"/>
    <mergeCell ref="AE35:AE36"/>
    <mergeCell ref="AI3:AM3"/>
    <mergeCell ref="AH4:AL4"/>
    <mergeCell ref="AI5:AL5"/>
    <mergeCell ref="AI7:AJ7"/>
    <mergeCell ref="AI8:AL8"/>
    <mergeCell ref="AI9:AJ9"/>
    <mergeCell ref="AK9:AL9"/>
    <mergeCell ref="AI10:AJ10"/>
    <mergeCell ref="AK10:AL10"/>
    <mergeCell ref="AA51:AB51"/>
    <mergeCell ref="AA53:AB53"/>
    <mergeCell ref="AI81:AJ81"/>
    <mergeCell ref="AI76:AL76"/>
    <mergeCell ref="AI77:AJ77"/>
    <mergeCell ref="AK77:AL77"/>
    <mergeCell ref="AI79:AJ79"/>
    <mergeCell ref="AK79:AL79"/>
    <mergeCell ref="AI16:AJ16"/>
    <mergeCell ref="AI42:AJ42"/>
    <mergeCell ref="AI43:AJ43"/>
    <mergeCell ref="AI74:AL74"/>
    <mergeCell ref="AI75:AJ75"/>
    <mergeCell ref="AK75:AL75"/>
    <mergeCell ref="AC52:AD52"/>
    <mergeCell ref="AD17:AD18"/>
    <mergeCell ref="AA34:AB34"/>
    <mergeCell ref="AA35:AB35"/>
    <mergeCell ref="AA48:AB48"/>
    <mergeCell ref="AA49:AB49"/>
  </mergeCells>
  <dataValidations count="1">
    <dataValidation type="whole" allowBlank="1" showInputMessage="1" showErrorMessage="1" sqref="E9 AK9 U46:U47 M9 AC50:AC51 AC9 AK77:AK78 U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5"/>
  <sheetViews>
    <sheetView tabSelected="1" topLeftCell="C34" zoomScale="94" zoomScaleNormal="94" workbookViewId="0">
      <selection activeCell="C37" sqref="C37"/>
    </sheetView>
  </sheetViews>
  <sheetFormatPr defaultColWidth="8.81640625" defaultRowHeight="14.5" x14ac:dyDescent="0.35"/>
  <cols>
    <col min="1" max="2" width="1.81640625" customWidth="1"/>
    <col min="3" max="3" width="28.26953125" customWidth="1"/>
    <col min="4" max="4" width="15" customWidth="1"/>
    <col min="5" max="6" width="22.81640625" customWidth="1"/>
    <col min="7" max="7" width="22.08984375" customWidth="1"/>
    <col min="8" max="8" width="56.453125" customWidth="1"/>
    <col min="9" max="9" width="2" customWidth="1"/>
    <col min="10" max="10" width="1.453125" customWidth="1"/>
  </cols>
  <sheetData>
    <row r="1" spans="2:9" ht="15" thickBot="1" x14ac:dyDescent="0.4"/>
    <row r="2" spans="2:9" ht="15" thickBot="1" x14ac:dyDescent="0.4">
      <c r="B2" s="80"/>
      <c r="C2" s="81"/>
      <c r="D2" s="81"/>
      <c r="E2" s="81"/>
      <c r="F2" s="81"/>
      <c r="G2" s="81"/>
      <c r="H2" s="81"/>
      <c r="I2" s="82"/>
    </row>
    <row r="3" spans="2:9" ht="20.5" thickBot="1" x14ac:dyDescent="0.45">
      <c r="B3" s="83"/>
      <c r="C3" s="743" t="s">
        <v>218</v>
      </c>
      <c r="D3" s="744"/>
      <c r="E3" s="744"/>
      <c r="F3" s="744"/>
      <c r="G3" s="745"/>
      <c r="H3" s="515"/>
      <c r="I3" s="50"/>
    </row>
    <row r="4" spans="2:9" x14ac:dyDescent="0.35">
      <c r="B4" s="775"/>
      <c r="C4" s="781"/>
      <c r="D4" s="781"/>
      <c r="E4" s="781"/>
      <c r="F4" s="781"/>
      <c r="G4" s="781"/>
      <c r="H4" s="482"/>
      <c r="I4" s="50"/>
    </row>
    <row r="5" spans="2:9" x14ac:dyDescent="0.35">
      <c r="B5" s="51"/>
      <c r="C5" s="809"/>
      <c r="D5" s="809"/>
      <c r="E5" s="809"/>
      <c r="F5" s="809"/>
      <c r="G5" s="809"/>
      <c r="H5" s="494"/>
      <c r="I5" s="50"/>
    </row>
    <row r="6" spans="2:9" x14ac:dyDescent="0.35">
      <c r="B6" s="51"/>
      <c r="C6" s="52"/>
      <c r="D6" s="53"/>
      <c r="E6" s="52"/>
      <c r="F6" s="52"/>
      <c r="G6" s="53"/>
      <c r="H6" s="53"/>
      <c r="I6" s="50"/>
    </row>
    <row r="7" spans="2:9" x14ac:dyDescent="0.35">
      <c r="B7" s="51"/>
      <c r="C7" s="780" t="s">
        <v>227</v>
      </c>
      <c r="D7" s="780"/>
      <c r="E7" s="54"/>
      <c r="F7" s="54"/>
      <c r="G7" s="53"/>
      <c r="H7" s="53"/>
      <c r="I7" s="50"/>
    </row>
    <row r="8" spans="2:9" ht="15" thickBot="1" x14ac:dyDescent="0.4">
      <c r="B8" s="51"/>
      <c r="C8" s="782" t="s">
        <v>280</v>
      </c>
      <c r="D8" s="782"/>
      <c r="E8" s="782"/>
      <c r="F8" s="782"/>
      <c r="G8" s="782"/>
      <c r="H8" s="483"/>
      <c r="I8" s="50"/>
    </row>
    <row r="9" spans="2:9" ht="28.15" customHeight="1" thickTop="1" thickBot="1" x14ac:dyDescent="0.4">
      <c r="B9" s="51"/>
      <c r="C9" s="517" t="s">
        <v>229</v>
      </c>
      <c r="D9" s="518" t="s">
        <v>228</v>
      </c>
      <c r="E9" s="810" t="s">
        <v>259</v>
      </c>
      <c r="F9" s="810"/>
      <c r="G9" s="810"/>
      <c r="H9" s="519" t="s">
        <v>1044</v>
      </c>
      <c r="I9" s="50"/>
    </row>
    <row r="10" spans="2:9" ht="20.25" customHeight="1" thickBot="1" x14ac:dyDescent="0.4">
      <c r="B10" s="51"/>
      <c r="C10" s="820" t="s">
        <v>864</v>
      </c>
      <c r="D10" s="821"/>
      <c r="E10" s="821"/>
      <c r="F10" s="821"/>
      <c r="G10" s="821"/>
      <c r="H10" s="822"/>
      <c r="I10" s="50"/>
    </row>
    <row r="11" spans="2:9" ht="81.400000000000006" customHeight="1" thickBot="1" x14ac:dyDescent="0.4">
      <c r="B11" s="51"/>
      <c r="C11" s="520" t="s">
        <v>850</v>
      </c>
      <c r="D11" s="521" t="s">
        <v>851</v>
      </c>
      <c r="E11" s="807" t="s">
        <v>852</v>
      </c>
      <c r="F11" s="807"/>
      <c r="G11" s="807"/>
      <c r="H11" s="523" t="s">
        <v>1145</v>
      </c>
      <c r="I11" s="50"/>
    </row>
    <row r="12" spans="2:9" ht="94.15" customHeight="1" thickBot="1" x14ac:dyDescent="0.4">
      <c r="B12" s="51"/>
      <c r="C12" s="520" t="s">
        <v>853</v>
      </c>
      <c r="D12" s="521" t="s">
        <v>854</v>
      </c>
      <c r="E12" s="808" t="s">
        <v>1167</v>
      </c>
      <c r="F12" s="808"/>
      <c r="G12" s="808"/>
      <c r="H12" s="524" t="s">
        <v>1146</v>
      </c>
      <c r="I12" s="50"/>
    </row>
    <row r="13" spans="2:9" ht="90" customHeight="1" thickBot="1" x14ac:dyDescent="0.4">
      <c r="B13" s="51"/>
      <c r="C13" s="520" t="s">
        <v>855</v>
      </c>
      <c r="D13" s="521" t="s">
        <v>868</v>
      </c>
      <c r="E13" s="807" t="s">
        <v>1168</v>
      </c>
      <c r="F13" s="807"/>
      <c r="G13" s="807"/>
      <c r="H13" s="523" t="s">
        <v>1148</v>
      </c>
      <c r="I13" s="50"/>
    </row>
    <row r="14" spans="2:9" ht="118.9" customHeight="1" thickBot="1" x14ac:dyDescent="0.4">
      <c r="B14" s="51"/>
      <c r="C14" s="520" t="s">
        <v>856</v>
      </c>
      <c r="D14" s="521" t="s">
        <v>868</v>
      </c>
      <c r="E14" s="808" t="s">
        <v>857</v>
      </c>
      <c r="F14" s="808"/>
      <c r="G14" s="808"/>
      <c r="H14" s="524" t="s">
        <v>1147</v>
      </c>
      <c r="I14" s="50"/>
    </row>
    <row r="15" spans="2:9" ht="73.900000000000006" customHeight="1" thickBot="1" x14ac:dyDescent="0.4">
      <c r="B15" s="51"/>
      <c r="C15" s="520" t="s">
        <v>858</v>
      </c>
      <c r="D15" s="521" t="s">
        <v>868</v>
      </c>
      <c r="E15" s="808" t="s">
        <v>859</v>
      </c>
      <c r="F15" s="808"/>
      <c r="G15" s="808"/>
      <c r="H15" s="524" t="s">
        <v>1202</v>
      </c>
      <c r="I15" s="50"/>
    </row>
    <row r="16" spans="2:9" ht="65.650000000000006" customHeight="1" thickBot="1" x14ac:dyDescent="0.4">
      <c r="B16" s="51"/>
      <c r="C16" s="520" t="s">
        <v>860</v>
      </c>
      <c r="D16" s="521" t="s">
        <v>868</v>
      </c>
      <c r="E16" s="808" t="s">
        <v>861</v>
      </c>
      <c r="F16" s="808"/>
      <c r="G16" s="808"/>
      <c r="H16" s="524" t="s">
        <v>1149</v>
      </c>
      <c r="I16" s="50"/>
    </row>
    <row r="17" spans="2:9" ht="118.15" customHeight="1" thickBot="1" x14ac:dyDescent="0.4">
      <c r="B17" s="51"/>
      <c r="C17" s="520" t="s">
        <v>862</v>
      </c>
      <c r="D17" s="521" t="s">
        <v>854</v>
      </c>
      <c r="E17" s="808" t="s">
        <v>1169</v>
      </c>
      <c r="F17" s="808"/>
      <c r="G17" s="808"/>
      <c r="H17" s="606" t="s">
        <v>1170</v>
      </c>
      <c r="I17" s="50"/>
    </row>
    <row r="18" spans="2:9" ht="22.9" customHeight="1" thickBot="1" x14ac:dyDescent="0.4">
      <c r="B18" s="51"/>
      <c r="C18" s="816" t="s">
        <v>863</v>
      </c>
      <c r="D18" s="817"/>
      <c r="E18" s="817"/>
      <c r="F18" s="817"/>
      <c r="G18" s="817"/>
      <c r="H18" s="525"/>
      <c r="I18" s="50"/>
    </row>
    <row r="19" spans="2:9" ht="166.15" customHeight="1" thickBot="1" x14ac:dyDescent="0.4">
      <c r="B19" s="51"/>
      <c r="C19" s="520" t="s">
        <v>865</v>
      </c>
      <c r="D19" s="521" t="s">
        <v>851</v>
      </c>
      <c r="E19" s="808" t="s">
        <v>866</v>
      </c>
      <c r="F19" s="808"/>
      <c r="G19" s="808"/>
      <c r="H19" s="524" t="s">
        <v>1150</v>
      </c>
      <c r="I19" s="50"/>
    </row>
    <row r="20" spans="2:9" ht="69.75" customHeight="1" thickBot="1" x14ac:dyDescent="0.4">
      <c r="B20" s="51"/>
      <c r="C20" s="520" t="s">
        <v>867</v>
      </c>
      <c r="D20" s="521" t="s">
        <v>868</v>
      </c>
      <c r="E20" s="808" t="s">
        <v>869</v>
      </c>
      <c r="F20" s="808"/>
      <c r="G20" s="808"/>
      <c r="H20" s="524" t="s">
        <v>1151</v>
      </c>
      <c r="I20" s="50"/>
    </row>
    <row r="21" spans="2:9" ht="50" customHeight="1" thickBot="1" x14ac:dyDescent="0.4">
      <c r="B21" s="51"/>
      <c r="C21" s="520" t="s">
        <v>870</v>
      </c>
      <c r="D21" s="521" t="s">
        <v>854</v>
      </c>
      <c r="E21" s="808" t="s">
        <v>871</v>
      </c>
      <c r="F21" s="808"/>
      <c r="G21" s="808"/>
      <c r="H21" s="524" t="s">
        <v>1152</v>
      </c>
      <c r="I21" s="50"/>
    </row>
    <row r="22" spans="2:9" ht="119.65" customHeight="1" thickBot="1" x14ac:dyDescent="0.4">
      <c r="B22" s="51"/>
      <c r="C22" s="520" t="s">
        <v>872</v>
      </c>
      <c r="D22" s="521" t="s">
        <v>854</v>
      </c>
      <c r="E22" s="808" t="s">
        <v>873</v>
      </c>
      <c r="F22" s="808"/>
      <c r="G22" s="808"/>
      <c r="H22" s="524" t="s">
        <v>1153</v>
      </c>
      <c r="I22" s="50"/>
    </row>
    <row r="23" spans="2:9" ht="75" customHeight="1" thickBot="1" x14ac:dyDescent="0.4">
      <c r="B23" s="51"/>
      <c r="C23" s="520" t="s">
        <v>874</v>
      </c>
      <c r="D23" s="521" t="s">
        <v>854</v>
      </c>
      <c r="E23" s="808" t="s">
        <v>875</v>
      </c>
      <c r="F23" s="808"/>
      <c r="G23" s="808"/>
      <c r="H23" s="524" t="s">
        <v>1154</v>
      </c>
      <c r="I23" s="50"/>
    </row>
    <row r="24" spans="2:9" ht="72" customHeight="1" thickBot="1" x14ac:dyDescent="0.4">
      <c r="B24" s="51"/>
      <c r="C24" s="520" t="s">
        <v>876</v>
      </c>
      <c r="D24" s="521" t="s">
        <v>854</v>
      </c>
      <c r="E24" s="808" t="s">
        <v>877</v>
      </c>
      <c r="F24" s="808"/>
      <c r="G24" s="808"/>
      <c r="H24" s="524" t="s">
        <v>1155</v>
      </c>
      <c r="I24" s="50"/>
    </row>
    <row r="25" spans="2:9" ht="63.75" customHeight="1" thickBot="1" x14ac:dyDescent="0.4">
      <c r="B25" s="51"/>
      <c r="C25" s="520" t="s">
        <v>878</v>
      </c>
      <c r="D25" s="521" t="s">
        <v>854</v>
      </c>
      <c r="E25" s="808" t="s">
        <v>879</v>
      </c>
      <c r="F25" s="808"/>
      <c r="G25" s="808"/>
      <c r="H25" s="524" t="s">
        <v>1156</v>
      </c>
      <c r="I25" s="50"/>
    </row>
    <row r="26" spans="2:9" ht="65.25" customHeight="1" thickBot="1" x14ac:dyDescent="0.4">
      <c r="B26" s="51"/>
      <c r="C26" s="520" t="s">
        <v>880</v>
      </c>
      <c r="D26" s="521" t="s">
        <v>854</v>
      </c>
      <c r="E26" s="808" t="s">
        <v>881</v>
      </c>
      <c r="F26" s="808"/>
      <c r="G26" s="808"/>
      <c r="H26" s="524" t="s">
        <v>1171</v>
      </c>
      <c r="I26" s="50"/>
    </row>
    <row r="27" spans="2:9" ht="90" customHeight="1" thickBot="1" x14ac:dyDescent="0.4">
      <c r="B27" s="51"/>
      <c r="C27" s="520" t="s">
        <v>882</v>
      </c>
      <c r="D27" s="521" t="s">
        <v>854</v>
      </c>
      <c r="E27" s="808" t="s">
        <v>883</v>
      </c>
      <c r="F27" s="808"/>
      <c r="G27" s="808"/>
      <c r="H27" s="524" t="s">
        <v>1157</v>
      </c>
      <c r="I27" s="50"/>
    </row>
    <row r="28" spans="2:9" ht="69" customHeight="1" thickBot="1" x14ac:dyDescent="0.4">
      <c r="B28" s="51"/>
      <c r="C28" s="526" t="s">
        <v>884</v>
      </c>
      <c r="D28" s="521" t="s">
        <v>854</v>
      </c>
      <c r="E28" s="808" t="s">
        <v>885</v>
      </c>
      <c r="F28" s="808"/>
      <c r="G28" s="808"/>
      <c r="H28" s="524" t="s">
        <v>1158</v>
      </c>
      <c r="I28" s="50"/>
    </row>
    <row r="29" spans="2:9" ht="50" customHeight="1" thickBot="1" x14ac:dyDescent="0.4">
      <c r="B29" s="51"/>
      <c r="C29" s="526" t="s">
        <v>886</v>
      </c>
      <c r="D29" s="521" t="s">
        <v>854</v>
      </c>
      <c r="E29" s="808" t="s">
        <v>887</v>
      </c>
      <c r="F29" s="808"/>
      <c r="G29" s="808"/>
      <c r="H29" s="524" t="s">
        <v>1159</v>
      </c>
      <c r="I29" s="50"/>
    </row>
    <row r="30" spans="2:9" ht="66.400000000000006" customHeight="1" thickBot="1" x14ac:dyDescent="0.4">
      <c r="B30" s="51"/>
      <c r="C30" s="527" t="s">
        <v>888</v>
      </c>
      <c r="D30" s="528" t="s">
        <v>868</v>
      </c>
      <c r="E30" s="807" t="s">
        <v>889</v>
      </c>
      <c r="F30" s="807"/>
      <c r="G30" s="807"/>
      <c r="H30" s="523" t="s">
        <v>1177</v>
      </c>
      <c r="I30" s="50"/>
    </row>
    <row r="31" spans="2:9" ht="57.75" customHeight="1" thickBot="1" x14ac:dyDescent="0.4">
      <c r="B31" s="51"/>
      <c r="C31" s="526" t="s">
        <v>890</v>
      </c>
      <c r="D31" s="521" t="s">
        <v>854</v>
      </c>
      <c r="E31" s="808" t="s">
        <v>891</v>
      </c>
      <c r="F31" s="808"/>
      <c r="G31" s="808"/>
      <c r="H31" s="524" t="s">
        <v>1160</v>
      </c>
      <c r="I31" s="50"/>
    </row>
    <row r="32" spans="2:9" ht="22.15" customHeight="1" thickBot="1" x14ac:dyDescent="0.4">
      <c r="B32" s="51"/>
      <c r="C32" s="818" t="s">
        <v>892</v>
      </c>
      <c r="D32" s="819"/>
      <c r="E32" s="819"/>
      <c r="F32" s="819"/>
      <c r="G32" s="819"/>
      <c r="H32" s="529"/>
      <c r="I32" s="50"/>
    </row>
    <row r="33" spans="2:9" ht="87.75" customHeight="1" thickBot="1" x14ac:dyDescent="0.4">
      <c r="B33" s="51"/>
      <c r="C33" s="526" t="s">
        <v>893</v>
      </c>
      <c r="D33" s="521" t="s">
        <v>868</v>
      </c>
      <c r="E33" s="808" t="s">
        <v>894</v>
      </c>
      <c r="F33" s="808"/>
      <c r="G33" s="808"/>
      <c r="H33" s="524" t="s">
        <v>1161</v>
      </c>
      <c r="I33" s="50"/>
    </row>
    <row r="34" spans="2:9" ht="50" customHeight="1" thickBot="1" x14ac:dyDescent="0.4">
      <c r="B34" s="51"/>
      <c r="C34" s="526" t="s">
        <v>895</v>
      </c>
      <c r="D34" s="521" t="s">
        <v>854</v>
      </c>
      <c r="E34" s="808" t="s">
        <v>896</v>
      </c>
      <c r="F34" s="808"/>
      <c r="G34" s="808"/>
      <c r="H34" s="524" t="s">
        <v>1172</v>
      </c>
      <c r="I34" s="50"/>
    </row>
    <row r="35" spans="2:9" ht="50" customHeight="1" thickBot="1" x14ac:dyDescent="0.4">
      <c r="B35" s="51"/>
      <c r="C35" s="526" t="s">
        <v>897</v>
      </c>
      <c r="D35" s="521" t="s">
        <v>854</v>
      </c>
      <c r="E35" s="808" t="s">
        <v>898</v>
      </c>
      <c r="F35" s="808"/>
      <c r="G35" s="808"/>
      <c r="H35" s="524" t="s">
        <v>1173</v>
      </c>
      <c r="I35" s="50"/>
    </row>
    <row r="36" spans="2:9" ht="50" customHeight="1" thickBot="1" x14ac:dyDescent="0.4">
      <c r="B36" s="51"/>
      <c r="C36" s="526" t="s">
        <v>899</v>
      </c>
      <c r="D36" s="521" t="s">
        <v>868</v>
      </c>
      <c r="E36" s="808" t="s">
        <v>900</v>
      </c>
      <c r="F36" s="808"/>
      <c r="G36" s="808"/>
      <c r="H36" s="524" t="s">
        <v>1162</v>
      </c>
      <c r="I36" s="50"/>
    </row>
    <row r="37" spans="2:9" ht="63.4" customHeight="1" thickBot="1" x14ac:dyDescent="0.4">
      <c r="B37" s="51"/>
      <c r="C37" s="526" t="s">
        <v>902</v>
      </c>
      <c r="D37" s="521" t="s">
        <v>868</v>
      </c>
      <c r="E37" s="808" t="s">
        <v>903</v>
      </c>
      <c r="F37" s="808"/>
      <c r="G37" s="808"/>
      <c r="H37" s="524" t="s">
        <v>1415</v>
      </c>
      <c r="I37" s="50"/>
    </row>
    <row r="38" spans="2:9" ht="50" customHeight="1" thickBot="1" x14ac:dyDescent="0.4">
      <c r="B38" s="51"/>
      <c r="C38" s="526" t="s">
        <v>901</v>
      </c>
      <c r="D38" s="521" t="s">
        <v>851</v>
      </c>
      <c r="E38" s="812" t="s">
        <v>1174</v>
      </c>
      <c r="F38" s="813"/>
      <c r="G38" s="814"/>
      <c r="H38" s="602" t="s">
        <v>1175</v>
      </c>
      <c r="I38" s="50"/>
    </row>
    <row r="39" spans="2:9" ht="50" customHeight="1" thickBot="1" x14ac:dyDescent="0.4">
      <c r="B39" s="51"/>
      <c r="C39" s="530"/>
      <c r="D39" s="531"/>
      <c r="E39" s="812" t="s">
        <v>834</v>
      </c>
      <c r="F39" s="813"/>
      <c r="G39" s="814"/>
      <c r="H39" s="532"/>
      <c r="I39" s="50"/>
    </row>
    <row r="40" spans="2:9" ht="50" customHeight="1" thickBot="1" x14ac:dyDescent="0.4">
      <c r="B40" s="51"/>
      <c r="C40" s="530"/>
      <c r="D40" s="531"/>
      <c r="E40" s="815"/>
      <c r="F40" s="815"/>
      <c r="G40" s="815"/>
      <c r="H40" s="532"/>
      <c r="I40" s="50"/>
    </row>
    <row r="41" spans="2:9" ht="15" thickBot="1" x14ac:dyDescent="0.4">
      <c r="B41" s="51"/>
      <c r="C41" s="533"/>
      <c r="D41" s="534"/>
      <c r="E41" s="534"/>
      <c r="F41" s="534"/>
      <c r="G41" s="534"/>
      <c r="H41" s="535"/>
      <c r="I41" s="50"/>
    </row>
    <row r="42" spans="2:9" ht="15" thickBot="1" x14ac:dyDescent="0.4">
      <c r="B42" s="51"/>
      <c r="C42" s="786" t="s">
        <v>243</v>
      </c>
      <c r="D42" s="787"/>
      <c r="E42" s="787"/>
      <c r="F42" s="787"/>
      <c r="G42" s="787"/>
      <c r="H42" s="536"/>
      <c r="I42" s="50"/>
    </row>
    <row r="43" spans="2:9" ht="15" thickBot="1" x14ac:dyDescent="0.4">
      <c r="B43" s="51"/>
      <c r="C43" s="798" t="s">
        <v>257</v>
      </c>
      <c r="D43" s="799"/>
      <c r="E43" s="799"/>
      <c r="F43" s="799"/>
      <c r="G43" s="799"/>
      <c r="H43" s="537"/>
      <c r="I43" s="50"/>
    </row>
    <row r="44" spans="2:9" ht="15" thickBot="1" x14ac:dyDescent="0.4">
      <c r="B44" s="51"/>
      <c r="C44" s="538" t="s">
        <v>229</v>
      </c>
      <c r="D44" s="31" t="s">
        <v>228</v>
      </c>
      <c r="E44" s="784" t="s">
        <v>259</v>
      </c>
      <c r="F44" s="784"/>
      <c r="G44" s="784"/>
      <c r="H44" s="539"/>
      <c r="I44" s="50"/>
    </row>
    <row r="45" spans="2:9" ht="181.15" customHeight="1" thickBot="1" x14ac:dyDescent="0.4">
      <c r="B45" s="51"/>
      <c r="C45" s="520" t="s">
        <v>904</v>
      </c>
      <c r="D45" s="521" t="s">
        <v>905</v>
      </c>
      <c r="E45" s="793" t="s">
        <v>1176</v>
      </c>
      <c r="F45" s="794"/>
      <c r="G45" s="794"/>
      <c r="H45" s="795"/>
      <c r="I45" s="50"/>
    </row>
    <row r="46" spans="2:9" ht="89.65" customHeight="1" thickBot="1" x14ac:dyDescent="0.4">
      <c r="B46" s="51"/>
      <c r="C46" s="530" t="s">
        <v>1036</v>
      </c>
      <c r="D46" s="531" t="s">
        <v>1037</v>
      </c>
      <c r="E46" s="796" t="s">
        <v>1177</v>
      </c>
      <c r="F46" s="797"/>
      <c r="G46" s="797"/>
      <c r="H46" s="795"/>
      <c r="I46" s="50"/>
    </row>
    <row r="47" spans="2:9" ht="40" customHeight="1" thickBot="1" x14ac:dyDescent="0.4">
      <c r="B47" s="51"/>
      <c r="C47" s="540"/>
      <c r="D47" s="541"/>
      <c r="E47" s="811"/>
      <c r="F47" s="811"/>
      <c r="G47" s="811"/>
      <c r="H47" s="542"/>
      <c r="I47" s="50"/>
    </row>
    <row r="48" spans="2:9" ht="15" thickBot="1" x14ac:dyDescent="0.4">
      <c r="B48" s="51"/>
      <c r="C48" s="53"/>
      <c r="D48" s="53"/>
      <c r="E48" s="53"/>
      <c r="F48" s="53"/>
      <c r="G48" s="53"/>
      <c r="H48" s="53"/>
      <c r="I48" s="50"/>
    </row>
    <row r="49" spans="2:10" x14ac:dyDescent="0.35">
      <c r="B49" s="51"/>
      <c r="C49" s="53"/>
      <c r="D49" s="53"/>
      <c r="E49" s="53"/>
      <c r="F49" s="53"/>
      <c r="G49" s="53"/>
      <c r="H49" s="53"/>
      <c r="I49" s="50"/>
    </row>
    <row r="50" spans="2:10" ht="31.5" customHeight="1" x14ac:dyDescent="0.35">
      <c r="B50" s="51"/>
      <c r="C50" s="785" t="s">
        <v>242</v>
      </c>
      <c r="D50" s="785"/>
      <c r="E50" s="785"/>
      <c r="F50" s="785"/>
      <c r="G50" s="785"/>
      <c r="H50" s="495"/>
      <c r="I50" s="50"/>
    </row>
    <row r="51" spans="2:10" ht="15" thickBot="1" x14ac:dyDescent="0.4">
      <c r="B51" s="51"/>
      <c r="C51" s="782" t="s">
        <v>260</v>
      </c>
      <c r="D51" s="782"/>
      <c r="E51" s="783"/>
      <c r="F51" s="783"/>
      <c r="G51" s="783"/>
      <c r="H51" s="493"/>
      <c r="I51" s="50"/>
    </row>
    <row r="52" spans="2:10" ht="180" customHeight="1" thickBot="1" x14ac:dyDescent="0.4">
      <c r="B52" s="51"/>
      <c r="C52" s="796" t="s">
        <v>1178</v>
      </c>
      <c r="D52" s="797"/>
      <c r="E52" s="797"/>
      <c r="F52" s="797"/>
      <c r="G52" s="806"/>
      <c r="H52" s="492"/>
      <c r="I52" s="50"/>
    </row>
    <row r="53" spans="2:10" ht="15" thickBot="1" x14ac:dyDescent="0.4">
      <c r="B53" s="324"/>
      <c r="C53" s="789"/>
      <c r="D53" s="790"/>
      <c r="E53" s="789"/>
      <c r="F53" s="791"/>
      <c r="G53" s="790"/>
      <c r="H53" s="516"/>
      <c r="I53" s="55"/>
      <c r="J53" s="326"/>
    </row>
    <row r="54" spans="2:10" ht="15" customHeight="1" x14ac:dyDescent="0.35">
      <c r="B54" s="325"/>
      <c r="C54" s="792"/>
      <c r="D54" s="792"/>
      <c r="E54" s="792"/>
      <c r="F54" s="792"/>
      <c r="G54" s="792"/>
      <c r="H54" s="485"/>
      <c r="I54" s="325"/>
    </row>
    <row r="55" spans="2:10" x14ac:dyDescent="0.35">
      <c r="B55" s="8"/>
      <c r="C55" s="792"/>
      <c r="D55" s="792"/>
      <c r="E55" s="792"/>
      <c r="F55" s="792"/>
      <c r="G55" s="792"/>
      <c r="H55" s="485"/>
      <c r="I55" s="8"/>
    </row>
    <row r="56" spans="2:10" x14ac:dyDescent="0.35">
      <c r="B56" s="8"/>
      <c r="C56" s="788"/>
      <c r="D56" s="788"/>
      <c r="E56" s="788"/>
      <c r="F56" s="788"/>
      <c r="G56" s="788"/>
      <c r="H56" s="484"/>
      <c r="I56" s="8"/>
    </row>
    <row r="57" spans="2:10" x14ac:dyDescent="0.35">
      <c r="B57" s="8"/>
      <c r="C57" s="8"/>
      <c r="D57" s="8"/>
      <c r="E57" s="8"/>
      <c r="F57" s="486"/>
      <c r="G57" s="8"/>
      <c r="H57" s="486"/>
      <c r="I57" s="8"/>
    </row>
    <row r="58" spans="2:10" x14ac:dyDescent="0.35">
      <c r="B58" s="8"/>
      <c r="C58" s="8"/>
      <c r="D58" s="8"/>
      <c r="E58" s="8"/>
      <c r="F58" s="486"/>
      <c r="G58" s="8"/>
      <c r="H58" s="486"/>
      <c r="I58" s="8"/>
    </row>
    <row r="59" spans="2:10" x14ac:dyDescent="0.35">
      <c r="B59" s="8"/>
      <c r="C59" s="802"/>
      <c r="D59" s="802"/>
      <c r="E59" s="7"/>
      <c r="F59" s="488"/>
      <c r="G59" s="8"/>
      <c r="H59" s="486"/>
      <c r="I59" s="8"/>
    </row>
    <row r="60" spans="2:10" x14ac:dyDescent="0.35">
      <c r="B60" s="8"/>
      <c r="C60" s="802"/>
      <c r="D60" s="802"/>
      <c r="E60" s="7"/>
      <c r="F60" s="488"/>
      <c r="G60" s="8"/>
      <c r="H60" s="486"/>
      <c r="I60" s="8"/>
    </row>
    <row r="61" spans="2:10" x14ac:dyDescent="0.35">
      <c r="B61" s="8"/>
      <c r="C61" s="803"/>
      <c r="D61" s="803"/>
      <c r="E61" s="803"/>
      <c r="F61" s="803"/>
      <c r="G61" s="803"/>
      <c r="H61" s="489"/>
      <c r="I61" s="8"/>
    </row>
    <row r="62" spans="2:10" x14ac:dyDescent="0.35">
      <c r="B62" s="8"/>
      <c r="C62" s="800"/>
      <c r="D62" s="800"/>
      <c r="E62" s="805"/>
      <c r="F62" s="805"/>
      <c r="G62" s="805"/>
      <c r="H62" s="491"/>
      <c r="I62" s="8"/>
    </row>
    <row r="63" spans="2:10" x14ac:dyDescent="0.35">
      <c r="B63" s="8"/>
      <c r="C63" s="800"/>
      <c r="D63" s="800"/>
      <c r="E63" s="801"/>
      <c r="F63" s="801"/>
      <c r="G63" s="801"/>
      <c r="H63" s="487"/>
      <c r="I63" s="8"/>
    </row>
    <row r="64" spans="2:10" x14ac:dyDescent="0.35">
      <c r="B64" s="8"/>
      <c r="C64" s="8"/>
      <c r="D64" s="8"/>
      <c r="E64" s="8"/>
      <c r="F64" s="486"/>
      <c r="G64" s="8"/>
      <c r="H64" s="486"/>
      <c r="I64" s="8"/>
    </row>
    <row r="65" spans="2:9" x14ac:dyDescent="0.35">
      <c r="B65" s="8"/>
      <c r="C65" s="802"/>
      <c r="D65" s="802"/>
      <c r="E65" s="7"/>
      <c r="F65" s="488"/>
      <c r="G65" s="8"/>
      <c r="H65" s="486"/>
      <c r="I65" s="8"/>
    </row>
    <row r="66" spans="2:9" x14ac:dyDescent="0.35">
      <c r="B66" s="8"/>
      <c r="C66" s="802"/>
      <c r="D66" s="802"/>
      <c r="E66" s="804"/>
      <c r="F66" s="804"/>
      <c r="G66" s="804"/>
      <c r="H66" s="490"/>
      <c r="I66" s="8"/>
    </row>
    <row r="67" spans="2:9" x14ac:dyDescent="0.35">
      <c r="B67" s="8"/>
      <c r="C67" s="7"/>
      <c r="D67" s="7"/>
      <c r="E67" s="7"/>
      <c r="F67" s="488"/>
      <c r="G67" s="7"/>
      <c r="H67" s="488"/>
      <c r="I67" s="8"/>
    </row>
    <row r="68" spans="2:9" x14ac:dyDescent="0.35">
      <c r="B68" s="8"/>
      <c r="C68" s="800"/>
      <c r="D68" s="800"/>
      <c r="E68" s="805"/>
      <c r="F68" s="805"/>
      <c r="G68" s="805"/>
      <c r="H68" s="491"/>
      <c r="I68" s="8"/>
    </row>
    <row r="69" spans="2:9" x14ac:dyDescent="0.35">
      <c r="B69" s="8"/>
      <c r="C69" s="800"/>
      <c r="D69" s="800"/>
      <c r="E69" s="801"/>
      <c r="F69" s="801"/>
      <c r="G69" s="801"/>
      <c r="H69" s="487"/>
      <c r="I69" s="8"/>
    </row>
    <row r="70" spans="2:9" x14ac:dyDescent="0.35">
      <c r="B70" s="8"/>
      <c r="C70" s="8"/>
      <c r="D70" s="8"/>
      <c r="E70" s="8"/>
      <c r="F70" s="486"/>
      <c r="G70" s="8"/>
      <c r="H70" s="486"/>
      <c r="I70" s="8"/>
    </row>
    <row r="71" spans="2:9" x14ac:dyDescent="0.35">
      <c r="B71" s="8"/>
      <c r="C71" s="802"/>
      <c r="D71" s="802"/>
      <c r="E71" s="8"/>
      <c r="F71" s="486"/>
      <c r="G71" s="8"/>
      <c r="H71" s="486"/>
      <c r="I71" s="8"/>
    </row>
    <row r="72" spans="2:9" x14ac:dyDescent="0.35">
      <c r="B72" s="8"/>
      <c r="C72" s="802"/>
      <c r="D72" s="802"/>
      <c r="E72" s="801"/>
      <c r="F72" s="801"/>
      <c r="G72" s="801"/>
      <c r="H72" s="487"/>
      <c r="I72" s="8"/>
    </row>
    <row r="73" spans="2:9" x14ac:dyDescent="0.35">
      <c r="B73" s="8"/>
      <c r="C73" s="800"/>
      <c r="D73" s="800"/>
      <c r="E73" s="801"/>
      <c r="F73" s="801"/>
      <c r="G73" s="801"/>
      <c r="H73" s="487"/>
      <c r="I73" s="8"/>
    </row>
    <row r="74" spans="2:9" x14ac:dyDescent="0.35">
      <c r="B74" s="8"/>
      <c r="C74" s="9"/>
      <c r="D74" s="8"/>
      <c r="E74" s="9"/>
      <c r="F74" s="9"/>
      <c r="G74" s="8"/>
      <c r="H74" s="486"/>
      <c r="I74" s="8"/>
    </row>
    <row r="75" spans="2:9" x14ac:dyDescent="0.35">
      <c r="B75" s="8"/>
      <c r="C75" s="9"/>
      <c r="D75" s="9"/>
      <c r="E75" s="9"/>
      <c r="F75" s="9"/>
      <c r="G75" s="9"/>
      <c r="H75" s="9"/>
      <c r="I75" s="10"/>
    </row>
  </sheetData>
  <mergeCells count="74">
    <mergeCell ref="C10:H10"/>
    <mergeCell ref="E33:G33"/>
    <mergeCell ref="E34:G34"/>
    <mergeCell ref="E35:G35"/>
    <mergeCell ref="E36:G36"/>
    <mergeCell ref="E20:G20"/>
    <mergeCell ref="E21:G21"/>
    <mergeCell ref="E22:G22"/>
    <mergeCell ref="E14:G14"/>
    <mergeCell ref="E15:G15"/>
    <mergeCell ref="E16:G16"/>
    <mergeCell ref="E17:G17"/>
    <mergeCell ref="E26:G26"/>
    <mergeCell ref="E39:G39"/>
    <mergeCell ref="E40:G40"/>
    <mergeCell ref="C18:G18"/>
    <mergeCell ref="E23:G23"/>
    <mergeCell ref="E24:G24"/>
    <mergeCell ref="E25:G25"/>
    <mergeCell ref="E28:G28"/>
    <mergeCell ref="E29:G29"/>
    <mergeCell ref="E30:G30"/>
    <mergeCell ref="E31:G31"/>
    <mergeCell ref="C32:G32"/>
    <mergeCell ref="E19:G19"/>
    <mergeCell ref="E38:G38"/>
    <mergeCell ref="E37:G37"/>
    <mergeCell ref="B4:G4"/>
    <mergeCell ref="C5:G5"/>
    <mergeCell ref="C7:D7"/>
    <mergeCell ref="C8:G8"/>
    <mergeCell ref="E9:G9"/>
    <mergeCell ref="C3:G3"/>
    <mergeCell ref="C71:D71"/>
    <mergeCell ref="C72:D72"/>
    <mergeCell ref="E72:G72"/>
    <mergeCell ref="C66:D66"/>
    <mergeCell ref="E66:G66"/>
    <mergeCell ref="C68:D68"/>
    <mergeCell ref="E68:G68"/>
    <mergeCell ref="C52:G52"/>
    <mergeCell ref="C51:D51"/>
    <mergeCell ref="E11:G11"/>
    <mergeCell ref="E12:G12"/>
    <mergeCell ref="E13:G13"/>
    <mergeCell ref="E62:G62"/>
    <mergeCell ref="C63:D63"/>
    <mergeCell ref="E27:G27"/>
    <mergeCell ref="C73:D73"/>
    <mergeCell ref="E73:G73"/>
    <mergeCell ref="C69:D69"/>
    <mergeCell ref="E69:G69"/>
    <mergeCell ref="C59:D59"/>
    <mergeCell ref="C60:D60"/>
    <mergeCell ref="E63:G63"/>
    <mergeCell ref="C65:D65"/>
    <mergeCell ref="C61:G61"/>
    <mergeCell ref="C62:D62"/>
    <mergeCell ref="E51:G51"/>
    <mergeCell ref="E44:G44"/>
    <mergeCell ref="C50:G50"/>
    <mergeCell ref="C42:G42"/>
    <mergeCell ref="C56:D56"/>
    <mergeCell ref="E56:G56"/>
    <mergeCell ref="C53:D53"/>
    <mergeCell ref="E53:G53"/>
    <mergeCell ref="C54:D54"/>
    <mergeCell ref="E54:G54"/>
    <mergeCell ref="C55:D55"/>
    <mergeCell ref="E55:G55"/>
    <mergeCell ref="E45:H45"/>
    <mergeCell ref="E46:H46"/>
    <mergeCell ref="C43:G43"/>
    <mergeCell ref="E47:G47"/>
  </mergeCells>
  <dataValidations disablePrompts="1" count="2">
    <dataValidation type="whole" allowBlank="1" showInputMessage="1" showErrorMessage="1" sqref="E68:F68 E62:F62" xr:uid="{00000000-0002-0000-0300-000000000000}">
      <formula1>-999999999</formula1>
      <formula2>999999999</formula2>
    </dataValidation>
    <dataValidation type="list" allowBlank="1" showInputMessage="1" showErrorMessage="1" sqref="E72:F72" xr:uid="{00000000-0002-0000-0300-000001000000}">
      <formula1>$M$79:$M$80</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F23F6-A25E-4785-972C-E53F70A11DB4}">
  <dimension ref="B1:U95"/>
  <sheetViews>
    <sheetView topLeftCell="A9" zoomScale="53" zoomScaleNormal="53" workbookViewId="0">
      <pane ySplit="2" topLeftCell="A11" activePane="bottomLeft" state="frozen"/>
      <selection activeCell="E9" sqref="E9"/>
      <selection pane="bottomLeft" activeCell="C46" sqref="C46:C49"/>
    </sheetView>
  </sheetViews>
  <sheetFormatPr defaultColWidth="9.08984375" defaultRowHeight="14.5" x14ac:dyDescent="0.35"/>
  <cols>
    <col min="1" max="2" width="1.81640625" style="232" customWidth="1"/>
    <col min="3" max="3" width="45.453125" style="232" customWidth="1"/>
    <col min="4" max="4" width="33.81640625" style="232" customWidth="1"/>
    <col min="5" max="6" width="38.453125" style="232" customWidth="1"/>
    <col min="7" max="7" width="36.36328125" style="232" customWidth="1"/>
    <col min="8" max="8" width="24" style="232" customWidth="1"/>
    <col min="9" max="9" width="25.453125" style="232" customWidth="1"/>
    <col min="10" max="10" width="22" style="232" customWidth="1"/>
    <col min="11" max="12" width="24.453125" style="232" customWidth="1"/>
    <col min="13" max="14" width="2" style="232" customWidth="1"/>
    <col min="15" max="16384" width="9.08984375" style="232"/>
  </cols>
  <sheetData>
    <row r="1" spans="2:14" ht="15" thickBot="1" x14ac:dyDescent="0.4"/>
    <row r="2" spans="2:14" ht="15" thickBot="1" x14ac:dyDescent="0.4">
      <c r="B2" s="658"/>
      <c r="C2" s="659"/>
      <c r="D2" s="659"/>
      <c r="E2" s="659"/>
      <c r="F2" s="659"/>
      <c r="G2" s="659"/>
      <c r="H2" s="659"/>
      <c r="I2" s="659"/>
      <c r="J2" s="659"/>
      <c r="K2" s="659"/>
      <c r="L2" s="659"/>
      <c r="M2" s="660"/>
      <c r="N2" s="233"/>
    </row>
    <row r="3" spans="2:14" customFormat="1" ht="20.5" thickBot="1" x14ac:dyDescent="0.45">
      <c r="B3" s="83"/>
      <c r="C3" s="824" t="s">
        <v>1303</v>
      </c>
      <c r="D3" s="825"/>
      <c r="E3" s="825"/>
      <c r="F3" s="825"/>
      <c r="G3" s="826"/>
      <c r="H3" s="661"/>
      <c r="I3" s="661"/>
      <c r="J3" s="661"/>
      <c r="K3" s="661"/>
      <c r="L3" s="661"/>
      <c r="M3" s="662"/>
      <c r="N3" s="154"/>
    </row>
    <row r="4" spans="2:14" customFormat="1" x14ac:dyDescent="0.35">
      <c r="B4" s="83"/>
      <c r="C4" s="661"/>
      <c r="D4" s="661"/>
      <c r="E4" s="661"/>
      <c r="F4" s="661"/>
      <c r="G4" s="661"/>
      <c r="H4" s="661"/>
      <c r="I4" s="661"/>
      <c r="J4" s="661"/>
      <c r="K4" s="661"/>
      <c r="L4" s="661"/>
      <c r="M4" s="662"/>
      <c r="N4" s="154"/>
    </row>
    <row r="5" spans="2:14" x14ac:dyDescent="0.35">
      <c r="B5" s="234"/>
      <c r="C5" s="544"/>
      <c r="D5" s="544"/>
      <c r="E5" s="544"/>
      <c r="F5" s="544"/>
      <c r="G5" s="544"/>
      <c r="H5" s="544"/>
      <c r="I5" s="544"/>
      <c r="J5" s="544"/>
      <c r="K5" s="544"/>
      <c r="L5" s="544"/>
      <c r="M5" s="235"/>
      <c r="N5" s="233"/>
    </row>
    <row r="6" spans="2:14" x14ac:dyDescent="0.35">
      <c r="B6" s="234"/>
      <c r="C6" s="663" t="s">
        <v>663</v>
      </c>
      <c r="D6" s="544"/>
      <c r="E6" s="544"/>
      <c r="F6" s="544"/>
      <c r="G6" s="544"/>
      <c r="H6" s="544"/>
      <c r="I6" s="544"/>
      <c r="J6" s="544"/>
      <c r="K6" s="544"/>
      <c r="L6" s="544"/>
      <c r="M6" s="235"/>
      <c r="N6" s="233"/>
    </row>
    <row r="7" spans="2:14" ht="15" thickBot="1" x14ac:dyDescent="0.4">
      <c r="B7" s="234"/>
      <c r="C7" s="544"/>
      <c r="D7" s="544"/>
      <c r="E7" s="544"/>
      <c r="F7" s="544"/>
      <c r="G7" s="544"/>
      <c r="H7" s="544"/>
      <c r="I7" s="544"/>
      <c r="J7" s="544"/>
      <c r="K7" s="544"/>
      <c r="L7" s="544"/>
      <c r="M7" s="235"/>
      <c r="N7" s="233"/>
    </row>
    <row r="8" spans="2:14" ht="51" customHeight="1" thickBot="1" x14ac:dyDescent="0.4">
      <c r="B8" s="234"/>
      <c r="C8" s="543" t="s">
        <v>1304</v>
      </c>
      <c r="D8" s="827"/>
      <c r="E8" s="827"/>
      <c r="F8" s="827"/>
      <c r="G8" s="828"/>
      <c r="H8" s="544"/>
      <c r="I8" s="544"/>
      <c r="J8" s="544"/>
      <c r="K8" s="544"/>
      <c r="L8" s="544"/>
      <c r="M8" s="235"/>
      <c r="N8" s="233"/>
    </row>
    <row r="9" spans="2:14" ht="15" thickBot="1" x14ac:dyDescent="0.4">
      <c r="B9" s="234"/>
      <c r="C9" s="544"/>
      <c r="D9" s="544"/>
      <c r="E9" s="544"/>
      <c r="F9" s="544"/>
      <c r="G9" s="544"/>
      <c r="H9" s="544"/>
      <c r="I9" s="544"/>
      <c r="J9" s="544"/>
      <c r="K9" s="544"/>
      <c r="L9" s="544"/>
      <c r="M9" s="235"/>
      <c r="N9" s="233"/>
    </row>
    <row r="10" spans="2:14" ht="98" x14ac:dyDescent="0.35">
      <c r="B10" s="234"/>
      <c r="C10" s="664" t="s">
        <v>1305</v>
      </c>
      <c r="D10" s="546" t="s">
        <v>1306</v>
      </c>
      <c r="E10" s="546" t="s">
        <v>1307</v>
      </c>
      <c r="F10" s="546" t="s">
        <v>1308</v>
      </c>
      <c r="G10" s="546" t="s">
        <v>1309</v>
      </c>
      <c r="H10" s="546" t="s">
        <v>1310</v>
      </c>
      <c r="I10" s="546" t="s">
        <v>662</v>
      </c>
      <c r="J10" s="546" t="s">
        <v>1311</v>
      </c>
      <c r="K10" s="546" t="s">
        <v>1312</v>
      </c>
      <c r="L10" s="547" t="s">
        <v>1313</v>
      </c>
      <c r="M10" s="235"/>
      <c r="N10" s="238"/>
    </row>
    <row r="11" spans="2:14" ht="193" customHeight="1" x14ac:dyDescent="0.35">
      <c r="B11" s="234"/>
      <c r="C11" s="665" t="s">
        <v>1314</v>
      </c>
      <c r="D11" s="666"/>
      <c r="E11" s="666"/>
      <c r="F11" s="667" t="s">
        <v>906</v>
      </c>
      <c r="G11" s="667" t="s">
        <v>1315</v>
      </c>
      <c r="H11" s="667" t="s">
        <v>907</v>
      </c>
      <c r="I11" s="668" t="s">
        <v>908</v>
      </c>
      <c r="J11" s="668" t="s">
        <v>1400</v>
      </c>
      <c r="K11" s="668" t="s">
        <v>909</v>
      </c>
      <c r="L11" s="669" t="s">
        <v>910</v>
      </c>
      <c r="M11" s="670"/>
      <c r="N11" s="238"/>
    </row>
    <row r="12" spans="2:14" ht="161" customHeight="1" x14ac:dyDescent="0.35">
      <c r="B12" s="234"/>
      <c r="C12" s="665" t="s">
        <v>1316</v>
      </c>
      <c r="D12" s="666"/>
      <c r="E12" s="666"/>
      <c r="F12" s="667" t="s">
        <v>911</v>
      </c>
      <c r="G12" s="667" t="s">
        <v>912</v>
      </c>
      <c r="H12" s="667" t="s">
        <v>913</v>
      </c>
      <c r="I12" s="668" t="s">
        <v>908</v>
      </c>
      <c r="J12" s="668" t="s">
        <v>1402</v>
      </c>
      <c r="K12" s="668" t="s">
        <v>1401</v>
      </c>
      <c r="L12" s="669" t="s">
        <v>849</v>
      </c>
      <c r="M12" s="670"/>
      <c r="N12" s="238"/>
    </row>
    <row r="13" spans="2:14" ht="35" customHeight="1" x14ac:dyDescent="0.35">
      <c r="B13" s="234"/>
      <c r="C13" s="665" t="s">
        <v>1317</v>
      </c>
      <c r="D13" s="666"/>
      <c r="E13" s="666"/>
      <c r="F13" s="667" t="s">
        <v>849</v>
      </c>
      <c r="G13" s="667" t="s">
        <v>849</v>
      </c>
      <c r="H13" s="667" t="s">
        <v>849</v>
      </c>
      <c r="I13" s="668" t="s">
        <v>849</v>
      </c>
      <c r="J13" s="668" t="s">
        <v>849</v>
      </c>
      <c r="K13" s="668" t="s">
        <v>849</v>
      </c>
      <c r="L13" s="669" t="s">
        <v>849</v>
      </c>
      <c r="M13" s="670"/>
      <c r="N13" s="238"/>
    </row>
    <row r="14" spans="2:14" ht="135" customHeight="1" x14ac:dyDescent="0.35">
      <c r="B14" s="234"/>
      <c r="C14" s="829" t="s">
        <v>1318</v>
      </c>
      <c r="D14" s="671"/>
      <c r="E14" s="671"/>
      <c r="F14" s="667" t="s">
        <v>1319</v>
      </c>
      <c r="G14" s="667" t="s">
        <v>1320</v>
      </c>
      <c r="H14" s="672" t="s">
        <v>915</v>
      </c>
      <c r="I14" s="673" t="s">
        <v>916</v>
      </c>
      <c r="J14" s="673" t="s">
        <v>917</v>
      </c>
      <c r="K14" s="673" t="s">
        <v>914</v>
      </c>
      <c r="L14" s="674" t="s">
        <v>914</v>
      </c>
      <c r="M14" s="670"/>
      <c r="N14" s="238"/>
    </row>
    <row r="15" spans="2:14" ht="135" customHeight="1" x14ac:dyDescent="0.35">
      <c r="B15" s="234"/>
      <c r="C15" s="829"/>
      <c r="D15" s="671"/>
      <c r="E15" s="671"/>
      <c r="F15" s="667" t="s">
        <v>918</v>
      </c>
      <c r="G15" s="666" t="s">
        <v>919</v>
      </c>
      <c r="H15" s="667" t="s">
        <v>920</v>
      </c>
      <c r="I15" s="668" t="s">
        <v>908</v>
      </c>
      <c r="J15" s="668" t="s">
        <v>917</v>
      </c>
      <c r="K15" s="668" t="s">
        <v>914</v>
      </c>
      <c r="L15" s="669" t="s">
        <v>914</v>
      </c>
      <c r="M15" s="670"/>
      <c r="N15" s="238"/>
    </row>
    <row r="16" spans="2:14" ht="135" customHeight="1" x14ac:dyDescent="0.35">
      <c r="B16" s="234"/>
      <c r="C16" s="829"/>
      <c r="D16" s="671"/>
      <c r="E16" s="671"/>
      <c r="F16" s="667" t="s">
        <v>921</v>
      </c>
      <c r="G16" s="667" t="s">
        <v>922</v>
      </c>
      <c r="H16" s="667" t="s">
        <v>923</v>
      </c>
      <c r="I16" s="668" t="s">
        <v>908</v>
      </c>
      <c r="J16" s="668" t="s">
        <v>917</v>
      </c>
      <c r="K16" s="668" t="s">
        <v>914</v>
      </c>
      <c r="L16" s="669" t="s">
        <v>914</v>
      </c>
      <c r="M16" s="670"/>
      <c r="N16" s="238"/>
    </row>
    <row r="17" spans="2:14" ht="113" customHeight="1" x14ac:dyDescent="0.35">
      <c r="B17" s="234"/>
      <c r="C17" s="829"/>
      <c r="D17" s="671"/>
      <c r="E17" s="671"/>
      <c r="F17" s="672" t="s">
        <v>1321</v>
      </c>
      <c r="G17" s="675" t="s">
        <v>1322</v>
      </c>
      <c r="H17" s="675" t="s">
        <v>924</v>
      </c>
      <c r="I17" s="673" t="s">
        <v>908</v>
      </c>
      <c r="J17" s="673" t="s">
        <v>1403</v>
      </c>
      <c r="K17" s="673" t="s">
        <v>1404</v>
      </c>
      <c r="L17" s="674" t="s">
        <v>1405</v>
      </c>
      <c r="M17" s="670"/>
      <c r="N17" s="238"/>
    </row>
    <row r="18" spans="2:14" ht="116" customHeight="1" x14ac:dyDescent="0.35">
      <c r="B18" s="234"/>
      <c r="C18" s="829"/>
      <c r="D18" s="671"/>
      <c r="E18" s="671"/>
      <c r="F18" s="667" t="s">
        <v>1323</v>
      </c>
      <c r="G18" s="667" t="s">
        <v>925</v>
      </c>
      <c r="H18" s="667" t="s">
        <v>926</v>
      </c>
      <c r="I18" s="668" t="s">
        <v>908</v>
      </c>
      <c r="J18" s="668" t="s">
        <v>917</v>
      </c>
      <c r="K18" s="668" t="s">
        <v>914</v>
      </c>
      <c r="L18" s="669" t="s">
        <v>914</v>
      </c>
      <c r="M18" s="670"/>
      <c r="N18" s="238"/>
    </row>
    <row r="19" spans="2:14" ht="177" customHeight="1" x14ac:dyDescent="0.35">
      <c r="B19" s="234"/>
      <c r="C19" s="823" t="s">
        <v>1324</v>
      </c>
      <c r="D19" s="671"/>
      <c r="E19" s="676"/>
      <c r="F19" s="667" t="s">
        <v>1325</v>
      </c>
      <c r="G19" s="667" t="s">
        <v>922</v>
      </c>
      <c r="H19" s="667" t="s">
        <v>923</v>
      </c>
      <c r="I19" s="668" t="s">
        <v>908</v>
      </c>
      <c r="J19" s="668" t="s">
        <v>917</v>
      </c>
      <c r="K19" s="668" t="s">
        <v>914</v>
      </c>
      <c r="L19" s="669" t="s">
        <v>914</v>
      </c>
      <c r="M19" s="670"/>
      <c r="N19" s="238"/>
    </row>
    <row r="20" spans="2:14" ht="50" customHeight="1" x14ac:dyDescent="0.35">
      <c r="B20" s="234"/>
      <c r="C20" s="823"/>
      <c r="D20" s="671"/>
      <c r="E20" s="676"/>
      <c r="F20" s="667" t="s">
        <v>1326</v>
      </c>
      <c r="G20" s="667" t="s">
        <v>927</v>
      </c>
      <c r="H20" s="667" t="s">
        <v>928</v>
      </c>
      <c r="I20" s="668" t="s">
        <v>908</v>
      </c>
      <c r="J20" s="668" t="s">
        <v>917</v>
      </c>
      <c r="K20" s="668" t="s">
        <v>914</v>
      </c>
      <c r="L20" s="669" t="s">
        <v>914</v>
      </c>
      <c r="M20" s="670"/>
      <c r="N20" s="238"/>
    </row>
    <row r="21" spans="2:14" ht="76" customHeight="1" x14ac:dyDescent="0.35">
      <c r="B21" s="234"/>
      <c r="C21" s="665" t="s">
        <v>1327</v>
      </c>
      <c r="D21" s="666"/>
      <c r="E21" s="666"/>
      <c r="F21" s="667" t="s">
        <v>1328</v>
      </c>
      <c r="G21" s="667" t="s">
        <v>1329</v>
      </c>
      <c r="H21" s="667" t="s">
        <v>1330</v>
      </c>
      <c r="I21" s="668" t="s">
        <v>908</v>
      </c>
      <c r="J21" s="668" t="s">
        <v>1331</v>
      </c>
      <c r="K21" s="668" t="s">
        <v>1331</v>
      </c>
      <c r="L21" s="668" t="s">
        <v>1331</v>
      </c>
      <c r="M21" s="670"/>
      <c r="N21" s="238"/>
    </row>
    <row r="22" spans="2:14" ht="189" customHeight="1" x14ac:dyDescent="0.35">
      <c r="B22" s="234"/>
      <c r="C22" s="665" t="s">
        <v>1332</v>
      </c>
      <c r="D22" s="666"/>
      <c r="E22" s="666"/>
      <c r="F22" s="667" t="s">
        <v>1333</v>
      </c>
      <c r="G22" s="667" t="s">
        <v>1334</v>
      </c>
      <c r="H22" s="667" t="s">
        <v>1335</v>
      </c>
      <c r="I22" s="668" t="s">
        <v>908</v>
      </c>
      <c r="J22" s="668" t="s">
        <v>1406</v>
      </c>
      <c r="K22" s="668" t="s">
        <v>1336</v>
      </c>
      <c r="L22" s="668" t="s">
        <v>914</v>
      </c>
      <c r="M22" s="670"/>
      <c r="N22" s="238"/>
    </row>
    <row r="23" spans="2:14" ht="123" customHeight="1" x14ac:dyDescent="0.35">
      <c r="B23" s="234"/>
      <c r="C23" s="829" t="s">
        <v>1337</v>
      </c>
      <c r="D23" s="830"/>
      <c r="E23" s="830"/>
      <c r="F23" s="667" t="s">
        <v>1338</v>
      </c>
      <c r="G23" s="667" t="s">
        <v>912</v>
      </c>
      <c r="H23" s="677" t="s">
        <v>913</v>
      </c>
      <c r="I23" s="668" t="s">
        <v>908</v>
      </c>
      <c r="J23" s="668" t="s">
        <v>1402</v>
      </c>
      <c r="K23" s="668" t="s">
        <v>1401</v>
      </c>
      <c r="L23" s="669" t="s">
        <v>849</v>
      </c>
      <c r="M23" s="670"/>
      <c r="N23" s="238"/>
    </row>
    <row r="24" spans="2:14" ht="51" customHeight="1" x14ac:dyDescent="0.35">
      <c r="B24" s="234"/>
      <c r="C24" s="829"/>
      <c r="D24" s="830"/>
      <c r="E24" s="830"/>
      <c r="F24" s="667" t="s">
        <v>1339</v>
      </c>
      <c r="G24" s="667" t="s">
        <v>929</v>
      </c>
      <c r="H24" s="667" t="s">
        <v>930</v>
      </c>
      <c r="I24" s="668" t="s">
        <v>908</v>
      </c>
      <c r="J24" s="668" t="s">
        <v>1407</v>
      </c>
      <c r="K24" s="668" t="s">
        <v>914</v>
      </c>
      <c r="L24" s="669" t="s">
        <v>914</v>
      </c>
      <c r="M24" s="670"/>
      <c r="N24" s="238"/>
    </row>
    <row r="25" spans="2:14" ht="168" customHeight="1" x14ac:dyDescent="0.35">
      <c r="B25" s="234"/>
      <c r="C25" s="829" t="s">
        <v>1340</v>
      </c>
      <c r="D25" s="830"/>
      <c r="E25" s="830"/>
      <c r="F25" s="667" t="s">
        <v>1341</v>
      </c>
      <c r="G25" s="667" t="s">
        <v>931</v>
      </c>
      <c r="H25" s="667" t="s">
        <v>932</v>
      </c>
      <c r="I25" s="668" t="s">
        <v>908</v>
      </c>
      <c r="J25" s="668" t="s">
        <v>1407</v>
      </c>
      <c r="K25" s="668" t="s">
        <v>914</v>
      </c>
      <c r="L25" s="669" t="s">
        <v>914</v>
      </c>
      <c r="M25" s="670"/>
      <c r="N25" s="238"/>
    </row>
    <row r="26" spans="2:14" ht="144" customHeight="1" x14ac:dyDescent="0.35">
      <c r="B26" s="234"/>
      <c r="C26" s="829"/>
      <c r="D26" s="830"/>
      <c r="E26" s="830"/>
      <c r="F26" s="667" t="s">
        <v>1342</v>
      </c>
      <c r="G26" s="667" t="s">
        <v>1343</v>
      </c>
      <c r="H26" s="667" t="s">
        <v>1344</v>
      </c>
      <c r="I26" s="668" t="s">
        <v>908</v>
      </c>
      <c r="J26" s="668" t="s">
        <v>1408</v>
      </c>
      <c r="K26" s="668" t="s">
        <v>914</v>
      </c>
      <c r="L26" s="669" t="s">
        <v>914</v>
      </c>
      <c r="M26" s="670"/>
      <c r="N26" s="238"/>
    </row>
    <row r="27" spans="2:14" ht="186" customHeight="1" x14ac:dyDescent="0.35">
      <c r="B27" s="234"/>
      <c r="C27" s="829"/>
      <c r="D27" s="830"/>
      <c r="E27" s="830"/>
      <c r="F27" s="667" t="s">
        <v>1345</v>
      </c>
      <c r="G27" s="667" t="s">
        <v>1346</v>
      </c>
      <c r="H27" s="667" t="s">
        <v>1347</v>
      </c>
      <c r="I27" s="668" t="s">
        <v>908</v>
      </c>
      <c r="J27" s="668" t="s">
        <v>1408</v>
      </c>
      <c r="K27" s="668" t="s">
        <v>914</v>
      </c>
      <c r="L27" s="669" t="s">
        <v>914</v>
      </c>
      <c r="M27" s="670"/>
      <c r="N27" s="238"/>
    </row>
    <row r="28" spans="2:14" ht="98" customHeight="1" x14ac:dyDescent="0.35">
      <c r="B28" s="234"/>
      <c r="C28" s="678" t="s">
        <v>1348</v>
      </c>
      <c r="D28" s="679"/>
      <c r="E28" s="680" t="s">
        <v>1409</v>
      </c>
      <c r="F28" s="681" t="s">
        <v>834</v>
      </c>
      <c r="G28" s="667" t="s">
        <v>834</v>
      </c>
      <c r="H28" s="667" t="s">
        <v>834</v>
      </c>
      <c r="I28" s="668"/>
      <c r="J28" s="668" t="s">
        <v>1410</v>
      </c>
      <c r="K28" s="668" t="s">
        <v>849</v>
      </c>
      <c r="L28" s="669" t="s">
        <v>849</v>
      </c>
      <c r="M28" s="670"/>
      <c r="N28" s="238"/>
    </row>
    <row r="29" spans="2:14" ht="35" customHeight="1" x14ac:dyDescent="0.35">
      <c r="B29" s="234"/>
      <c r="C29" s="665" t="s">
        <v>1349</v>
      </c>
      <c r="D29" s="666"/>
      <c r="E29" s="666"/>
      <c r="F29" s="667" t="s">
        <v>849</v>
      </c>
      <c r="G29" s="667" t="s">
        <v>849</v>
      </c>
      <c r="H29" s="667" t="s">
        <v>849</v>
      </c>
      <c r="I29" s="668" t="s">
        <v>849</v>
      </c>
      <c r="J29" s="668" t="s">
        <v>849</v>
      </c>
      <c r="K29" s="668" t="s">
        <v>849</v>
      </c>
      <c r="L29" s="669" t="s">
        <v>849</v>
      </c>
      <c r="M29" s="670"/>
      <c r="N29" s="238"/>
    </row>
    <row r="30" spans="2:14" ht="104" customHeight="1" x14ac:dyDescent="0.35">
      <c r="B30" s="234"/>
      <c r="C30" s="829" t="s">
        <v>1350</v>
      </c>
      <c r="D30" s="830"/>
      <c r="E30" s="830"/>
      <c r="F30" s="667" t="s">
        <v>1351</v>
      </c>
      <c r="G30" s="667" t="s">
        <v>933</v>
      </c>
      <c r="H30" s="667" t="s">
        <v>934</v>
      </c>
      <c r="I30" s="668" t="s">
        <v>908</v>
      </c>
      <c r="J30" s="668" t="s">
        <v>1236</v>
      </c>
      <c r="K30" s="668" t="s">
        <v>1411</v>
      </c>
      <c r="L30" s="669" t="s">
        <v>849</v>
      </c>
      <c r="M30" s="670"/>
      <c r="N30" s="238"/>
    </row>
    <row r="31" spans="2:14" ht="148" customHeight="1" x14ac:dyDescent="0.35">
      <c r="B31" s="234"/>
      <c r="C31" s="829"/>
      <c r="D31" s="830"/>
      <c r="E31" s="830"/>
      <c r="F31" s="667" t="s">
        <v>935</v>
      </c>
      <c r="G31" s="667" t="s">
        <v>936</v>
      </c>
      <c r="H31" s="667" t="s">
        <v>937</v>
      </c>
      <c r="I31" s="668" t="s">
        <v>908</v>
      </c>
      <c r="J31" s="668" t="s">
        <v>1237</v>
      </c>
      <c r="K31" s="668" t="s">
        <v>1411</v>
      </c>
      <c r="L31" s="669" t="s">
        <v>849</v>
      </c>
      <c r="M31" s="670"/>
      <c r="N31" s="238"/>
    </row>
    <row r="32" spans="2:14" ht="148" customHeight="1" x14ac:dyDescent="0.35">
      <c r="B32" s="234"/>
      <c r="C32" s="829"/>
      <c r="D32" s="830"/>
      <c r="E32" s="830"/>
      <c r="F32" s="667" t="s">
        <v>938</v>
      </c>
      <c r="G32" s="667" t="s">
        <v>939</v>
      </c>
      <c r="H32" s="667" t="s">
        <v>940</v>
      </c>
      <c r="I32" s="668" t="s">
        <v>908</v>
      </c>
      <c r="J32" s="668" t="s">
        <v>1412</v>
      </c>
      <c r="K32" s="668" t="s">
        <v>1411</v>
      </c>
      <c r="L32" s="669" t="s">
        <v>849</v>
      </c>
      <c r="M32" s="670"/>
      <c r="N32" s="238"/>
    </row>
    <row r="33" spans="2:14" ht="55" customHeight="1" x14ac:dyDescent="0.35">
      <c r="B33" s="234"/>
      <c r="C33" s="829"/>
      <c r="D33" s="830"/>
      <c r="E33" s="830"/>
      <c r="F33" s="667" t="s">
        <v>1352</v>
      </c>
      <c r="G33" s="667" t="s">
        <v>941</v>
      </c>
      <c r="H33" s="667" t="s">
        <v>942</v>
      </c>
      <c r="I33" s="668" t="s">
        <v>908</v>
      </c>
      <c r="J33" s="715" t="s">
        <v>1179</v>
      </c>
      <c r="K33" s="668" t="s">
        <v>914</v>
      </c>
      <c r="L33" s="669" t="s">
        <v>914</v>
      </c>
      <c r="M33" s="670"/>
      <c r="N33" s="238"/>
    </row>
    <row r="34" spans="2:14" ht="80" customHeight="1" x14ac:dyDescent="0.35">
      <c r="B34" s="234"/>
      <c r="C34" s="829"/>
      <c r="D34" s="830"/>
      <c r="E34" s="830"/>
      <c r="F34" s="667" t="s">
        <v>1353</v>
      </c>
      <c r="G34" s="667" t="s">
        <v>943</v>
      </c>
      <c r="H34" s="667" t="s">
        <v>944</v>
      </c>
      <c r="I34" s="668" t="s">
        <v>908</v>
      </c>
      <c r="J34" s="668" t="s">
        <v>917</v>
      </c>
      <c r="K34" s="668" t="s">
        <v>914</v>
      </c>
      <c r="L34" s="669" t="s">
        <v>914</v>
      </c>
      <c r="M34" s="670"/>
      <c r="N34" s="238"/>
    </row>
    <row r="35" spans="2:14" ht="104" customHeight="1" x14ac:dyDescent="0.35">
      <c r="B35" s="234"/>
      <c r="C35" s="829"/>
      <c r="D35" s="830"/>
      <c r="E35" s="830"/>
      <c r="F35" s="667" t="s">
        <v>945</v>
      </c>
      <c r="G35" s="667" t="s">
        <v>946</v>
      </c>
      <c r="H35" s="667" t="s">
        <v>934</v>
      </c>
      <c r="I35" s="668" t="s">
        <v>908</v>
      </c>
      <c r="J35" s="668" t="s">
        <v>917</v>
      </c>
      <c r="K35" s="668" t="s">
        <v>914</v>
      </c>
      <c r="L35" s="669" t="s">
        <v>914</v>
      </c>
      <c r="M35" s="670"/>
      <c r="N35" s="238"/>
    </row>
    <row r="36" spans="2:14" ht="148" customHeight="1" x14ac:dyDescent="0.35">
      <c r="B36" s="234"/>
      <c r="C36" s="829"/>
      <c r="D36" s="830"/>
      <c r="E36" s="830"/>
      <c r="F36" s="667" t="s">
        <v>947</v>
      </c>
      <c r="G36" s="667" t="s">
        <v>931</v>
      </c>
      <c r="H36" s="667" t="s">
        <v>932</v>
      </c>
      <c r="I36" s="668" t="s">
        <v>908</v>
      </c>
      <c r="J36" s="668" t="s">
        <v>917</v>
      </c>
      <c r="K36" s="668" t="s">
        <v>914</v>
      </c>
      <c r="L36" s="669" t="s">
        <v>914</v>
      </c>
      <c r="M36" s="670"/>
      <c r="N36" s="238"/>
    </row>
    <row r="37" spans="2:14" ht="168" customHeight="1" x14ac:dyDescent="0.35">
      <c r="B37" s="234"/>
      <c r="C37" s="829" t="s">
        <v>1354</v>
      </c>
      <c r="D37" s="830"/>
      <c r="E37" s="830"/>
      <c r="F37" s="667" t="s">
        <v>1355</v>
      </c>
      <c r="G37" s="667" t="s">
        <v>948</v>
      </c>
      <c r="H37" s="667" t="s">
        <v>1356</v>
      </c>
      <c r="I37" s="668" t="s">
        <v>908</v>
      </c>
      <c r="J37" s="668" t="s">
        <v>1357</v>
      </c>
      <c r="K37" s="668" t="s">
        <v>914</v>
      </c>
      <c r="L37" s="668" t="s">
        <v>914</v>
      </c>
      <c r="M37" s="670"/>
      <c r="N37" s="238"/>
    </row>
    <row r="38" spans="2:14" ht="166" customHeight="1" x14ac:dyDescent="0.35">
      <c r="B38" s="234"/>
      <c r="C38" s="829"/>
      <c r="D38" s="830"/>
      <c r="E38" s="830"/>
      <c r="F38" s="667" t="s">
        <v>949</v>
      </c>
      <c r="G38" s="667" t="s">
        <v>950</v>
      </c>
      <c r="H38" s="667" t="s">
        <v>951</v>
      </c>
      <c r="I38" s="668" t="s">
        <v>908</v>
      </c>
      <c r="J38" s="668" t="s">
        <v>917</v>
      </c>
      <c r="K38" s="668" t="s">
        <v>914</v>
      </c>
      <c r="L38" s="669" t="s">
        <v>914</v>
      </c>
      <c r="M38" s="670"/>
      <c r="N38" s="238"/>
    </row>
    <row r="39" spans="2:14" ht="103" customHeight="1" x14ac:dyDescent="0.35">
      <c r="B39" s="234"/>
      <c r="C39" s="829"/>
      <c r="D39" s="830"/>
      <c r="E39" s="830"/>
      <c r="F39" s="667" t="s">
        <v>952</v>
      </c>
      <c r="G39" s="667" t="s">
        <v>925</v>
      </c>
      <c r="H39" s="667" t="s">
        <v>924</v>
      </c>
      <c r="I39" s="668" t="s">
        <v>908</v>
      </c>
      <c r="J39" s="668" t="s">
        <v>917</v>
      </c>
      <c r="K39" s="668" t="s">
        <v>914</v>
      </c>
      <c r="L39" s="669" t="s">
        <v>914</v>
      </c>
      <c r="M39" s="670"/>
      <c r="N39" s="238"/>
    </row>
    <row r="40" spans="2:14" ht="103" customHeight="1" x14ac:dyDescent="0.35">
      <c r="B40" s="234"/>
      <c r="C40" s="829"/>
      <c r="D40" s="830"/>
      <c r="E40" s="830"/>
      <c r="F40" s="667" t="s">
        <v>1358</v>
      </c>
      <c r="G40" s="667" t="s">
        <v>953</v>
      </c>
      <c r="H40" s="667" t="s">
        <v>954</v>
      </c>
      <c r="I40" s="668" t="s">
        <v>908</v>
      </c>
      <c r="J40" s="668" t="s">
        <v>917</v>
      </c>
      <c r="K40" s="668" t="s">
        <v>914</v>
      </c>
      <c r="L40" s="669" t="s">
        <v>914</v>
      </c>
      <c r="M40" s="670"/>
      <c r="N40" s="238"/>
    </row>
    <row r="41" spans="2:14" ht="54" customHeight="1" x14ac:dyDescent="0.35">
      <c r="B41" s="234"/>
      <c r="C41" s="829"/>
      <c r="D41" s="830"/>
      <c r="E41" s="830"/>
      <c r="F41" s="667" t="s">
        <v>955</v>
      </c>
      <c r="G41" s="667" t="s">
        <v>941</v>
      </c>
      <c r="H41" s="667" t="s">
        <v>942</v>
      </c>
      <c r="I41" s="668" t="s">
        <v>908</v>
      </c>
      <c r="J41" s="668" t="s">
        <v>917</v>
      </c>
      <c r="K41" s="668" t="s">
        <v>914</v>
      </c>
      <c r="L41" s="669" t="s">
        <v>914</v>
      </c>
      <c r="M41" s="670"/>
      <c r="N41" s="238"/>
    </row>
    <row r="42" spans="2:14" ht="103" customHeight="1" x14ac:dyDescent="0.35">
      <c r="B42" s="234"/>
      <c r="C42" s="829"/>
      <c r="D42" s="830"/>
      <c r="E42" s="830"/>
      <c r="F42" s="667" t="s">
        <v>956</v>
      </c>
      <c r="G42" s="667" t="s">
        <v>957</v>
      </c>
      <c r="H42" s="667" t="s">
        <v>958</v>
      </c>
      <c r="I42" s="668" t="s">
        <v>908</v>
      </c>
      <c r="J42" s="668" t="s">
        <v>917</v>
      </c>
      <c r="K42" s="668" t="s">
        <v>914</v>
      </c>
      <c r="L42" s="669" t="s">
        <v>914</v>
      </c>
      <c r="M42" s="670"/>
      <c r="N42" s="238"/>
    </row>
    <row r="43" spans="2:14" ht="103" customHeight="1" x14ac:dyDescent="0.35">
      <c r="B43" s="234"/>
      <c r="C43" s="829"/>
      <c r="D43" s="830"/>
      <c r="E43" s="830"/>
      <c r="F43" s="667" t="s">
        <v>959</v>
      </c>
      <c r="G43" s="667" t="s">
        <v>960</v>
      </c>
      <c r="H43" s="667" t="s">
        <v>961</v>
      </c>
      <c r="I43" s="668" t="s">
        <v>908</v>
      </c>
      <c r="J43" s="668" t="s">
        <v>917</v>
      </c>
      <c r="K43" s="668" t="s">
        <v>914</v>
      </c>
      <c r="L43" s="669" t="s">
        <v>914</v>
      </c>
      <c r="M43" s="670"/>
      <c r="N43" s="238"/>
    </row>
    <row r="44" spans="2:14" ht="103" customHeight="1" x14ac:dyDescent="0.35">
      <c r="B44" s="234"/>
      <c r="C44" s="829"/>
      <c r="D44" s="830"/>
      <c r="E44" s="830"/>
      <c r="F44" s="667" t="s">
        <v>1359</v>
      </c>
      <c r="G44" s="667" t="s">
        <v>925</v>
      </c>
      <c r="H44" s="667" t="s">
        <v>926</v>
      </c>
      <c r="I44" s="668" t="s">
        <v>908</v>
      </c>
      <c r="J44" s="668" t="s">
        <v>917</v>
      </c>
      <c r="K44" s="668" t="s">
        <v>914</v>
      </c>
      <c r="L44" s="669" t="s">
        <v>914</v>
      </c>
      <c r="M44" s="670"/>
      <c r="N44" s="238"/>
    </row>
    <row r="45" spans="2:14" ht="129" customHeight="1" x14ac:dyDescent="0.35">
      <c r="B45" s="234"/>
      <c r="C45" s="665" t="s">
        <v>1360</v>
      </c>
      <c r="D45" s="666"/>
      <c r="E45" s="666"/>
      <c r="F45" s="667" t="s">
        <v>1361</v>
      </c>
      <c r="G45" s="667" t="s">
        <v>1362</v>
      </c>
      <c r="H45" s="667" t="s">
        <v>1363</v>
      </c>
      <c r="I45" s="668" t="s">
        <v>908</v>
      </c>
      <c r="J45" s="668" t="s">
        <v>1413</v>
      </c>
      <c r="K45" s="668" t="s">
        <v>914</v>
      </c>
      <c r="L45" s="669" t="s">
        <v>914</v>
      </c>
      <c r="M45" s="670"/>
      <c r="N45" s="238"/>
    </row>
    <row r="46" spans="2:14" ht="236" customHeight="1" x14ac:dyDescent="0.35">
      <c r="B46" s="234"/>
      <c r="C46" s="829" t="s">
        <v>1364</v>
      </c>
      <c r="D46" s="830"/>
      <c r="E46" s="830"/>
      <c r="F46" s="667" t="s">
        <v>1365</v>
      </c>
      <c r="G46" s="835" t="s">
        <v>962</v>
      </c>
      <c r="H46" s="835" t="s">
        <v>963</v>
      </c>
      <c r="I46" s="836" t="s">
        <v>908</v>
      </c>
      <c r="J46" s="836" t="s">
        <v>1413</v>
      </c>
      <c r="K46" s="682" t="s">
        <v>914</v>
      </c>
      <c r="L46" s="683" t="s">
        <v>914</v>
      </c>
      <c r="M46" s="670"/>
      <c r="N46" s="238"/>
    </row>
    <row r="47" spans="2:14" ht="178" customHeight="1" x14ac:dyDescent="0.35">
      <c r="B47" s="234"/>
      <c r="C47" s="829"/>
      <c r="D47" s="830"/>
      <c r="E47" s="830"/>
      <c r="F47" s="667" t="s">
        <v>964</v>
      </c>
      <c r="G47" s="835"/>
      <c r="H47" s="835"/>
      <c r="I47" s="836"/>
      <c r="J47" s="836"/>
      <c r="K47" s="682" t="s">
        <v>914</v>
      </c>
      <c r="L47" s="683" t="s">
        <v>914</v>
      </c>
      <c r="M47" s="670"/>
      <c r="N47" s="238"/>
    </row>
    <row r="48" spans="2:14" ht="75.400000000000006" customHeight="1" x14ac:dyDescent="0.35">
      <c r="B48" s="234"/>
      <c r="C48" s="829"/>
      <c r="D48" s="830"/>
      <c r="E48" s="830"/>
      <c r="F48" s="667" t="s">
        <v>965</v>
      </c>
      <c r="G48" s="667" t="s">
        <v>966</v>
      </c>
      <c r="H48" s="667" t="s">
        <v>967</v>
      </c>
      <c r="I48" s="668" t="s">
        <v>908</v>
      </c>
      <c r="J48" s="682" t="s">
        <v>1413</v>
      </c>
      <c r="K48" s="682" t="s">
        <v>914</v>
      </c>
      <c r="L48" s="683" t="s">
        <v>914</v>
      </c>
      <c r="M48" s="670"/>
      <c r="N48" s="238"/>
    </row>
    <row r="49" spans="2:19" ht="142" customHeight="1" x14ac:dyDescent="0.35">
      <c r="B49" s="234"/>
      <c r="C49" s="829"/>
      <c r="D49" s="830"/>
      <c r="E49" s="830"/>
      <c r="F49" s="667" t="s">
        <v>1366</v>
      </c>
      <c r="G49" s="667" t="s">
        <v>1343</v>
      </c>
      <c r="H49" s="667" t="s">
        <v>1344</v>
      </c>
      <c r="I49" s="668" t="s">
        <v>908</v>
      </c>
      <c r="J49" s="682" t="s">
        <v>1413</v>
      </c>
      <c r="K49" s="682" t="s">
        <v>914</v>
      </c>
      <c r="L49" s="683" t="s">
        <v>914</v>
      </c>
      <c r="M49" s="670"/>
      <c r="N49" s="238"/>
    </row>
    <row r="50" spans="2:19" x14ac:dyDescent="0.35">
      <c r="B50" s="234"/>
      <c r="C50" s="684"/>
      <c r="D50" s="684"/>
      <c r="E50" s="684"/>
      <c r="F50" s="684"/>
      <c r="G50" s="684"/>
      <c r="H50" s="684"/>
      <c r="I50" s="684"/>
      <c r="J50" s="684"/>
      <c r="K50" s="684"/>
      <c r="L50" s="684"/>
      <c r="M50" s="235"/>
      <c r="N50" s="233"/>
    </row>
    <row r="51" spans="2:19" x14ac:dyDescent="0.35">
      <c r="B51" s="234"/>
      <c r="C51" s="684"/>
      <c r="D51" s="684"/>
      <c r="E51" s="684"/>
      <c r="F51" s="684"/>
      <c r="G51" s="684"/>
      <c r="H51" s="684"/>
      <c r="I51" s="684"/>
      <c r="J51" s="684"/>
      <c r="K51" s="684"/>
      <c r="L51" s="684"/>
      <c r="M51" s="235"/>
      <c r="N51" s="233"/>
    </row>
    <row r="52" spans="2:19" x14ac:dyDescent="0.35">
      <c r="B52" s="234"/>
      <c r="C52" s="663" t="s">
        <v>661</v>
      </c>
      <c r="D52" s="684"/>
      <c r="E52" s="684"/>
      <c r="F52" s="684"/>
      <c r="G52" s="684"/>
      <c r="H52" s="684"/>
      <c r="I52" s="684"/>
      <c r="J52" s="684"/>
      <c r="K52" s="684"/>
      <c r="L52" s="684"/>
      <c r="M52" s="235"/>
      <c r="N52" s="233"/>
    </row>
    <row r="53" spans="2:19" ht="15" thickBot="1" x14ac:dyDescent="0.4">
      <c r="B53" s="234"/>
      <c r="C53" s="663"/>
      <c r="D53" s="684"/>
      <c r="E53" s="684"/>
      <c r="F53" s="684"/>
      <c r="G53" s="684"/>
      <c r="H53" s="684"/>
      <c r="I53" s="684"/>
      <c r="J53" s="684"/>
      <c r="K53" s="684"/>
      <c r="L53" s="684"/>
      <c r="M53" s="235"/>
      <c r="N53" s="233"/>
    </row>
    <row r="54" spans="2:19" s="242" customFormat="1" ht="40" customHeight="1" x14ac:dyDescent="0.35">
      <c r="B54" s="244"/>
      <c r="C54" s="837" t="s">
        <v>660</v>
      </c>
      <c r="D54" s="838"/>
      <c r="E54" s="839" t="s">
        <v>11</v>
      </c>
      <c r="F54" s="839"/>
      <c r="G54" s="840"/>
      <c r="H54" s="544"/>
      <c r="I54" s="544"/>
      <c r="J54" s="544"/>
      <c r="K54" s="544"/>
      <c r="L54" s="544"/>
      <c r="M54" s="685"/>
      <c r="N54" s="686"/>
    </row>
    <row r="55" spans="2:19" s="242" customFormat="1" ht="40" customHeight="1" x14ac:dyDescent="0.35">
      <c r="B55" s="244"/>
      <c r="C55" s="831" t="s">
        <v>659</v>
      </c>
      <c r="D55" s="832"/>
      <c r="E55" s="833" t="s">
        <v>1367</v>
      </c>
      <c r="F55" s="833"/>
      <c r="G55" s="834"/>
      <c r="H55" s="544"/>
      <c r="I55" s="544"/>
      <c r="J55" s="544"/>
      <c r="K55" s="544"/>
      <c r="L55" s="544"/>
      <c r="M55" s="685"/>
      <c r="N55" s="686"/>
    </row>
    <row r="56" spans="2:19" s="242" customFormat="1" ht="40" customHeight="1" thickBot="1" x14ac:dyDescent="0.4">
      <c r="B56" s="244"/>
      <c r="C56" s="845" t="s">
        <v>658</v>
      </c>
      <c r="D56" s="846"/>
      <c r="E56" s="847" t="s">
        <v>849</v>
      </c>
      <c r="F56" s="847"/>
      <c r="G56" s="848"/>
      <c r="H56" s="544"/>
      <c r="I56" s="544"/>
      <c r="J56" s="544"/>
      <c r="K56" s="544"/>
      <c r="L56" s="544"/>
      <c r="M56" s="685"/>
      <c r="N56" s="686"/>
    </row>
    <row r="57" spans="2:19" s="242" customFormat="1" ht="14" x14ac:dyDescent="0.35">
      <c r="B57" s="244"/>
      <c r="C57" s="687"/>
      <c r="D57" s="544"/>
      <c r="E57" s="544"/>
      <c r="F57" s="544"/>
      <c r="G57" s="544"/>
      <c r="H57" s="544"/>
      <c r="I57" s="544"/>
      <c r="J57" s="544"/>
      <c r="K57" s="544"/>
      <c r="L57" s="544"/>
      <c r="M57" s="685"/>
      <c r="N57" s="686"/>
    </row>
    <row r="58" spans="2:19" x14ac:dyDescent="0.35">
      <c r="B58" s="234"/>
      <c r="C58" s="687"/>
      <c r="D58" s="684"/>
      <c r="E58" s="684"/>
      <c r="F58" s="684"/>
      <c r="G58" s="684"/>
      <c r="H58" s="684"/>
      <c r="I58" s="684"/>
      <c r="J58" s="684"/>
      <c r="K58" s="684"/>
      <c r="L58" s="684"/>
      <c r="M58" s="235"/>
      <c r="N58" s="233"/>
    </row>
    <row r="59" spans="2:19" x14ac:dyDescent="0.35">
      <c r="B59" s="234"/>
      <c r="C59" s="849" t="s">
        <v>1368</v>
      </c>
      <c r="D59" s="849"/>
      <c r="E59" s="688"/>
      <c r="F59" s="688"/>
      <c r="G59" s="688"/>
      <c r="H59" s="688"/>
      <c r="I59" s="688"/>
      <c r="J59" s="688"/>
      <c r="K59" s="688"/>
      <c r="L59" s="688"/>
      <c r="M59" s="689"/>
      <c r="N59" s="690"/>
      <c r="O59" s="691"/>
      <c r="P59" s="691"/>
      <c r="Q59" s="691"/>
      <c r="R59" s="691"/>
      <c r="S59" s="691"/>
    </row>
    <row r="60" spans="2:19" ht="15" thickBot="1" x14ac:dyDescent="0.4">
      <c r="B60" s="234"/>
      <c r="C60" s="692"/>
      <c r="D60" s="688"/>
      <c r="E60" s="688"/>
      <c r="F60" s="688"/>
      <c r="G60" s="688"/>
      <c r="H60" s="688"/>
      <c r="I60" s="688"/>
      <c r="J60" s="688"/>
      <c r="K60" s="688"/>
      <c r="L60" s="688"/>
      <c r="M60" s="689"/>
      <c r="N60" s="690"/>
      <c r="O60" s="691"/>
      <c r="P60" s="691"/>
      <c r="Q60" s="691"/>
      <c r="R60" s="691"/>
      <c r="S60" s="691"/>
    </row>
    <row r="61" spans="2:19" ht="40" customHeight="1" x14ac:dyDescent="0.35">
      <c r="B61" s="234"/>
      <c r="C61" s="837" t="s">
        <v>1369</v>
      </c>
      <c r="D61" s="838"/>
      <c r="E61" s="850"/>
      <c r="F61" s="850"/>
      <c r="G61" s="851"/>
      <c r="H61" s="684"/>
      <c r="I61" s="684"/>
      <c r="J61" s="684"/>
      <c r="K61" s="684"/>
      <c r="L61" s="684"/>
      <c r="M61" s="235"/>
      <c r="N61" s="233"/>
    </row>
    <row r="62" spans="2:19" ht="40" customHeight="1" thickBot="1" x14ac:dyDescent="0.4">
      <c r="B62" s="234"/>
      <c r="C62" s="852" t="s">
        <v>1370</v>
      </c>
      <c r="D62" s="853"/>
      <c r="E62" s="854"/>
      <c r="F62" s="854"/>
      <c r="G62" s="855"/>
      <c r="H62" s="684"/>
      <c r="I62" s="684"/>
      <c r="J62" s="684"/>
      <c r="K62" s="684"/>
      <c r="L62" s="684"/>
      <c r="M62" s="235"/>
      <c r="N62" s="233"/>
    </row>
    <row r="63" spans="2:19" x14ac:dyDescent="0.35">
      <c r="B63" s="234"/>
      <c r="C63" s="687"/>
      <c r="D63" s="684"/>
      <c r="E63" s="684"/>
      <c r="F63" s="684"/>
      <c r="G63" s="684"/>
      <c r="H63" s="684"/>
      <c r="I63" s="684"/>
      <c r="J63" s="684"/>
      <c r="K63" s="684"/>
      <c r="L63" s="684"/>
      <c r="M63" s="235"/>
      <c r="N63" s="233"/>
    </row>
    <row r="64" spans="2:19" x14ac:dyDescent="0.35">
      <c r="B64" s="234"/>
      <c r="C64" s="687"/>
      <c r="D64" s="684"/>
      <c r="E64" s="684"/>
      <c r="F64" s="684"/>
      <c r="G64" s="684"/>
      <c r="H64" s="684"/>
      <c r="I64" s="684"/>
      <c r="J64" s="684"/>
      <c r="K64" s="684"/>
      <c r="L64" s="684"/>
      <c r="M64" s="235"/>
      <c r="N64" s="233"/>
    </row>
    <row r="65" spans="2:21" ht="15" customHeight="1" x14ac:dyDescent="0.35">
      <c r="B65" s="234"/>
      <c r="C65" s="849" t="s">
        <v>1371</v>
      </c>
      <c r="D65" s="849"/>
      <c r="E65" s="693"/>
      <c r="F65" s="693"/>
      <c r="G65" s="693"/>
      <c r="H65" s="693"/>
      <c r="I65" s="693"/>
      <c r="J65" s="693"/>
      <c r="K65" s="693"/>
      <c r="L65" s="693"/>
      <c r="M65" s="694"/>
      <c r="N65" s="695"/>
      <c r="O65" s="696"/>
      <c r="P65" s="696"/>
      <c r="Q65" s="696"/>
      <c r="R65" s="696"/>
      <c r="S65" s="696"/>
    </row>
    <row r="66" spans="2:21" ht="15" thickBot="1" x14ac:dyDescent="0.4">
      <c r="B66" s="234"/>
      <c r="C66" s="692"/>
      <c r="D66" s="693"/>
      <c r="E66" s="693"/>
      <c r="F66" s="693"/>
      <c r="G66" s="693"/>
      <c r="H66" s="693"/>
      <c r="I66" s="693"/>
      <c r="J66" s="693"/>
      <c r="K66" s="693"/>
      <c r="L66" s="693"/>
      <c r="M66" s="694"/>
      <c r="N66" s="695"/>
      <c r="O66" s="696"/>
      <c r="P66" s="696"/>
      <c r="Q66" s="696"/>
      <c r="R66" s="696"/>
      <c r="S66" s="696"/>
    </row>
    <row r="67" spans="2:21" s="11" customFormat="1" ht="40" customHeight="1" x14ac:dyDescent="0.35">
      <c r="B67" s="697"/>
      <c r="C67" s="856" t="s">
        <v>1372</v>
      </c>
      <c r="D67" s="857"/>
      <c r="E67" s="858" t="s">
        <v>1373</v>
      </c>
      <c r="F67" s="858"/>
      <c r="G67" s="859"/>
      <c r="H67" s="698"/>
      <c r="I67" s="698"/>
      <c r="J67" s="698"/>
      <c r="K67" s="698"/>
      <c r="L67" s="698"/>
      <c r="M67" s="699"/>
      <c r="N67" s="700"/>
    </row>
    <row r="68" spans="2:21" s="11" customFormat="1" ht="40" customHeight="1" x14ac:dyDescent="0.35">
      <c r="B68" s="697"/>
      <c r="C68" s="841" t="s">
        <v>1374</v>
      </c>
      <c r="D68" s="842"/>
      <c r="E68" s="843" t="s">
        <v>11</v>
      </c>
      <c r="F68" s="843"/>
      <c r="G68" s="844"/>
      <c r="H68" s="698"/>
      <c r="I68" s="698"/>
      <c r="J68" s="698"/>
      <c r="K68" s="698"/>
      <c r="L68" s="698"/>
      <c r="M68" s="699"/>
      <c r="N68" s="700"/>
    </row>
    <row r="69" spans="2:21" s="11" customFormat="1" ht="40" customHeight="1" x14ac:dyDescent="0.35">
      <c r="B69" s="697"/>
      <c r="C69" s="841" t="s">
        <v>1375</v>
      </c>
      <c r="D69" s="842"/>
      <c r="E69" s="843" t="s">
        <v>1376</v>
      </c>
      <c r="F69" s="843"/>
      <c r="G69" s="844"/>
      <c r="H69" s="698"/>
      <c r="I69" s="698"/>
      <c r="J69" s="698"/>
      <c r="K69" s="698"/>
      <c r="L69" s="698"/>
      <c r="M69" s="699"/>
      <c r="N69" s="700"/>
    </row>
    <row r="70" spans="2:21" s="11" customFormat="1" ht="40" customHeight="1" thickBot="1" x14ac:dyDescent="0.4">
      <c r="B70" s="697"/>
      <c r="C70" s="852" t="s">
        <v>1377</v>
      </c>
      <c r="D70" s="853"/>
      <c r="E70" s="860" t="s">
        <v>1414</v>
      </c>
      <c r="F70" s="860"/>
      <c r="G70" s="861"/>
      <c r="H70" s="698"/>
      <c r="I70" s="698"/>
      <c r="J70" s="698"/>
      <c r="K70" s="698"/>
      <c r="L70" s="698"/>
      <c r="M70" s="699"/>
      <c r="N70" s="700"/>
    </row>
    <row r="71" spans="2:21" x14ac:dyDescent="0.35">
      <c r="B71" s="234"/>
      <c r="C71" s="701"/>
      <c r="D71" s="684"/>
      <c r="E71" s="684"/>
      <c r="F71" s="684"/>
      <c r="G71" s="684"/>
      <c r="H71" s="684"/>
      <c r="I71" s="684"/>
      <c r="J71" s="684"/>
      <c r="K71" s="684"/>
      <c r="L71" s="684"/>
      <c r="M71" s="235"/>
      <c r="N71" s="233"/>
    </row>
    <row r="72" spans="2:21" x14ac:dyDescent="0.35">
      <c r="B72" s="234"/>
      <c r="C72" s="684"/>
      <c r="D72" s="684"/>
      <c r="E72" s="684"/>
      <c r="F72" s="684"/>
      <c r="G72" s="684"/>
      <c r="H72" s="684"/>
      <c r="I72" s="684"/>
      <c r="J72" s="684"/>
      <c r="K72" s="684"/>
      <c r="L72" s="684"/>
      <c r="M72" s="235"/>
      <c r="N72" s="233"/>
    </row>
    <row r="73" spans="2:21" x14ac:dyDescent="0.35">
      <c r="B73" s="234"/>
      <c r="C73" s="663" t="s">
        <v>1378</v>
      </c>
      <c r="D73" s="684"/>
      <c r="E73" s="684"/>
      <c r="F73" s="684"/>
      <c r="G73" s="684"/>
      <c r="H73" s="684"/>
      <c r="I73" s="684"/>
      <c r="J73" s="684"/>
      <c r="K73" s="684"/>
      <c r="L73" s="684"/>
      <c r="M73" s="235"/>
      <c r="N73" s="233"/>
    </row>
    <row r="74" spans="2:21" ht="15" thickBot="1" x14ac:dyDescent="0.4">
      <c r="B74" s="234"/>
      <c r="C74" s="684"/>
      <c r="D74" s="701"/>
      <c r="E74" s="684"/>
      <c r="F74" s="684"/>
      <c r="G74" s="684"/>
      <c r="H74" s="684"/>
      <c r="I74" s="684"/>
      <c r="J74" s="684"/>
      <c r="K74" s="684"/>
      <c r="L74" s="684"/>
      <c r="M74" s="235"/>
      <c r="N74" s="233"/>
    </row>
    <row r="75" spans="2:21" ht="50" customHeight="1" x14ac:dyDescent="0.35">
      <c r="B75" s="234"/>
      <c r="C75" s="856" t="s">
        <v>1379</v>
      </c>
      <c r="D75" s="857"/>
      <c r="E75" s="862"/>
      <c r="F75" s="862"/>
      <c r="G75" s="863"/>
      <c r="H75" s="687"/>
      <c r="I75" s="687"/>
      <c r="J75" s="687"/>
      <c r="K75" s="701"/>
      <c r="L75" s="701"/>
      <c r="M75" s="670"/>
      <c r="N75" s="238"/>
      <c r="O75" s="702"/>
      <c r="P75" s="702"/>
      <c r="Q75" s="702"/>
      <c r="R75" s="702"/>
      <c r="S75" s="702"/>
      <c r="T75" s="702"/>
      <c r="U75" s="702"/>
    </row>
    <row r="76" spans="2:21" ht="50" customHeight="1" x14ac:dyDescent="0.35">
      <c r="B76" s="234"/>
      <c r="C76" s="841" t="s">
        <v>1380</v>
      </c>
      <c r="D76" s="842"/>
      <c r="E76" s="836"/>
      <c r="F76" s="836"/>
      <c r="G76" s="864"/>
      <c r="H76" s="687"/>
      <c r="I76" s="687"/>
      <c r="J76" s="687"/>
      <c r="K76" s="701"/>
      <c r="L76" s="701"/>
      <c r="M76" s="670"/>
      <c r="N76" s="238"/>
      <c r="O76" s="702"/>
      <c r="P76" s="702"/>
      <c r="Q76" s="702"/>
      <c r="R76" s="702"/>
      <c r="S76" s="702"/>
      <c r="T76" s="702"/>
      <c r="U76" s="702"/>
    </row>
    <row r="77" spans="2:21" ht="50" customHeight="1" thickBot="1" x14ac:dyDescent="0.4">
      <c r="B77" s="234"/>
      <c r="C77" s="852" t="s">
        <v>1381</v>
      </c>
      <c r="D77" s="853"/>
      <c r="E77" s="870"/>
      <c r="F77" s="870"/>
      <c r="G77" s="871"/>
      <c r="H77" s="687"/>
      <c r="I77" s="687"/>
      <c r="J77" s="687"/>
      <c r="K77" s="701"/>
      <c r="L77" s="701"/>
      <c r="M77" s="670"/>
      <c r="N77" s="238"/>
      <c r="O77" s="702"/>
      <c r="P77" s="702"/>
      <c r="Q77" s="702"/>
      <c r="R77" s="702"/>
      <c r="S77" s="702"/>
      <c r="T77" s="702"/>
      <c r="U77" s="702"/>
    </row>
    <row r="78" spans="2:21" customFormat="1" ht="15" customHeight="1" thickBot="1" x14ac:dyDescent="0.4">
      <c r="B78" s="83"/>
      <c r="C78" s="154"/>
      <c r="D78" s="154"/>
      <c r="E78" s="154"/>
      <c r="F78" s="154"/>
      <c r="G78" s="154"/>
      <c r="H78" s="154"/>
      <c r="I78" s="154"/>
      <c r="J78" s="154"/>
      <c r="K78" s="154"/>
      <c r="L78" s="154"/>
      <c r="M78" s="86"/>
      <c r="N78" s="154"/>
    </row>
    <row r="79" spans="2:21" s="691" customFormat="1" ht="87.75" customHeight="1" x14ac:dyDescent="0.35">
      <c r="B79" s="703"/>
      <c r="C79" s="545" t="s">
        <v>1382</v>
      </c>
      <c r="D79" s="546" t="s">
        <v>1383</v>
      </c>
      <c r="E79" s="546" t="s">
        <v>1384</v>
      </c>
      <c r="F79" s="546" t="s">
        <v>1385</v>
      </c>
      <c r="G79" s="546" t="s">
        <v>1386</v>
      </c>
      <c r="H79" s="546" t="s">
        <v>1387</v>
      </c>
      <c r="I79" s="546" t="s">
        <v>1388</v>
      </c>
      <c r="J79" s="547" t="s">
        <v>1389</v>
      </c>
      <c r="K79" s="693"/>
      <c r="L79" s="693"/>
      <c r="M79" s="694"/>
      <c r="N79" s="695"/>
      <c r="O79" s="696"/>
      <c r="P79" s="696"/>
      <c r="Q79" s="696"/>
      <c r="R79" s="696"/>
      <c r="S79" s="696"/>
      <c r="T79" s="696"/>
      <c r="U79" s="696"/>
    </row>
    <row r="80" spans="2:21" ht="30" customHeight="1" x14ac:dyDescent="0.35">
      <c r="B80" s="234"/>
      <c r="C80" s="665" t="s">
        <v>1390</v>
      </c>
      <c r="D80" s="667"/>
      <c r="E80" s="667"/>
      <c r="F80" s="667"/>
      <c r="G80" s="667"/>
      <c r="H80" s="667"/>
      <c r="I80" s="667"/>
      <c r="J80" s="704"/>
      <c r="K80" s="701"/>
      <c r="L80" s="701"/>
      <c r="M80" s="670"/>
      <c r="N80" s="238"/>
      <c r="O80" s="702"/>
      <c r="P80" s="702"/>
      <c r="Q80" s="702"/>
      <c r="R80" s="702"/>
      <c r="S80" s="702"/>
      <c r="T80" s="702"/>
      <c r="U80" s="702"/>
    </row>
    <row r="81" spans="2:21" ht="30" customHeight="1" x14ac:dyDescent="0.35">
      <c r="B81" s="234"/>
      <c r="C81" s="665" t="s">
        <v>1391</v>
      </c>
      <c r="D81" s="667"/>
      <c r="E81" s="667"/>
      <c r="F81" s="667"/>
      <c r="G81" s="667"/>
      <c r="H81" s="667"/>
      <c r="I81" s="667"/>
      <c r="J81" s="704"/>
      <c r="K81" s="701"/>
      <c r="L81" s="701"/>
      <c r="M81" s="670"/>
      <c r="N81" s="238"/>
      <c r="O81" s="702"/>
      <c r="P81" s="702"/>
      <c r="Q81" s="702"/>
      <c r="R81" s="702"/>
      <c r="S81" s="702"/>
      <c r="T81" s="702"/>
      <c r="U81" s="702"/>
    </row>
    <row r="82" spans="2:21" ht="30" customHeight="1" x14ac:dyDescent="0.35">
      <c r="B82" s="234"/>
      <c r="C82" s="665" t="s">
        <v>1392</v>
      </c>
      <c r="D82" s="667"/>
      <c r="E82" s="667"/>
      <c r="F82" s="667"/>
      <c r="G82" s="667"/>
      <c r="H82" s="667"/>
      <c r="I82" s="667"/>
      <c r="J82" s="704"/>
      <c r="K82" s="701"/>
      <c r="L82" s="701"/>
      <c r="M82" s="670"/>
      <c r="N82" s="238"/>
      <c r="O82" s="702"/>
      <c r="P82" s="702"/>
      <c r="Q82" s="702"/>
      <c r="R82" s="702"/>
      <c r="S82" s="702"/>
      <c r="T82" s="702"/>
      <c r="U82" s="702"/>
    </row>
    <row r="83" spans="2:21" ht="30" customHeight="1" x14ac:dyDescent="0.35">
      <c r="B83" s="234"/>
      <c r="C83" s="665" t="s">
        <v>1393</v>
      </c>
      <c r="D83" s="667"/>
      <c r="E83" s="667"/>
      <c r="F83" s="667"/>
      <c r="G83" s="667"/>
      <c r="H83" s="667"/>
      <c r="I83" s="667"/>
      <c r="J83" s="704"/>
      <c r="K83" s="701"/>
      <c r="L83" s="701"/>
      <c r="M83" s="670"/>
      <c r="N83" s="238"/>
      <c r="O83" s="702"/>
      <c r="P83" s="702"/>
      <c r="Q83" s="702"/>
      <c r="R83" s="702"/>
      <c r="S83" s="702"/>
      <c r="T83" s="702"/>
      <c r="U83" s="702"/>
    </row>
    <row r="84" spans="2:21" ht="30" customHeight="1" x14ac:dyDescent="0.35">
      <c r="B84" s="234"/>
      <c r="C84" s="665" t="s">
        <v>1394</v>
      </c>
      <c r="D84" s="705"/>
      <c r="E84" s="667"/>
      <c r="F84" s="667"/>
      <c r="G84" s="667"/>
      <c r="H84" s="667"/>
      <c r="I84" s="667"/>
      <c r="J84" s="704"/>
      <c r="K84" s="701"/>
      <c r="L84" s="701"/>
      <c r="M84" s="670"/>
      <c r="N84" s="238"/>
      <c r="O84" s="702"/>
      <c r="P84" s="702"/>
      <c r="Q84" s="702"/>
      <c r="R84" s="702"/>
      <c r="S84" s="702"/>
      <c r="T84" s="702"/>
      <c r="U84" s="702"/>
    </row>
    <row r="85" spans="2:21" ht="30" customHeight="1" thickBot="1" x14ac:dyDescent="0.4">
      <c r="B85" s="234"/>
      <c r="C85" s="706"/>
      <c r="D85" s="707"/>
      <c r="E85" s="708"/>
      <c r="F85" s="708"/>
      <c r="G85" s="708"/>
      <c r="H85" s="708"/>
      <c r="I85" s="708"/>
      <c r="J85" s="709"/>
      <c r="K85" s="701"/>
      <c r="L85" s="701"/>
      <c r="M85" s="670"/>
      <c r="N85" s="238"/>
      <c r="O85" s="702"/>
      <c r="P85" s="702"/>
      <c r="Q85" s="702"/>
      <c r="R85" s="702"/>
      <c r="S85" s="702"/>
      <c r="T85" s="702"/>
      <c r="U85" s="702"/>
    </row>
    <row r="86" spans="2:21" x14ac:dyDescent="0.35">
      <c r="B86" s="234"/>
      <c r="C86" s="684"/>
      <c r="D86" s="684"/>
      <c r="E86" s="684"/>
      <c r="F86" s="684"/>
      <c r="G86" s="684"/>
      <c r="H86" s="684"/>
      <c r="I86" s="684"/>
      <c r="J86" s="684"/>
      <c r="K86" s="684"/>
      <c r="L86" s="684"/>
      <c r="M86" s="235"/>
      <c r="N86" s="233"/>
    </row>
    <row r="87" spans="2:21" x14ac:dyDescent="0.35">
      <c r="B87" s="234"/>
      <c r="C87" s="663" t="s">
        <v>1395</v>
      </c>
      <c r="D87" s="684"/>
      <c r="E87" s="684"/>
      <c r="F87" s="684"/>
      <c r="G87" s="684"/>
      <c r="H87" s="684"/>
      <c r="I87" s="684"/>
      <c r="J87" s="684"/>
      <c r="K87" s="684"/>
      <c r="L87" s="684"/>
      <c r="M87" s="235"/>
      <c r="N87" s="233"/>
    </row>
    <row r="88" spans="2:21" ht="15" thickBot="1" x14ac:dyDescent="0.4">
      <c r="B88" s="234"/>
      <c r="C88" s="663"/>
      <c r="D88" s="684"/>
      <c r="E88" s="684"/>
      <c r="F88" s="684"/>
      <c r="G88" s="684"/>
      <c r="H88" s="684"/>
      <c r="I88" s="684"/>
      <c r="J88" s="684"/>
      <c r="K88" s="684"/>
      <c r="L88" s="684"/>
      <c r="M88" s="235"/>
      <c r="N88" s="233"/>
    </row>
    <row r="89" spans="2:21" ht="60" customHeight="1" thickBot="1" x14ac:dyDescent="0.4">
      <c r="B89" s="234"/>
      <c r="C89" s="872" t="s">
        <v>1396</v>
      </c>
      <c r="D89" s="873"/>
      <c r="E89" s="827"/>
      <c r="F89" s="828"/>
      <c r="G89" s="684"/>
      <c r="H89" s="684"/>
      <c r="I89" s="684"/>
      <c r="J89" s="684"/>
      <c r="K89" s="684"/>
      <c r="L89" s="684"/>
      <c r="M89" s="235"/>
      <c r="N89" s="233"/>
    </row>
    <row r="90" spans="2:21" ht="15" thickBot="1" x14ac:dyDescent="0.4">
      <c r="B90" s="234"/>
      <c r="C90" s="710"/>
      <c r="D90" s="710"/>
      <c r="E90" s="684"/>
      <c r="F90" s="684"/>
      <c r="G90" s="684"/>
      <c r="H90" s="684"/>
      <c r="I90" s="684"/>
      <c r="J90" s="684"/>
      <c r="K90" s="684"/>
      <c r="L90" s="684"/>
      <c r="M90" s="235"/>
      <c r="N90" s="233"/>
    </row>
    <row r="91" spans="2:21" ht="45" customHeight="1" x14ac:dyDescent="0.35">
      <c r="B91" s="234"/>
      <c r="C91" s="874" t="s">
        <v>1397</v>
      </c>
      <c r="D91" s="875"/>
      <c r="E91" s="875" t="s">
        <v>1398</v>
      </c>
      <c r="F91" s="876"/>
      <c r="G91" s="684"/>
      <c r="H91" s="684"/>
      <c r="I91" s="684"/>
      <c r="J91" s="684"/>
      <c r="K91" s="684"/>
      <c r="L91" s="684"/>
      <c r="M91" s="235"/>
      <c r="N91" s="233"/>
    </row>
    <row r="92" spans="2:21" ht="45" customHeight="1" x14ac:dyDescent="0.35">
      <c r="B92" s="234"/>
      <c r="C92" s="865" t="s">
        <v>1399</v>
      </c>
      <c r="D92" s="866"/>
      <c r="E92" s="867"/>
      <c r="F92" s="868"/>
      <c r="G92" s="684"/>
      <c r="H92" s="684"/>
      <c r="I92" s="684"/>
      <c r="J92" s="684"/>
      <c r="K92" s="684"/>
      <c r="L92" s="684"/>
      <c r="M92" s="235"/>
      <c r="N92" s="233"/>
    </row>
    <row r="93" spans="2:21" ht="32.25" customHeight="1" thickBot="1" x14ac:dyDescent="0.4">
      <c r="B93" s="234"/>
      <c r="C93" s="869"/>
      <c r="D93" s="847"/>
      <c r="E93" s="847"/>
      <c r="F93" s="848"/>
      <c r="G93" s="684"/>
      <c r="H93" s="684"/>
      <c r="I93" s="684"/>
      <c r="J93" s="684"/>
      <c r="K93" s="684"/>
      <c r="L93" s="684"/>
      <c r="M93" s="235"/>
      <c r="N93" s="233"/>
    </row>
    <row r="94" spans="2:21" x14ac:dyDescent="0.35">
      <c r="B94" s="234"/>
      <c r="C94" s="233"/>
      <c r="D94" s="233"/>
      <c r="E94" s="233"/>
      <c r="F94" s="233"/>
      <c r="G94" s="233"/>
      <c r="H94" s="233"/>
      <c r="I94" s="233"/>
      <c r="J94" s="233"/>
      <c r="K94" s="233"/>
      <c r="L94" s="233"/>
      <c r="M94" s="711"/>
      <c r="N94" s="233"/>
    </row>
    <row r="95" spans="2:21" ht="15" thickBot="1" x14ac:dyDescent="0.4">
      <c r="B95" s="712"/>
      <c r="C95" s="713"/>
      <c r="D95" s="713"/>
      <c r="E95" s="713"/>
      <c r="F95" s="713"/>
      <c r="G95" s="713"/>
      <c r="H95" s="713"/>
      <c r="I95" s="713"/>
      <c r="J95" s="713"/>
      <c r="K95" s="713"/>
      <c r="L95" s="713"/>
      <c r="M95" s="714"/>
      <c r="N95" s="233"/>
    </row>
  </sheetData>
  <mergeCells count="57">
    <mergeCell ref="C92:D92"/>
    <mergeCell ref="E92:F92"/>
    <mergeCell ref="C93:D93"/>
    <mergeCell ref="E93:F93"/>
    <mergeCell ref="C77:D77"/>
    <mergeCell ref="E77:G77"/>
    <mergeCell ref="C89:D89"/>
    <mergeCell ref="E89:F89"/>
    <mergeCell ref="C91:D91"/>
    <mergeCell ref="E91:F91"/>
    <mergeCell ref="C70:D70"/>
    <mergeCell ref="E70:G70"/>
    <mergeCell ref="C75:D75"/>
    <mergeCell ref="E75:G75"/>
    <mergeCell ref="C76:D76"/>
    <mergeCell ref="E76:G76"/>
    <mergeCell ref="C69:D69"/>
    <mergeCell ref="E69:G69"/>
    <mergeCell ref="C56:D56"/>
    <mergeCell ref="E56:G56"/>
    <mergeCell ref="C59:D59"/>
    <mergeCell ref="C61:D61"/>
    <mergeCell ref="E61:G61"/>
    <mergeCell ref="C62:D62"/>
    <mergeCell ref="E62:G62"/>
    <mergeCell ref="C65:D65"/>
    <mergeCell ref="C67:D67"/>
    <mergeCell ref="E67:G67"/>
    <mergeCell ref="C68:D68"/>
    <mergeCell ref="E68:G68"/>
    <mergeCell ref="J46:J47"/>
    <mergeCell ref="C54:D54"/>
    <mergeCell ref="E54:G54"/>
    <mergeCell ref="H46:H47"/>
    <mergeCell ref="I46:I47"/>
    <mergeCell ref="C37:C44"/>
    <mergeCell ref="D37:D44"/>
    <mergeCell ref="E37:E44"/>
    <mergeCell ref="C55:D55"/>
    <mergeCell ref="E55:G55"/>
    <mergeCell ref="C46:C49"/>
    <mergeCell ref="D46:D49"/>
    <mergeCell ref="E46:E49"/>
    <mergeCell ref="G46:G47"/>
    <mergeCell ref="C25:C27"/>
    <mergeCell ref="D25:D27"/>
    <mergeCell ref="E25:E27"/>
    <mergeCell ref="C30:C36"/>
    <mergeCell ref="D30:D36"/>
    <mergeCell ref="E30:E36"/>
    <mergeCell ref="C19:C20"/>
    <mergeCell ref="C3:G3"/>
    <mergeCell ref="D8:G8"/>
    <mergeCell ref="C14:C18"/>
    <mergeCell ref="C23:C24"/>
    <mergeCell ref="D23:D24"/>
    <mergeCell ref="E23:E24"/>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3</xdr:col>
                    <xdr:colOff>63500</xdr:colOff>
                    <xdr:row>7</xdr:row>
                    <xdr:rowOff>279400</xdr:rowOff>
                  </from>
                  <to>
                    <xdr:col>6</xdr:col>
                    <xdr:colOff>571500</xdr:colOff>
                    <xdr:row>8</xdr:row>
                    <xdr:rowOff>165100</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3</xdr:col>
                    <xdr:colOff>63500</xdr:colOff>
                    <xdr:row>7</xdr:row>
                    <xdr:rowOff>50800</xdr:rowOff>
                  </from>
                  <to>
                    <xdr:col>5</xdr:col>
                    <xdr:colOff>1917700</xdr:colOff>
                    <xdr:row>8</xdr:row>
                    <xdr:rowOff>69850</xdr:rowOff>
                  </to>
                </anchor>
              </controlPr>
            </control>
          </mc:Choice>
        </mc:AlternateContent>
        <mc:AlternateContent xmlns:mc="http://schemas.openxmlformats.org/markup-compatibility/2006">
          <mc:Choice Requires="x14">
            <control shapeId="44035" r:id="rId6" name="Check Box 3">
              <controlPr defaultSize="0" autoFill="0" autoLine="0" autoPict="0">
                <anchor moveWithCells="1">
                  <from>
                    <xdr:col>3</xdr:col>
                    <xdr:colOff>0</xdr:colOff>
                    <xdr:row>49</xdr:row>
                    <xdr:rowOff>0</xdr:rowOff>
                  </from>
                  <to>
                    <xdr:col>3</xdr:col>
                    <xdr:colOff>1136650</xdr:colOff>
                    <xdr:row>49</xdr:row>
                    <xdr:rowOff>31750</xdr:rowOff>
                  </to>
                </anchor>
              </controlPr>
            </control>
          </mc:Choice>
        </mc:AlternateContent>
        <mc:AlternateContent xmlns:mc="http://schemas.openxmlformats.org/markup-compatibility/2006">
          <mc:Choice Requires="x14">
            <control shapeId="44036" r:id="rId7" name="Check Box 4">
              <controlPr defaultSize="0" autoFill="0" autoLine="0" autoPict="0">
                <anchor moveWithCells="1">
                  <from>
                    <xdr:col>3</xdr:col>
                    <xdr:colOff>1219200</xdr:colOff>
                    <xdr:row>49</xdr:row>
                    <xdr:rowOff>0</xdr:rowOff>
                  </from>
                  <to>
                    <xdr:col>4</xdr:col>
                    <xdr:colOff>0</xdr:colOff>
                    <xdr:row>49</xdr:row>
                    <xdr:rowOff>31750</xdr:rowOff>
                  </to>
                </anchor>
              </controlPr>
            </control>
          </mc:Choice>
        </mc:AlternateContent>
        <mc:AlternateContent xmlns:mc="http://schemas.openxmlformats.org/markup-compatibility/2006">
          <mc:Choice Requires="x14">
            <control shapeId="44037" r:id="rId8" name="Check Box 5">
              <controlPr defaultSize="0" autoFill="0" autoLine="0" autoPict="0">
                <anchor moveWithCells="1">
                  <from>
                    <xdr:col>4</xdr:col>
                    <xdr:colOff>0</xdr:colOff>
                    <xdr:row>49</xdr:row>
                    <xdr:rowOff>0</xdr:rowOff>
                  </from>
                  <to>
                    <xdr:col>4</xdr:col>
                    <xdr:colOff>1295400</xdr:colOff>
                    <xdr:row>49</xdr:row>
                    <xdr:rowOff>31750</xdr:rowOff>
                  </to>
                </anchor>
              </controlPr>
            </control>
          </mc:Choice>
        </mc:AlternateContent>
        <mc:AlternateContent xmlns:mc="http://schemas.openxmlformats.org/markup-compatibility/2006">
          <mc:Choice Requires="x14">
            <control shapeId="44038" r:id="rId9" name="Check Box 6">
              <controlPr defaultSize="0" autoFill="0" autoLine="0" autoPict="0">
                <anchor moveWithCells="1">
                  <from>
                    <xdr:col>4</xdr:col>
                    <xdr:colOff>1390650</xdr:colOff>
                    <xdr:row>49</xdr:row>
                    <xdr:rowOff>0</xdr:rowOff>
                  </from>
                  <to>
                    <xdr:col>5</xdr:col>
                    <xdr:colOff>0</xdr:colOff>
                    <xdr:row>49</xdr:row>
                    <xdr:rowOff>31750</xdr:rowOff>
                  </to>
                </anchor>
              </controlPr>
            </control>
          </mc:Choice>
        </mc:AlternateContent>
        <mc:AlternateContent xmlns:mc="http://schemas.openxmlformats.org/markup-compatibility/2006">
          <mc:Choice Requires="x14">
            <control shapeId="44039" r:id="rId10" name="Check Box 7">
              <controlPr defaultSize="0" autoFill="0" autoLine="0" autoPict="0">
                <anchor moveWithCells="1">
                  <from>
                    <xdr:col>4</xdr:col>
                    <xdr:colOff>0</xdr:colOff>
                    <xdr:row>60</xdr:row>
                    <xdr:rowOff>0</xdr:rowOff>
                  </from>
                  <to>
                    <xdr:col>4</xdr:col>
                    <xdr:colOff>1295400</xdr:colOff>
                    <xdr:row>61</xdr:row>
                    <xdr:rowOff>0</xdr:rowOff>
                  </to>
                </anchor>
              </controlPr>
            </control>
          </mc:Choice>
        </mc:AlternateContent>
        <mc:AlternateContent xmlns:mc="http://schemas.openxmlformats.org/markup-compatibility/2006">
          <mc:Choice Requires="x14">
            <control shapeId="44040" r:id="rId11" name="Check Box 8">
              <controlPr defaultSize="0" autoFill="0" autoLine="0" autoPict="0">
                <anchor moveWithCells="1">
                  <from>
                    <xdr:col>4</xdr:col>
                    <xdr:colOff>1390650</xdr:colOff>
                    <xdr:row>60</xdr:row>
                    <xdr:rowOff>0</xdr:rowOff>
                  </from>
                  <to>
                    <xdr:col>5</xdr:col>
                    <xdr:colOff>0</xdr:colOff>
                    <xdr:row>61</xdr:row>
                    <xdr:rowOff>0</xdr:rowOff>
                  </to>
                </anchor>
              </controlPr>
            </control>
          </mc:Choice>
        </mc:AlternateContent>
        <mc:AlternateContent xmlns:mc="http://schemas.openxmlformats.org/markup-compatibility/2006">
          <mc:Choice Requires="x14">
            <control shapeId="44041" r:id="rId12" name="Check Box 9">
              <controlPr defaultSize="0" autoFill="0" autoLine="0" autoPict="0">
                <anchor moveWithCells="1" sizeWithCells="1">
                  <from>
                    <xdr:col>4</xdr:col>
                    <xdr:colOff>38100</xdr:colOff>
                    <xdr:row>74</xdr:row>
                    <xdr:rowOff>165100</xdr:rowOff>
                  </from>
                  <to>
                    <xdr:col>4</xdr:col>
                    <xdr:colOff>768350</xdr:colOff>
                    <xdr:row>75</xdr:row>
                    <xdr:rowOff>0</xdr:rowOff>
                  </to>
                </anchor>
              </controlPr>
            </control>
          </mc:Choice>
        </mc:AlternateContent>
        <mc:AlternateContent xmlns:mc="http://schemas.openxmlformats.org/markup-compatibility/2006">
          <mc:Choice Requires="x14">
            <control shapeId="44042" r:id="rId13" name="Check Box 10">
              <controlPr defaultSize="0" autoFill="0" autoLine="0" autoPict="0">
                <anchor moveWithCells="1" sizeWithCells="1">
                  <from>
                    <xdr:col>4</xdr:col>
                    <xdr:colOff>825500</xdr:colOff>
                    <xdr:row>74</xdr:row>
                    <xdr:rowOff>165100</xdr:rowOff>
                  </from>
                  <to>
                    <xdr:col>4</xdr:col>
                    <xdr:colOff>1562100</xdr:colOff>
                    <xdr:row>75</xdr:row>
                    <xdr:rowOff>0</xdr:rowOff>
                  </to>
                </anchor>
              </controlPr>
            </control>
          </mc:Choice>
        </mc:AlternateContent>
        <mc:AlternateContent xmlns:mc="http://schemas.openxmlformats.org/markup-compatibility/2006">
          <mc:Choice Requires="x14">
            <control shapeId="44043" r:id="rId14" name="Check Box 11">
              <controlPr defaultSize="0" autoFill="0" autoLine="0" autoPict="0">
                <anchor moveWithCells="1" sizeWithCells="1">
                  <from>
                    <xdr:col>4</xdr:col>
                    <xdr:colOff>1549400</xdr:colOff>
                    <xdr:row>74</xdr:row>
                    <xdr:rowOff>165100</xdr:rowOff>
                  </from>
                  <to>
                    <xdr:col>5</xdr:col>
                    <xdr:colOff>0</xdr:colOff>
                    <xdr:row>75</xdr:row>
                    <xdr:rowOff>0</xdr:rowOff>
                  </to>
                </anchor>
              </controlPr>
            </control>
          </mc:Choice>
        </mc:AlternateContent>
        <mc:AlternateContent xmlns:mc="http://schemas.openxmlformats.org/markup-compatibility/2006">
          <mc:Choice Requires="x14">
            <control shapeId="44044" r:id="rId15" name="Check Box 12">
              <controlPr defaultSize="0" autoFill="0" autoLine="0" autoPict="0">
                <anchor moveWithCells="1">
                  <from>
                    <xdr:col>4</xdr:col>
                    <xdr:colOff>406400</xdr:colOff>
                    <xdr:row>88</xdr:row>
                    <xdr:rowOff>19050</xdr:rowOff>
                  </from>
                  <to>
                    <xdr:col>4</xdr:col>
                    <xdr:colOff>1041400</xdr:colOff>
                    <xdr:row>89</xdr:row>
                    <xdr:rowOff>19050</xdr:rowOff>
                  </to>
                </anchor>
              </controlPr>
            </control>
          </mc:Choice>
        </mc:AlternateContent>
        <mc:AlternateContent xmlns:mc="http://schemas.openxmlformats.org/markup-compatibility/2006">
          <mc:Choice Requires="x14">
            <control shapeId="44045" r:id="rId16" name="Check Box 13">
              <controlPr defaultSize="0" autoFill="0" autoLine="0" autoPict="0">
                <anchor moveWithCells="1">
                  <from>
                    <xdr:col>4</xdr:col>
                    <xdr:colOff>1085850</xdr:colOff>
                    <xdr:row>88</xdr:row>
                    <xdr:rowOff>19050</xdr:rowOff>
                  </from>
                  <to>
                    <xdr:col>4</xdr:col>
                    <xdr:colOff>1720850</xdr:colOff>
                    <xdr:row>89</xdr:row>
                    <xdr:rowOff>19050</xdr:rowOff>
                  </to>
                </anchor>
              </controlPr>
            </control>
          </mc:Choice>
        </mc:AlternateContent>
        <mc:AlternateContent xmlns:mc="http://schemas.openxmlformats.org/markup-compatibility/2006">
          <mc:Choice Requires="x14">
            <control shapeId="44046" r:id="rId17" name="Check Box 14">
              <controlPr defaultSize="0" autoFill="0" autoLine="0" autoPict="0">
                <anchor moveWithCells="1">
                  <from>
                    <xdr:col>4</xdr:col>
                    <xdr:colOff>1708150</xdr:colOff>
                    <xdr:row>88</xdr:row>
                    <xdr:rowOff>19050</xdr:rowOff>
                  </from>
                  <to>
                    <xdr:col>5</xdr:col>
                    <xdr:colOff>12700</xdr:colOff>
                    <xdr:row>89</xdr:row>
                    <xdr:rowOff>19050</xdr:rowOff>
                  </to>
                </anchor>
              </controlPr>
            </control>
          </mc:Choice>
        </mc:AlternateContent>
        <mc:AlternateContent xmlns:mc="http://schemas.openxmlformats.org/markup-compatibility/2006">
          <mc:Choice Requires="x14">
            <control shapeId="44047" r:id="rId18" name="Check Box 15">
              <controlPr defaultSize="0" autoFill="0" autoLine="0" autoPict="0">
                <anchor moveWithCells="1">
                  <from>
                    <xdr:col>4</xdr:col>
                    <xdr:colOff>2520950</xdr:colOff>
                    <xdr:row>11</xdr:row>
                    <xdr:rowOff>6350</xdr:rowOff>
                  </from>
                  <to>
                    <xdr:col>5</xdr:col>
                    <xdr:colOff>190500</xdr:colOff>
                    <xdr:row>11</xdr:row>
                    <xdr:rowOff>6350</xdr:rowOff>
                  </to>
                </anchor>
              </controlPr>
            </control>
          </mc:Choice>
        </mc:AlternateContent>
        <mc:AlternateContent xmlns:mc="http://schemas.openxmlformats.org/markup-compatibility/2006">
          <mc:Choice Requires="x14">
            <control shapeId="44048" r:id="rId19" name="Check Box 16">
              <controlPr defaultSize="0" autoFill="0" autoLine="0" autoPict="0">
                <anchor moveWithCells="1">
                  <from>
                    <xdr:col>4</xdr:col>
                    <xdr:colOff>190500</xdr:colOff>
                    <xdr:row>11</xdr:row>
                    <xdr:rowOff>6350</xdr:rowOff>
                  </from>
                  <to>
                    <xdr:col>4</xdr:col>
                    <xdr:colOff>546100</xdr:colOff>
                    <xdr:row>11</xdr:row>
                    <xdr:rowOff>6350</xdr:rowOff>
                  </to>
                </anchor>
              </controlPr>
            </control>
          </mc:Choice>
        </mc:AlternateContent>
        <mc:AlternateContent xmlns:mc="http://schemas.openxmlformats.org/markup-compatibility/2006">
          <mc:Choice Requires="x14">
            <control shapeId="44051" r:id="rId20" name="Check Box 19">
              <controlPr defaultSize="0" autoFill="0" autoLine="0" autoPict="0">
                <anchor moveWithCells="1">
                  <from>
                    <xdr:col>4</xdr:col>
                    <xdr:colOff>2565400</xdr:colOff>
                    <xdr:row>13</xdr:row>
                    <xdr:rowOff>177800</xdr:rowOff>
                  </from>
                  <to>
                    <xdr:col>5</xdr:col>
                    <xdr:colOff>234950</xdr:colOff>
                    <xdr:row>13</xdr:row>
                    <xdr:rowOff>177800</xdr:rowOff>
                  </to>
                </anchor>
              </controlPr>
            </control>
          </mc:Choice>
        </mc:AlternateContent>
        <mc:AlternateContent xmlns:mc="http://schemas.openxmlformats.org/markup-compatibility/2006">
          <mc:Choice Requires="x14">
            <control shapeId="44052" r:id="rId21" name="Check Box 20">
              <controlPr defaultSize="0" autoFill="0" autoLine="0" autoPict="0">
                <anchor moveWithCells="1">
                  <from>
                    <xdr:col>4</xdr:col>
                    <xdr:colOff>234950</xdr:colOff>
                    <xdr:row>13</xdr:row>
                    <xdr:rowOff>177800</xdr:rowOff>
                  </from>
                  <to>
                    <xdr:col>4</xdr:col>
                    <xdr:colOff>584200</xdr:colOff>
                    <xdr:row>13</xdr:row>
                    <xdr:rowOff>177800</xdr:rowOff>
                  </to>
                </anchor>
              </controlPr>
            </control>
          </mc:Choice>
        </mc:AlternateContent>
        <mc:AlternateContent xmlns:mc="http://schemas.openxmlformats.org/markup-compatibility/2006">
          <mc:Choice Requires="x14">
            <control shapeId="44053" r:id="rId22" name="Check Box 21">
              <controlPr defaultSize="0" autoFill="0" autoLine="0" autoPict="0">
                <anchor moveWithCells="1">
                  <from>
                    <xdr:col>3</xdr:col>
                    <xdr:colOff>1689100</xdr:colOff>
                    <xdr:row>15</xdr:row>
                    <xdr:rowOff>6350</xdr:rowOff>
                  </from>
                  <to>
                    <xdr:col>4</xdr:col>
                    <xdr:colOff>266700</xdr:colOff>
                    <xdr:row>15</xdr:row>
                    <xdr:rowOff>6350</xdr:rowOff>
                  </to>
                </anchor>
              </controlPr>
            </control>
          </mc:Choice>
        </mc:AlternateContent>
        <mc:AlternateContent xmlns:mc="http://schemas.openxmlformats.org/markup-compatibility/2006">
          <mc:Choice Requires="x14">
            <control shapeId="44054" r:id="rId23" name="Check Box 22">
              <controlPr defaultSize="0" autoFill="0" autoLine="0" autoPict="0">
                <anchor moveWithCells="1">
                  <from>
                    <xdr:col>3</xdr:col>
                    <xdr:colOff>266700</xdr:colOff>
                    <xdr:row>15</xdr:row>
                    <xdr:rowOff>6350</xdr:rowOff>
                  </from>
                  <to>
                    <xdr:col>3</xdr:col>
                    <xdr:colOff>1212850</xdr:colOff>
                    <xdr:row>15</xdr:row>
                    <xdr:rowOff>6350</xdr:rowOff>
                  </to>
                </anchor>
              </controlPr>
            </control>
          </mc:Choice>
        </mc:AlternateContent>
        <mc:AlternateContent xmlns:mc="http://schemas.openxmlformats.org/markup-compatibility/2006">
          <mc:Choice Requires="x14">
            <control shapeId="44055" r:id="rId24" name="Check Box 23">
              <controlPr defaultSize="0" autoFill="0" autoLine="0" autoPict="0">
                <anchor moveWithCells="1">
                  <from>
                    <xdr:col>4</xdr:col>
                    <xdr:colOff>2603500</xdr:colOff>
                    <xdr:row>15</xdr:row>
                    <xdr:rowOff>0</xdr:rowOff>
                  </from>
                  <to>
                    <xdr:col>5</xdr:col>
                    <xdr:colOff>266700</xdr:colOff>
                    <xdr:row>15</xdr:row>
                    <xdr:rowOff>0</xdr:rowOff>
                  </to>
                </anchor>
              </controlPr>
            </control>
          </mc:Choice>
        </mc:AlternateContent>
        <mc:AlternateContent xmlns:mc="http://schemas.openxmlformats.org/markup-compatibility/2006">
          <mc:Choice Requires="x14">
            <control shapeId="44056" r:id="rId25" name="Check Box 24">
              <controlPr defaultSize="0" autoFill="0" autoLine="0" autoPict="0">
                <anchor moveWithCells="1">
                  <from>
                    <xdr:col>4</xdr:col>
                    <xdr:colOff>266700</xdr:colOff>
                    <xdr:row>15</xdr:row>
                    <xdr:rowOff>0</xdr:rowOff>
                  </from>
                  <to>
                    <xdr:col>4</xdr:col>
                    <xdr:colOff>615950</xdr:colOff>
                    <xdr:row>15</xdr:row>
                    <xdr:rowOff>0</xdr:rowOff>
                  </to>
                </anchor>
              </controlPr>
            </control>
          </mc:Choice>
        </mc:AlternateContent>
        <mc:AlternateContent xmlns:mc="http://schemas.openxmlformats.org/markup-compatibility/2006">
          <mc:Choice Requires="x14">
            <control shapeId="44059" r:id="rId26" name="Check Box 27">
              <controlPr defaultSize="0" autoFill="0" autoLine="0" autoPict="0">
                <anchor moveWithCells="1">
                  <from>
                    <xdr:col>4</xdr:col>
                    <xdr:colOff>279400</xdr:colOff>
                    <xdr:row>15</xdr:row>
                    <xdr:rowOff>171450</xdr:rowOff>
                  </from>
                  <to>
                    <xdr:col>4</xdr:col>
                    <xdr:colOff>1574800</xdr:colOff>
                    <xdr:row>16</xdr:row>
                    <xdr:rowOff>0</xdr:rowOff>
                  </to>
                </anchor>
              </controlPr>
            </control>
          </mc:Choice>
        </mc:AlternateContent>
        <mc:AlternateContent xmlns:mc="http://schemas.openxmlformats.org/markup-compatibility/2006">
          <mc:Choice Requires="x14">
            <control shapeId="44060" r:id="rId27" name="Check Box 28">
              <controlPr defaultSize="0" autoFill="0" autoLine="0" autoPict="0">
                <anchor moveWithCells="1">
                  <from>
                    <xdr:col>4</xdr:col>
                    <xdr:colOff>1670050</xdr:colOff>
                    <xdr:row>15</xdr:row>
                    <xdr:rowOff>171450</xdr:rowOff>
                  </from>
                  <to>
                    <xdr:col>5</xdr:col>
                    <xdr:colOff>279400</xdr:colOff>
                    <xdr:row>16</xdr:row>
                    <xdr:rowOff>0</xdr:rowOff>
                  </to>
                </anchor>
              </controlPr>
            </control>
          </mc:Choice>
        </mc:AlternateContent>
        <mc:AlternateContent xmlns:mc="http://schemas.openxmlformats.org/markup-compatibility/2006">
          <mc:Choice Requires="x14">
            <control shapeId="44061" r:id="rId28" name="Check Box 29">
              <controlPr defaultSize="0" autoFill="0" autoLine="0" autoPict="0">
                <anchor moveWithCells="1">
                  <from>
                    <xdr:col>3</xdr:col>
                    <xdr:colOff>1689100</xdr:colOff>
                    <xdr:row>17</xdr:row>
                    <xdr:rowOff>6350</xdr:rowOff>
                  </from>
                  <to>
                    <xdr:col>4</xdr:col>
                    <xdr:colOff>266700</xdr:colOff>
                    <xdr:row>17</xdr:row>
                    <xdr:rowOff>6350</xdr:rowOff>
                  </to>
                </anchor>
              </controlPr>
            </control>
          </mc:Choice>
        </mc:AlternateContent>
        <mc:AlternateContent xmlns:mc="http://schemas.openxmlformats.org/markup-compatibility/2006">
          <mc:Choice Requires="x14">
            <control shapeId="44062" r:id="rId29" name="Check Box 30">
              <controlPr defaultSize="0" autoFill="0" autoLine="0" autoPict="0">
                <anchor moveWithCells="1">
                  <from>
                    <xdr:col>3</xdr:col>
                    <xdr:colOff>266700</xdr:colOff>
                    <xdr:row>17</xdr:row>
                    <xdr:rowOff>6350</xdr:rowOff>
                  </from>
                  <to>
                    <xdr:col>3</xdr:col>
                    <xdr:colOff>1212850</xdr:colOff>
                    <xdr:row>17</xdr:row>
                    <xdr:rowOff>6350</xdr:rowOff>
                  </to>
                </anchor>
              </controlPr>
            </control>
          </mc:Choice>
        </mc:AlternateContent>
        <mc:AlternateContent xmlns:mc="http://schemas.openxmlformats.org/markup-compatibility/2006">
          <mc:Choice Requires="x14">
            <control shapeId="44063" r:id="rId30" name="Check Box 31">
              <controlPr defaultSize="0" autoFill="0" autoLine="0" autoPict="0">
                <anchor moveWithCells="1">
                  <from>
                    <xdr:col>4</xdr:col>
                    <xdr:colOff>2635250</xdr:colOff>
                    <xdr:row>16</xdr:row>
                    <xdr:rowOff>177800</xdr:rowOff>
                  </from>
                  <to>
                    <xdr:col>5</xdr:col>
                    <xdr:colOff>298450</xdr:colOff>
                    <xdr:row>16</xdr:row>
                    <xdr:rowOff>177800</xdr:rowOff>
                  </to>
                </anchor>
              </controlPr>
            </control>
          </mc:Choice>
        </mc:AlternateContent>
        <mc:AlternateContent xmlns:mc="http://schemas.openxmlformats.org/markup-compatibility/2006">
          <mc:Choice Requires="x14">
            <control shapeId="44064" r:id="rId31" name="Check Box 32">
              <controlPr defaultSize="0" autoFill="0" autoLine="0" autoPict="0">
                <anchor moveWithCells="1">
                  <from>
                    <xdr:col>4</xdr:col>
                    <xdr:colOff>298450</xdr:colOff>
                    <xdr:row>16</xdr:row>
                    <xdr:rowOff>177800</xdr:rowOff>
                  </from>
                  <to>
                    <xdr:col>4</xdr:col>
                    <xdr:colOff>641350</xdr:colOff>
                    <xdr:row>16</xdr:row>
                    <xdr:rowOff>177800</xdr:rowOff>
                  </to>
                </anchor>
              </controlPr>
            </control>
          </mc:Choice>
        </mc:AlternateContent>
        <mc:AlternateContent xmlns:mc="http://schemas.openxmlformats.org/markup-compatibility/2006">
          <mc:Choice Requires="x14">
            <control shapeId="44065" r:id="rId32" name="Check Box 33">
              <controlPr defaultSize="0" autoFill="0" autoLine="0" autoPict="0">
                <anchor moveWithCells="1">
                  <from>
                    <xdr:col>4</xdr:col>
                    <xdr:colOff>2622550</xdr:colOff>
                    <xdr:row>18</xdr:row>
                    <xdr:rowOff>6350</xdr:rowOff>
                  </from>
                  <to>
                    <xdr:col>5</xdr:col>
                    <xdr:colOff>285750</xdr:colOff>
                    <xdr:row>18</xdr:row>
                    <xdr:rowOff>6350</xdr:rowOff>
                  </to>
                </anchor>
              </controlPr>
            </control>
          </mc:Choice>
        </mc:AlternateContent>
        <mc:AlternateContent xmlns:mc="http://schemas.openxmlformats.org/markup-compatibility/2006">
          <mc:Choice Requires="x14">
            <control shapeId="44066" r:id="rId33" name="Check Box 34">
              <controlPr defaultSize="0" autoFill="0" autoLine="0" autoPict="0">
                <anchor moveWithCells="1">
                  <from>
                    <xdr:col>4</xdr:col>
                    <xdr:colOff>285750</xdr:colOff>
                    <xdr:row>18</xdr:row>
                    <xdr:rowOff>6350</xdr:rowOff>
                  </from>
                  <to>
                    <xdr:col>4</xdr:col>
                    <xdr:colOff>635000</xdr:colOff>
                    <xdr:row>18</xdr:row>
                    <xdr:rowOff>6350</xdr:rowOff>
                  </to>
                </anchor>
              </controlPr>
            </control>
          </mc:Choice>
        </mc:AlternateContent>
        <mc:AlternateContent xmlns:mc="http://schemas.openxmlformats.org/markup-compatibility/2006">
          <mc:Choice Requires="x14">
            <control shapeId="44067" r:id="rId34" name="Check Box 35">
              <controlPr defaultSize="0" autoFill="0" autoLine="0" autoPict="0">
                <anchor moveWithCells="1">
                  <from>
                    <xdr:col>3</xdr:col>
                    <xdr:colOff>1625600</xdr:colOff>
                    <xdr:row>18</xdr:row>
                    <xdr:rowOff>177800</xdr:rowOff>
                  </from>
                  <to>
                    <xdr:col>4</xdr:col>
                    <xdr:colOff>234950</xdr:colOff>
                    <xdr:row>18</xdr:row>
                    <xdr:rowOff>177800</xdr:rowOff>
                  </to>
                </anchor>
              </controlPr>
            </control>
          </mc:Choice>
        </mc:AlternateContent>
        <mc:AlternateContent xmlns:mc="http://schemas.openxmlformats.org/markup-compatibility/2006">
          <mc:Choice Requires="x14">
            <control shapeId="44068" r:id="rId35" name="Check Box 36">
              <controlPr defaultSize="0" autoFill="0" autoLine="0" autoPict="0">
                <anchor moveWithCells="1">
                  <from>
                    <xdr:col>3</xdr:col>
                    <xdr:colOff>234950</xdr:colOff>
                    <xdr:row>18</xdr:row>
                    <xdr:rowOff>177800</xdr:rowOff>
                  </from>
                  <to>
                    <xdr:col>3</xdr:col>
                    <xdr:colOff>1200150</xdr:colOff>
                    <xdr:row>18</xdr:row>
                    <xdr:rowOff>177800</xdr:rowOff>
                  </to>
                </anchor>
              </controlPr>
            </control>
          </mc:Choice>
        </mc:AlternateContent>
        <mc:AlternateContent xmlns:mc="http://schemas.openxmlformats.org/markup-compatibility/2006">
          <mc:Choice Requires="x14">
            <control shapeId="44069" r:id="rId36" name="Check Box 37">
              <controlPr defaultSize="0" autoFill="0" autoLine="0" autoPict="0">
                <anchor moveWithCells="1">
                  <from>
                    <xdr:col>4</xdr:col>
                    <xdr:colOff>2641600</xdr:colOff>
                    <xdr:row>19</xdr:row>
                    <xdr:rowOff>6350</xdr:rowOff>
                  </from>
                  <to>
                    <xdr:col>5</xdr:col>
                    <xdr:colOff>304800</xdr:colOff>
                    <xdr:row>19</xdr:row>
                    <xdr:rowOff>6350</xdr:rowOff>
                  </to>
                </anchor>
              </controlPr>
            </control>
          </mc:Choice>
        </mc:AlternateContent>
        <mc:AlternateContent xmlns:mc="http://schemas.openxmlformats.org/markup-compatibility/2006">
          <mc:Choice Requires="x14">
            <control shapeId="44070" r:id="rId37" name="Check Box 38">
              <controlPr defaultSize="0" autoFill="0" autoLine="0" autoPict="0">
                <anchor moveWithCells="1">
                  <from>
                    <xdr:col>4</xdr:col>
                    <xdr:colOff>304800</xdr:colOff>
                    <xdr:row>19</xdr:row>
                    <xdr:rowOff>6350</xdr:rowOff>
                  </from>
                  <to>
                    <xdr:col>4</xdr:col>
                    <xdr:colOff>647700</xdr:colOff>
                    <xdr:row>19</xdr:row>
                    <xdr:rowOff>6350</xdr:rowOff>
                  </to>
                </anchor>
              </controlPr>
            </control>
          </mc:Choice>
        </mc:AlternateContent>
        <mc:AlternateContent xmlns:mc="http://schemas.openxmlformats.org/markup-compatibility/2006">
          <mc:Choice Requires="x14">
            <control shapeId="44071" r:id="rId38" name="Check Box 39">
              <controlPr defaultSize="0" autoFill="0" autoLine="0" autoPict="0">
                <anchor moveWithCells="1">
                  <from>
                    <xdr:col>4</xdr:col>
                    <xdr:colOff>2622550</xdr:colOff>
                    <xdr:row>19</xdr:row>
                    <xdr:rowOff>177800</xdr:rowOff>
                  </from>
                  <to>
                    <xdr:col>5</xdr:col>
                    <xdr:colOff>285750</xdr:colOff>
                    <xdr:row>19</xdr:row>
                    <xdr:rowOff>177800</xdr:rowOff>
                  </to>
                </anchor>
              </controlPr>
            </control>
          </mc:Choice>
        </mc:AlternateContent>
        <mc:AlternateContent xmlns:mc="http://schemas.openxmlformats.org/markup-compatibility/2006">
          <mc:Choice Requires="x14">
            <control shapeId="44072" r:id="rId39" name="Check Box 40">
              <controlPr defaultSize="0" autoFill="0" autoLine="0" autoPict="0">
                <anchor moveWithCells="1">
                  <from>
                    <xdr:col>4</xdr:col>
                    <xdr:colOff>285750</xdr:colOff>
                    <xdr:row>19</xdr:row>
                    <xdr:rowOff>177800</xdr:rowOff>
                  </from>
                  <to>
                    <xdr:col>4</xdr:col>
                    <xdr:colOff>635000</xdr:colOff>
                    <xdr:row>19</xdr:row>
                    <xdr:rowOff>177800</xdr:rowOff>
                  </to>
                </anchor>
              </controlPr>
            </control>
          </mc:Choice>
        </mc:AlternateContent>
        <mc:AlternateContent xmlns:mc="http://schemas.openxmlformats.org/markup-compatibility/2006">
          <mc:Choice Requires="x14">
            <control shapeId="44073" r:id="rId40" name="Check Box 41">
              <controlPr defaultSize="0" autoFill="0" autoLine="0" autoPict="0">
                <anchor moveWithCells="1">
                  <from>
                    <xdr:col>3</xdr:col>
                    <xdr:colOff>1720850</xdr:colOff>
                    <xdr:row>22</xdr:row>
                    <xdr:rowOff>0</xdr:rowOff>
                  </from>
                  <to>
                    <xdr:col>4</xdr:col>
                    <xdr:colOff>285750</xdr:colOff>
                    <xdr:row>22</xdr:row>
                    <xdr:rowOff>0</xdr:rowOff>
                  </to>
                </anchor>
              </controlPr>
            </control>
          </mc:Choice>
        </mc:AlternateContent>
        <mc:AlternateContent xmlns:mc="http://schemas.openxmlformats.org/markup-compatibility/2006">
          <mc:Choice Requires="x14">
            <control shapeId="44074" r:id="rId41" name="Check Box 42">
              <controlPr defaultSize="0" autoFill="0" autoLine="0" autoPict="0">
                <anchor moveWithCells="1">
                  <from>
                    <xdr:col>3</xdr:col>
                    <xdr:colOff>285750</xdr:colOff>
                    <xdr:row>22</xdr:row>
                    <xdr:rowOff>0</xdr:rowOff>
                  </from>
                  <to>
                    <xdr:col>3</xdr:col>
                    <xdr:colOff>1219200</xdr:colOff>
                    <xdr:row>22</xdr:row>
                    <xdr:rowOff>0</xdr:rowOff>
                  </to>
                </anchor>
              </controlPr>
            </control>
          </mc:Choice>
        </mc:AlternateContent>
        <mc:AlternateContent xmlns:mc="http://schemas.openxmlformats.org/markup-compatibility/2006">
          <mc:Choice Requires="x14">
            <control shapeId="44075" r:id="rId42" name="Check Box 43">
              <controlPr defaultSize="0" autoFill="0" autoLine="0" autoPict="0">
                <anchor moveWithCells="1">
                  <from>
                    <xdr:col>3</xdr:col>
                    <xdr:colOff>1657350</xdr:colOff>
                    <xdr:row>24</xdr:row>
                    <xdr:rowOff>6350</xdr:rowOff>
                  </from>
                  <to>
                    <xdr:col>4</xdr:col>
                    <xdr:colOff>254000</xdr:colOff>
                    <xdr:row>24</xdr:row>
                    <xdr:rowOff>6350</xdr:rowOff>
                  </to>
                </anchor>
              </controlPr>
            </control>
          </mc:Choice>
        </mc:AlternateContent>
        <mc:AlternateContent xmlns:mc="http://schemas.openxmlformats.org/markup-compatibility/2006">
          <mc:Choice Requires="x14">
            <control shapeId="44076" r:id="rId43" name="Check Box 44">
              <controlPr defaultSize="0" autoFill="0" autoLine="0" autoPict="0">
                <anchor moveWithCells="1">
                  <from>
                    <xdr:col>3</xdr:col>
                    <xdr:colOff>254000</xdr:colOff>
                    <xdr:row>24</xdr:row>
                    <xdr:rowOff>6350</xdr:rowOff>
                  </from>
                  <to>
                    <xdr:col>3</xdr:col>
                    <xdr:colOff>1206500</xdr:colOff>
                    <xdr:row>24</xdr:row>
                    <xdr:rowOff>6350</xdr:rowOff>
                  </to>
                </anchor>
              </controlPr>
            </control>
          </mc:Choice>
        </mc:AlternateContent>
        <mc:AlternateContent xmlns:mc="http://schemas.openxmlformats.org/markup-compatibility/2006">
          <mc:Choice Requires="x14">
            <control shapeId="44077" r:id="rId44" name="Check Box 45">
              <controlPr defaultSize="0" autoFill="0" autoLine="0" autoPict="0">
                <anchor moveWithCells="1">
                  <from>
                    <xdr:col>4</xdr:col>
                    <xdr:colOff>2520950</xdr:colOff>
                    <xdr:row>11</xdr:row>
                    <xdr:rowOff>6350</xdr:rowOff>
                  </from>
                  <to>
                    <xdr:col>5</xdr:col>
                    <xdr:colOff>190500</xdr:colOff>
                    <xdr:row>11</xdr:row>
                    <xdr:rowOff>6350</xdr:rowOff>
                  </to>
                </anchor>
              </controlPr>
            </control>
          </mc:Choice>
        </mc:AlternateContent>
        <mc:AlternateContent xmlns:mc="http://schemas.openxmlformats.org/markup-compatibility/2006">
          <mc:Choice Requires="x14">
            <control shapeId="44078" r:id="rId45" name="Check Box 46">
              <controlPr defaultSize="0" autoFill="0" autoLine="0" autoPict="0">
                <anchor moveWithCells="1">
                  <from>
                    <xdr:col>4</xdr:col>
                    <xdr:colOff>190500</xdr:colOff>
                    <xdr:row>11</xdr:row>
                    <xdr:rowOff>6350</xdr:rowOff>
                  </from>
                  <to>
                    <xdr:col>4</xdr:col>
                    <xdr:colOff>546100</xdr:colOff>
                    <xdr:row>11</xdr:row>
                    <xdr:rowOff>6350</xdr:rowOff>
                  </to>
                </anchor>
              </controlPr>
            </control>
          </mc:Choice>
        </mc:AlternateContent>
        <mc:AlternateContent xmlns:mc="http://schemas.openxmlformats.org/markup-compatibility/2006">
          <mc:Choice Requires="x14">
            <control shapeId="44079" r:id="rId46" name="Check Box 47">
              <controlPr defaultSize="0" autoFill="0" autoLine="0" autoPict="0">
                <anchor moveWithCells="1">
                  <from>
                    <xdr:col>4</xdr:col>
                    <xdr:colOff>2520950</xdr:colOff>
                    <xdr:row>11</xdr:row>
                    <xdr:rowOff>6350</xdr:rowOff>
                  </from>
                  <to>
                    <xdr:col>5</xdr:col>
                    <xdr:colOff>190500</xdr:colOff>
                    <xdr:row>11</xdr:row>
                    <xdr:rowOff>6350</xdr:rowOff>
                  </to>
                </anchor>
              </controlPr>
            </control>
          </mc:Choice>
        </mc:AlternateContent>
        <mc:AlternateContent xmlns:mc="http://schemas.openxmlformats.org/markup-compatibility/2006">
          <mc:Choice Requires="x14">
            <control shapeId="44080" r:id="rId47" name="Check Box 48">
              <controlPr defaultSize="0" autoFill="0" autoLine="0" autoPict="0">
                <anchor moveWithCells="1">
                  <from>
                    <xdr:col>4</xdr:col>
                    <xdr:colOff>190500</xdr:colOff>
                    <xdr:row>11</xdr:row>
                    <xdr:rowOff>6350</xdr:rowOff>
                  </from>
                  <to>
                    <xdr:col>4</xdr:col>
                    <xdr:colOff>546100</xdr:colOff>
                    <xdr:row>11</xdr:row>
                    <xdr:rowOff>6350</xdr:rowOff>
                  </to>
                </anchor>
              </controlPr>
            </control>
          </mc:Choice>
        </mc:AlternateContent>
        <mc:AlternateContent xmlns:mc="http://schemas.openxmlformats.org/markup-compatibility/2006">
          <mc:Choice Requires="x14">
            <control shapeId="44083" r:id="rId48" name="Check Box 51">
              <controlPr defaultSize="0" autoFill="0" autoLine="0" autoPict="0">
                <anchor moveWithCells="1">
                  <from>
                    <xdr:col>4</xdr:col>
                    <xdr:colOff>2565400</xdr:colOff>
                    <xdr:row>13</xdr:row>
                    <xdr:rowOff>177800</xdr:rowOff>
                  </from>
                  <to>
                    <xdr:col>5</xdr:col>
                    <xdr:colOff>234950</xdr:colOff>
                    <xdr:row>13</xdr:row>
                    <xdr:rowOff>177800</xdr:rowOff>
                  </to>
                </anchor>
              </controlPr>
            </control>
          </mc:Choice>
        </mc:AlternateContent>
        <mc:AlternateContent xmlns:mc="http://schemas.openxmlformats.org/markup-compatibility/2006">
          <mc:Choice Requires="x14">
            <control shapeId="44084" r:id="rId49" name="Check Box 52">
              <controlPr defaultSize="0" autoFill="0" autoLine="0" autoPict="0">
                <anchor moveWithCells="1">
                  <from>
                    <xdr:col>4</xdr:col>
                    <xdr:colOff>234950</xdr:colOff>
                    <xdr:row>13</xdr:row>
                    <xdr:rowOff>177800</xdr:rowOff>
                  </from>
                  <to>
                    <xdr:col>4</xdr:col>
                    <xdr:colOff>584200</xdr:colOff>
                    <xdr:row>13</xdr:row>
                    <xdr:rowOff>177800</xdr:rowOff>
                  </to>
                </anchor>
              </controlPr>
            </control>
          </mc:Choice>
        </mc:AlternateContent>
        <mc:AlternateContent xmlns:mc="http://schemas.openxmlformats.org/markup-compatibility/2006">
          <mc:Choice Requires="x14">
            <control shapeId="44085" r:id="rId50" name="Check Box 53">
              <controlPr defaultSize="0" autoFill="0" autoLine="0" autoPict="0">
                <anchor moveWithCells="1">
                  <from>
                    <xdr:col>3</xdr:col>
                    <xdr:colOff>1689100</xdr:colOff>
                    <xdr:row>22</xdr:row>
                    <xdr:rowOff>6350</xdr:rowOff>
                  </from>
                  <to>
                    <xdr:col>4</xdr:col>
                    <xdr:colOff>266700</xdr:colOff>
                    <xdr:row>22</xdr:row>
                    <xdr:rowOff>6350</xdr:rowOff>
                  </to>
                </anchor>
              </controlPr>
            </control>
          </mc:Choice>
        </mc:AlternateContent>
        <mc:AlternateContent xmlns:mc="http://schemas.openxmlformats.org/markup-compatibility/2006">
          <mc:Choice Requires="x14">
            <control shapeId="44086" r:id="rId51" name="Check Box 54">
              <controlPr defaultSize="0" autoFill="0" autoLine="0" autoPict="0">
                <anchor moveWithCells="1">
                  <from>
                    <xdr:col>3</xdr:col>
                    <xdr:colOff>266700</xdr:colOff>
                    <xdr:row>22</xdr:row>
                    <xdr:rowOff>6350</xdr:rowOff>
                  </from>
                  <to>
                    <xdr:col>3</xdr:col>
                    <xdr:colOff>1212850</xdr:colOff>
                    <xdr:row>22</xdr:row>
                    <xdr:rowOff>6350</xdr:rowOff>
                  </to>
                </anchor>
              </controlPr>
            </control>
          </mc:Choice>
        </mc:AlternateContent>
        <mc:AlternateContent xmlns:mc="http://schemas.openxmlformats.org/markup-compatibility/2006">
          <mc:Choice Requires="x14">
            <control shapeId="44087" r:id="rId52" name="Check Box 55">
              <controlPr defaultSize="0" autoFill="0" autoLine="0" autoPict="0">
                <anchor moveWithCells="1">
                  <from>
                    <xdr:col>3</xdr:col>
                    <xdr:colOff>1460500</xdr:colOff>
                    <xdr:row>28</xdr:row>
                    <xdr:rowOff>0</xdr:rowOff>
                  </from>
                  <to>
                    <xdr:col>4</xdr:col>
                    <xdr:colOff>285750</xdr:colOff>
                    <xdr:row>28</xdr:row>
                    <xdr:rowOff>0</xdr:rowOff>
                  </to>
                </anchor>
              </controlPr>
            </control>
          </mc:Choice>
        </mc:AlternateContent>
        <mc:AlternateContent xmlns:mc="http://schemas.openxmlformats.org/markup-compatibility/2006">
          <mc:Choice Requires="x14">
            <control shapeId="44088" r:id="rId53" name="Check Box 56">
              <controlPr defaultSize="0" autoFill="0" autoLine="0" autoPict="0">
                <anchor moveWithCells="1">
                  <from>
                    <xdr:col>3</xdr:col>
                    <xdr:colOff>285750</xdr:colOff>
                    <xdr:row>28</xdr:row>
                    <xdr:rowOff>0</xdr:rowOff>
                  </from>
                  <to>
                    <xdr:col>3</xdr:col>
                    <xdr:colOff>1473200</xdr:colOff>
                    <xdr:row>28</xdr:row>
                    <xdr:rowOff>0</xdr:rowOff>
                  </to>
                </anchor>
              </controlPr>
            </control>
          </mc:Choice>
        </mc:AlternateContent>
        <mc:AlternateContent xmlns:mc="http://schemas.openxmlformats.org/markup-compatibility/2006">
          <mc:Choice Requires="x14">
            <control shapeId="44089" r:id="rId54" name="Check Box 57">
              <controlPr defaultSize="0" autoFill="0" autoLine="0" autoPict="0">
                <anchor moveWithCells="1">
                  <from>
                    <xdr:col>4</xdr:col>
                    <xdr:colOff>2622550</xdr:colOff>
                    <xdr:row>27</xdr:row>
                    <xdr:rowOff>177800</xdr:rowOff>
                  </from>
                  <to>
                    <xdr:col>5</xdr:col>
                    <xdr:colOff>285750</xdr:colOff>
                    <xdr:row>27</xdr:row>
                    <xdr:rowOff>177800</xdr:rowOff>
                  </to>
                </anchor>
              </controlPr>
            </control>
          </mc:Choice>
        </mc:AlternateContent>
        <mc:AlternateContent xmlns:mc="http://schemas.openxmlformats.org/markup-compatibility/2006">
          <mc:Choice Requires="x14">
            <control shapeId="44090" r:id="rId55" name="Check Box 58">
              <controlPr defaultSize="0" autoFill="0" autoLine="0" autoPict="0">
                <anchor moveWithCells="1">
                  <from>
                    <xdr:col>4</xdr:col>
                    <xdr:colOff>285750</xdr:colOff>
                    <xdr:row>27</xdr:row>
                    <xdr:rowOff>177800</xdr:rowOff>
                  </from>
                  <to>
                    <xdr:col>4</xdr:col>
                    <xdr:colOff>635000</xdr:colOff>
                    <xdr:row>27</xdr:row>
                    <xdr:rowOff>177800</xdr:rowOff>
                  </to>
                </anchor>
              </controlPr>
            </control>
          </mc:Choice>
        </mc:AlternateContent>
        <mc:AlternateContent xmlns:mc="http://schemas.openxmlformats.org/markup-compatibility/2006">
          <mc:Choice Requires="x14">
            <control shapeId="44091" r:id="rId56" name="Check Box 59">
              <controlPr defaultSize="0" autoFill="0" autoLine="0" autoPict="0">
                <anchor moveWithCells="1">
                  <from>
                    <xdr:col>3</xdr:col>
                    <xdr:colOff>279400</xdr:colOff>
                    <xdr:row>28</xdr:row>
                    <xdr:rowOff>6350</xdr:rowOff>
                  </from>
                  <to>
                    <xdr:col>3</xdr:col>
                    <xdr:colOff>1416050</xdr:colOff>
                    <xdr:row>29</xdr:row>
                    <xdr:rowOff>19050</xdr:rowOff>
                  </to>
                </anchor>
              </controlPr>
            </control>
          </mc:Choice>
        </mc:AlternateContent>
        <mc:AlternateContent xmlns:mc="http://schemas.openxmlformats.org/markup-compatibility/2006">
          <mc:Choice Requires="x14">
            <control shapeId="44092" r:id="rId57" name="Check Box 60">
              <controlPr defaultSize="0" autoFill="0" autoLine="0" autoPict="0">
                <anchor moveWithCells="1">
                  <from>
                    <xdr:col>3</xdr:col>
                    <xdr:colOff>1498600</xdr:colOff>
                    <xdr:row>28</xdr:row>
                    <xdr:rowOff>6350</xdr:rowOff>
                  </from>
                  <to>
                    <xdr:col>4</xdr:col>
                    <xdr:colOff>279400</xdr:colOff>
                    <xdr:row>29</xdr:row>
                    <xdr:rowOff>19050</xdr:rowOff>
                  </to>
                </anchor>
              </controlPr>
            </control>
          </mc:Choice>
        </mc:AlternateContent>
        <mc:AlternateContent xmlns:mc="http://schemas.openxmlformats.org/markup-compatibility/2006">
          <mc:Choice Requires="x14">
            <control shapeId="44093" r:id="rId58" name="Check Box 61">
              <controlPr defaultSize="0" autoFill="0" autoLine="0" autoPict="0">
                <anchor moveWithCells="1">
                  <from>
                    <xdr:col>4</xdr:col>
                    <xdr:colOff>285750</xdr:colOff>
                    <xdr:row>28</xdr:row>
                    <xdr:rowOff>6350</xdr:rowOff>
                  </from>
                  <to>
                    <xdr:col>4</xdr:col>
                    <xdr:colOff>1257300</xdr:colOff>
                    <xdr:row>28</xdr:row>
                    <xdr:rowOff>412750</xdr:rowOff>
                  </to>
                </anchor>
              </controlPr>
            </control>
          </mc:Choice>
        </mc:AlternateContent>
        <mc:AlternateContent xmlns:mc="http://schemas.openxmlformats.org/markup-compatibility/2006">
          <mc:Choice Requires="x14">
            <control shapeId="44094" r:id="rId59" name="Check Box 62">
              <controlPr defaultSize="0" autoFill="0" autoLine="0" autoPict="0">
                <anchor moveWithCells="1">
                  <from>
                    <xdr:col>4</xdr:col>
                    <xdr:colOff>1327150</xdr:colOff>
                    <xdr:row>28</xdr:row>
                    <xdr:rowOff>6350</xdr:rowOff>
                  </from>
                  <to>
                    <xdr:col>4</xdr:col>
                    <xdr:colOff>2298700</xdr:colOff>
                    <xdr:row>28</xdr:row>
                    <xdr:rowOff>412750</xdr:rowOff>
                  </to>
                </anchor>
              </controlPr>
            </control>
          </mc:Choice>
        </mc:AlternateContent>
        <mc:AlternateContent xmlns:mc="http://schemas.openxmlformats.org/markup-compatibility/2006">
          <mc:Choice Requires="x14">
            <control shapeId="44095" r:id="rId60" name="Check Box 63">
              <controlPr defaultSize="0" autoFill="0" autoLine="0" autoPict="0">
                <anchor moveWithCells="1">
                  <from>
                    <xdr:col>3</xdr:col>
                    <xdr:colOff>1701800</xdr:colOff>
                    <xdr:row>37</xdr:row>
                    <xdr:rowOff>0</xdr:rowOff>
                  </from>
                  <to>
                    <xdr:col>4</xdr:col>
                    <xdr:colOff>279400</xdr:colOff>
                    <xdr:row>37</xdr:row>
                    <xdr:rowOff>0</xdr:rowOff>
                  </to>
                </anchor>
              </controlPr>
            </control>
          </mc:Choice>
        </mc:AlternateContent>
        <mc:AlternateContent xmlns:mc="http://schemas.openxmlformats.org/markup-compatibility/2006">
          <mc:Choice Requires="x14">
            <control shapeId="44096" r:id="rId61" name="Check Box 64">
              <controlPr defaultSize="0" autoFill="0" autoLine="0" autoPict="0">
                <anchor moveWithCells="1">
                  <from>
                    <xdr:col>3</xdr:col>
                    <xdr:colOff>279400</xdr:colOff>
                    <xdr:row>37</xdr:row>
                    <xdr:rowOff>0</xdr:rowOff>
                  </from>
                  <to>
                    <xdr:col>3</xdr:col>
                    <xdr:colOff>1212850</xdr:colOff>
                    <xdr:row>37</xdr:row>
                    <xdr:rowOff>0</xdr:rowOff>
                  </to>
                </anchor>
              </controlPr>
            </control>
          </mc:Choice>
        </mc:AlternateContent>
        <mc:AlternateContent xmlns:mc="http://schemas.openxmlformats.org/markup-compatibility/2006">
          <mc:Choice Requires="x14">
            <control shapeId="44097" r:id="rId62" name="Check Box 65">
              <controlPr defaultSize="0" autoFill="0" autoLine="0" autoPict="0">
                <anchor moveWithCells="1">
                  <from>
                    <xdr:col>4</xdr:col>
                    <xdr:colOff>2374900</xdr:colOff>
                    <xdr:row>37</xdr:row>
                    <xdr:rowOff>0</xdr:rowOff>
                  </from>
                  <to>
                    <xdr:col>5</xdr:col>
                    <xdr:colOff>0</xdr:colOff>
                    <xdr:row>37</xdr:row>
                    <xdr:rowOff>0</xdr:rowOff>
                  </to>
                </anchor>
              </controlPr>
            </control>
          </mc:Choice>
        </mc:AlternateContent>
        <mc:AlternateContent xmlns:mc="http://schemas.openxmlformats.org/markup-compatibility/2006">
          <mc:Choice Requires="x14">
            <control shapeId="44098" r:id="rId63" name="Check Box 66">
              <controlPr defaultSize="0" autoFill="0" autoLine="0" autoPict="0">
                <anchor moveWithCells="1">
                  <from>
                    <xdr:col>4</xdr:col>
                    <xdr:colOff>311150</xdr:colOff>
                    <xdr:row>37</xdr:row>
                    <xdr:rowOff>0</xdr:rowOff>
                  </from>
                  <to>
                    <xdr:col>4</xdr:col>
                    <xdr:colOff>622300</xdr:colOff>
                    <xdr:row>37</xdr:row>
                    <xdr:rowOff>0</xdr:rowOff>
                  </to>
                </anchor>
              </controlPr>
            </control>
          </mc:Choice>
        </mc:AlternateContent>
        <mc:AlternateContent xmlns:mc="http://schemas.openxmlformats.org/markup-compatibility/2006">
          <mc:Choice Requires="x14">
            <control shapeId="44099" r:id="rId64" name="Check Box 67">
              <controlPr defaultSize="0" autoFill="0" autoLine="0" autoPict="0">
                <anchor moveWithCells="1">
                  <from>
                    <xdr:col>3</xdr:col>
                    <xdr:colOff>1657350</xdr:colOff>
                    <xdr:row>45</xdr:row>
                    <xdr:rowOff>6350</xdr:rowOff>
                  </from>
                  <to>
                    <xdr:col>4</xdr:col>
                    <xdr:colOff>254000</xdr:colOff>
                    <xdr:row>45</xdr:row>
                    <xdr:rowOff>6350</xdr:rowOff>
                  </to>
                </anchor>
              </controlPr>
            </control>
          </mc:Choice>
        </mc:AlternateContent>
        <mc:AlternateContent xmlns:mc="http://schemas.openxmlformats.org/markup-compatibility/2006">
          <mc:Choice Requires="x14">
            <control shapeId="44100" r:id="rId65" name="Check Box 68">
              <controlPr defaultSize="0" autoFill="0" autoLine="0" autoPict="0">
                <anchor moveWithCells="1">
                  <from>
                    <xdr:col>3</xdr:col>
                    <xdr:colOff>254000</xdr:colOff>
                    <xdr:row>45</xdr:row>
                    <xdr:rowOff>6350</xdr:rowOff>
                  </from>
                  <to>
                    <xdr:col>3</xdr:col>
                    <xdr:colOff>1206500</xdr:colOff>
                    <xdr:row>45</xdr:row>
                    <xdr:rowOff>6350</xdr:rowOff>
                  </to>
                </anchor>
              </controlPr>
            </control>
          </mc:Choice>
        </mc:AlternateContent>
        <mc:AlternateContent xmlns:mc="http://schemas.openxmlformats.org/markup-compatibility/2006">
          <mc:Choice Requires="x14">
            <control shapeId="44101" r:id="rId66" name="Check Box 69">
              <controlPr defaultSize="0" autoFill="0" autoLine="0" autoPict="0">
                <anchor moveWithCells="1">
                  <from>
                    <xdr:col>4</xdr:col>
                    <xdr:colOff>298450</xdr:colOff>
                    <xdr:row>44</xdr:row>
                    <xdr:rowOff>177800</xdr:rowOff>
                  </from>
                  <to>
                    <xdr:col>4</xdr:col>
                    <xdr:colOff>1320800</xdr:colOff>
                    <xdr:row>45</xdr:row>
                    <xdr:rowOff>6350</xdr:rowOff>
                  </to>
                </anchor>
              </controlPr>
            </control>
          </mc:Choice>
        </mc:AlternateContent>
        <mc:AlternateContent xmlns:mc="http://schemas.openxmlformats.org/markup-compatibility/2006">
          <mc:Choice Requires="x14">
            <control shapeId="44102" r:id="rId67" name="Check Box 70">
              <controlPr defaultSize="0" autoFill="0" autoLine="0" autoPict="0">
                <anchor moveWithCells="1">
                  <from>
                    <xdr:col>4</xdr:col>
                    <xdr:colOff>1397000</xdr:colOff>
                    <xdr:row>44</xdr:row>
                    <xdr:rowOff>177800</xdr:rowOff>
                  </from>
                  <to>
                    <xdr:col>4</xdr:col>
                    <xdr:colOff>2419350</xdr:colOff>
                    <xdr:row>45</xdr:row>
                    <xdr:rowOff>6350</xdr:rowOff>
                  </to>
                </anchor>
              </controlPr>
            </control>
          </mc:Choice>
        </mc:AlternateContent>
        <mc:AlternateContent xmlns:mc="http://schemas.openxmlformats.org/markup-compatibility/2006">
          <mc:Choice Requires="x14">
            <control shapeId="44103" r:id="rId68" name="Check Box 71">
              <controlPr defaultSize="0" autoFill="0" autoLine="0" autoPict="0">
                <anchor moveWithCells="1">
                  <from>
                    <xdr:col>4</xdr:col>
                    <xdr:colOff>304800</xdr:colOff>
                    <xdr:row>45</xdr:row>
                    <xdr:rowOff>171450</xdr:rowOff>
                  </from>
                  <to>
                    <xdr:col>4</xdr:col>
                    <xdr:colOff>1212850</xdr:colOff>
                    <xdr:row>46</xdr:row>
                    <xdr:rowOff>6350</xdr:rowOff>
                  </to>
                </anchor>
              </controlPr>
            </control>
          </mc:Choice>
        </mc:AlternateContent>
        <mc:AlternateContent xmlns:mc="http://schemas.openxmlformats.org/markup-compatibility/2006">
          <mc:Choice Requires="x14">
            <control shapeId="44104" r:id="rId69" name="Check Box 72">
              <controlPr defaultSize="0" autoFill="0" autoLine="0" autoPict="0">
                <anchor moveWithCells="1">
                  <from>
                    <xdr:col>4</xdr:col>
                    <xdr:colOff>1282700</xdr:colOff>
                    <xdr:row>45</xdr:row>
                    <xdr:rowOff>171450</xdr:rowOff>
                  </from>
                  <to>
                    <xdr:col>4</xdr:col>
                    <xdr:colOff>2190750</xdr:colOff>
                    <xdr:row>46</xdr:row>
                    <xdr:rowOff>6350</xdr:rowOff>
                  </to>
                </anchor>
              </controlPr>
            </control>
          </mc:Choice>
        </mc:AlternateContent>
        <mc:AlternateContent xmlns:mc="http://schemas.openxmlformats.org/markup-compatibility/2006">
          <mc:Choice Requires="x14">
            <control shapeId="44105" r:id="rId70" name="Check Box 73">
              <controlPr defaultSize="0" autoFill="0" autoLine="0" autoPict="0">
                <anchor moveWithCells="1">
                  <from>
                    <xdr:col>4</xdr:col>
                    <xdr:colOff>2470150</xdr:colOff>
                    <xdr:row>11</xdr:row>
                    <xdr:rowOff>0</xdr:rowOff>
                  </from>
                  <to>
                    <xdr:col>5</xdr:col>
                    <xdr:colOff>190500</xdr:colOff>
                    <xdr:row>11</xdr:row>
                    <xdr:rowOff>0</xdr:rowOff>
                  </to>
                </anchor>
              </controlPr>
            </control>
          </mc:Choice>
        </mc:AlternateContent>
        <mc:AlternateContent xmlns:mc="http://schemas.openxmlformats.org/markup-compatibility/2006">
          <mc:Choice Requires="x14">
            <control shapeId="44106" r:id="rId71" name="Check Box 74">
              <controlPr defaultSize="0" autoFill="0" autoLine="0" autoPict="0">
                <anchor moveWithCells="1">
                  <from>
                    <xdr:col>4</xdr:col>
                    <xdr:colOff>190500</xdr:colOff>
                    <xdr:row>11</xdr:row>
                    <xdr:rowOff>0</xdr:rowOff>
                  </from>
                  <to>
                    <xdr:col>4</xdr:col>
                    <xdr:colOff>596900</xdr:colOff>
                    <xdr:row>11</xdr:row>
                    <xdr:rowOff>0</xdr:rowOff>
                  </to>
                </anchor>
              </controlPr>
            </control>
          </mc:Choice>
        </mc:AlternateContent>
        <mc:AlternateContent xmlns:mc="http://schemas.openxmlformats.org/markup-compatibility/2006">
          <mc:Choice Requires="x14">
            <control shapeId="44109" r:id="rId72" name="Check Box 77">
              <controlPr defaultSize="0" autoFill="0" autoLine="0" autoPict="0">
                <anchor moveWithCells="1">
                  <from>
                    <xdr:col>4</xdr:col>
                    <xdr:colOff>2470150</xdr:colOff>
                    <xdr:row>11</xdr:row>
                    <xdr:rowOff>0</xdr:rowOff>
                  </from>
                  <to>
                    <xdr:col>5</xdr:col>
                    <xdr:colOff>190500</xdr:colOff>
                    <xdr:row>11</xdr:row>
                    <xdr:rowOff>0</xdr:rowOff>
                  </to>
                </anchor>
              </controlPr>
            </control>
          </mc:Choice>
        </mc:AlternateContent>
        <mc:AlternateContent xmlns:mc="http://schemas.openxmlformats.org/markup-compatibility/2006">
          <mc:Choice Requires="x14">
            <control shapeId="44110" r:id="rId73" name="Check Box 78">
              <controlPr defaultSize="0" autoFill="0" autoLine="0" autoPict="0">
                <anchor moveWithCells="1">
                  <from>
                    <xdr:col>4</xdr:col>
                    <xdr:colOff>190500</xdr:colOff>
                    <xdr:row>11</xdr:row>
                    <xdr:rowOff>0</xdr:rowOff>
                  </from>
                  <to>
                    <xdr:col>4</xdr:col>
                    <xdr:colOff>596900</xdr:colOff>
                    <xdr:row>11</xdr:row>
                    <xdr:rowOff>0</xdr:rowOff>
                  </to>
                </anchor>
              </controlPr>
            </control>
          </mc:Choice>
        </mc:AlternateContent>
        <mc:AlternateContent xmlns:mc="http://schemas.openxmlformats.org/markup-compatibility/2006">
          <mc:Choice Requires="x14">
            <control shapeId="44111" r:id="rId74" name="Check Box 79">
              <controlPr defaultSize="0" autoFill="0" autoLine="0" autoPict="0">
                <anchor moveWithCells="1">
                  <from>
                    <xdr:col>4</xdr:col>
                    <xdr:colOff>2470150</xdr:colOff>
                    <xdr:row>11</xdr:row>
                    <xdr:rowOff>0</xdr:rowOff>
                  </from>
                  <to>
                    <xdr:col>5</xdr:col>
                    <xdr:colOff>190500</xdr:colOff>
                    <xdr:row>11</xdr:row>
                    <xdr:rowOff>0</xdr:rowOff>
                  </to>
                </anchor>
              </controlPr>
            </control>
          </mc:Choice>
        </mc:AlternateContent>
        <mc:AlternateContent xmlns:mc="http://schemas.openxmlformats.org/markup-compatibility/2006">
          <mc:Choice Requires="x14">
            <control shapeId="44112" r:id="rId75" name="Check Box 80">
              <controlPr defaultSize="0" autoFill="0" autoLine="0" autoPict="0">
                <anchor moveWithCells="1">
                  <from>
                    <xdr:col>4</xdr:col>
                    <xdr:colOff>190500</xdr:colOff>
                    <xdr:row>11</xdr:row>
                    <xdr:rowOff>0</xdr:rowOff>
                  </from>
                  <to>
                    <xdr:col>4</xdr:col>
                    <xdr:colOff>596900</xdr:colOff>
                    <xdr:row>11</xdr:row>
                    <xdr:rowOff>0</xdr:rowOff>
                  </to>
                </anchor>
              </controlPr>
            </control>
          </mc:Choice>
        </mc:AlternateContent>
        <mc:AlternateContent xmlns:mc="http://schemas.openxmlformats.org/markup-compatibility/2006">
          <mc:Choice Requires="x14">
            <control shapeId="44117" r:id="rId76" name="Check Box 85">
              <controlPr defaultSize="0" autoFill="0" autoLine="0" autoPict="0">
                <anchor moveWithCells="1">
                  <from>
                    <xdr:col>4</xdr:col>
                    <xdr:colOff>190500</xdr:colOff>
                    <xdr:row>11</xdr:row>
                    <xdr:rowOff>6350</xdr:rowOff>
                  </from>
                  <to>
                    <xdr:col>4</xdr:col>
                    <xdr:colOff>1485900</xdr:colOff>
                    <xdr:row>12</xdr:row>
                    <xdr:rowOff>0</xdr:rowOff>
                  </to>
                </anchor>
              </controlPr>
            </control>
          </mc:Choice>
        </mc:AlternateContent>
        <mc:AlternateContent xmlns:mc="http://schemas.openxmlformats.org/markup-compatibility/2006">
          <mc:Choice Requires="x14">
            <control shapeId="44118" r:id="rId77" name="Check Box 86">
              <controlPr defaultSize="0" autoFill="0" autoLine="0" autoPict="0">
                <anchor moveWithCells="1">
                  <from>
                    <xdr:col>4</xdr:col>
                    <xdr:colOff>1581150</xdr:colOff>
                    <xdr:row>11</xdr:row>
                    <xdr:rowOff>6350</xdr:rowOff>
                  </from>
                  <to>
                    <xdr:col>5</xdr:col>
                    <xdr:colOff>190500</xdr:colOff>
                    <xdr:row>12</xdr:row>
                    <xdr:rowOff>0</xdr:rowOff>
                  </to>
                </anchor>
              </controlPr>
            </control>
          </mc:Choice>
        </mc:AlternateContent>
        <mc:AlternateContent xmlns:mc="http://schemas.openxmlformats.org/markup-compatibility/2006">
          <mc:Choice Requires="x14">
            <control shapeId="44119" r:id="rId78" name="Check Box 87">
              <controlPr defaultSize="0" autoFill="0" autoLine="0" autoPict="0">
                <anchor moveWithCells="1">
                  <from>
                    <xdr:col>4</xdr:col>
                    <xdr:colOff>190500</xdr:colOff>
                    <xdr:row>11</xdr:row>
                    <xdr:rowOff>6350</xdr:rowOff>
                  </from>
                  <to>
                    <xdr:col>4</xdr:col>
                    <xdr:colOff>1485900</xdr:colOff>
                    <xdr:row>12</xdr:row>
                    <xdr:rowOff>0</xdr:rowOff>
                  </to>
                </anchor>
              </controlPr>
            </control>
          </mc:Choice>
        </mc:AlternateContent>
        <mc:AlternateContent xmlns:mc="http://schemas.openxmlformats.org/markup-compatibility/2006">
          <mc:Choice Requires="x14">
            <control shapeId="44120" r:id="rId79" name="Check Box 88">
              <controlPr defaultSize="0" autoFill="0" autoLine="0" autoPict="0">
                <anchor moveWithCells="1">
                  <from>
                    <xdr:col>4</xdr:col>
                    <xdr:colOff>1581150</xdr:colOff>
                    <xdr:row>11</xdr:row>
                    <xdr:rowOff>6350</xdr:rowOff>
                  </from>
                  <to>
                    <xdr:col>5</xdr:col>
                    <xdr:colOff>190500</xdr:colOff>
                    <xdr:row>12</xdr:row>
                    <xdr:rowOff>0</xdr:rowOff>
                  </to>
                </anchor>
              </controlPr>
            </control>
          </mc:Choice>
        </mc:AlternateContent>
        <mc:AlternateContent xmlns:mc="http://schemas.openxmlformats.org/markup-compatibility/2006">
          <mc:Choice Requires="x14">
            <control shapeId="44121" r:id="rId80" name="Check Box 89">
              <controlPr defaultSize="0" autoFill="0" autoLine="0" autoPict="0">
                <anchor moveWithCells="1">
                  <from>
                    <xdr:col>3</xdr:col>
                    <xdr:colOff>279400</xdr:colOff>
                    <xdr:row>10</xdr:row>
                    <xdr:rowOff>850900</xdr:rowOff>
                  </from>
                  <to>
                    <xdr:col>3</xdr:col>
                    <xdr:colOff>1422400</xdr:colOff>
                    <xdr:row>10</xdr:row>
                    <xdr:rowOff>1016000</xdr:rowOff>
                  </to>
                </anchor>
              </controlPr>
            </control>
          </mc:Choice>
        </mc:AlternateContent>
        <mc:AlternateContent xmlns:mc="http://schemas.openxmlformats.org/markup-compatibility/2006">
          <mc:Choice Requires="x14">
            <control shapeId="44122" r:id="rId81" name="Check Box 90">
              <controlPr defaultSize="0" autoFill="0" autoLine="0" autoPict="0">
                <anchor moveWithCells="1">
                  <from>
                    <xdr:col>3</xdr:col>
                    <xdr:colOff>1504950</xdr:colOff>
                    <xdr:row>10</xdr:row>
                    <xdr:rowOff>850900</xdr:rowOff>
                  </from>
                  <to>
                    <xdr:col>4</xdr:col>
                    <xdr:colOff>279400</xdr:colOff>
                    <xdr:row>10</xdr:row>
                    <xdr:rowOff>1016000</xdr:rowOff>
                  </to>
                </anchor>
              </controlPr>
            </control>
          </mc:Choice>
        </mc:AlternateContent>
        <mc:AlternateContent xmlns:mc="http://schemas.openxmlformats.org/markup-compatibility/2006">
          <mc:Choice Requires="x14">
            <control shapeId="44123" r:id="rId82" name="Check Box 91">
              <controlPr defaultSize="0" autoFill="0" autoLine="0" autoPict="0">
                <anchor moveWithCells="1">
                  <from>
                    <xdr:col>4</xdr:col>
                    <xdr:colOff>190500</xdr:colOff>
                    <xdr:row>11</xdr:row>
                    <xdr:rowOff>6350</xdr:rowOff>
                  </from>
                  <to>
                    <xdr:col>4</xdr:col>
                    <xdr:colOff>1485900</xdr:colOff>
                    <xdr:row>12</xdr:row>
                    <xdr:rowOff>0</xdr:rowOff>
                  </to>
                </anchor>
              </controlPr>
            </control>
          </mc:Choice>
        </mc:AlternateContent>
        <mc:AlternateContent xmlns:mc="http://schemas.openxmlformats.org/markup-compatibility/2006">
          <mc:Choice Requires="x14">
            <control shapeId="44124" r:id="rId83" name="Check Box 92">
              <controlPr defaultSize="0" autoFill="0" autoLine="0" autoPict="0">
                <anchor moveWithCells="1">
                  <from>
                    <xdr:col>4</xdr:col>
                    <xdr:colOff>1581150</xdr:colOff>
                    <xdr:row>11</xdr:row>
                    <xdr:rowOff>6350</xdr:rowOff>
                  </from>
                  <to>
                    <xdr:col>5</xdr:col>
                    <xdr:colOff>190500</xdr:colOff>
                    <xdr:row>12</xdr:row>
                    <xdr:rowOff>0</xdr:rowOff>
                  </to>
                </anchor>
              </controlPr>
            </control>
          </mc:Choice>
        </mc:AlternateContent>
        <mc:AlternateContent xmlns:mc="http://schemas.openxmlformats.org/markup-compatibility/2006">
          <mc:Choice Requires="x14">
            <control shapeId="44125" r:id="rId84" name="Check Box 93">
              <controlPr defaultSize="0" autoFill="0" autoLine="0" autoPict="0">
                <anchor moveWithCells="1">
                  <from>
                    <xdr:col>3</xdr:col>
                    <xdr:colOff>209550</xdr:colOff>
                    <xdr:row>12</xdr:row>
                    <xdr:rowOff>6350</xdr:rowOff>
                  </from>
                  <to>
                    <xdr:col>3</xdr:col>
                    <xdr:colOff>1346200</xdr:colOff>
                    <xdr:row>12</xdr:row>
                    <xdr:rowOff>406400</xdr:rowOff>
                  </to>
                </anchor>
              </controlPr>
            </control>
          </mc:Choice>
        </mc:AlternateContent>
        <mc:AlternateContent xmlns:mc="http://schemas.openxmlformats.org/markup-compatibility/2006">
          <mc:Choice Requires="x14">
            <control shapeId="44126" r:id="rId85" name="Check Box 94">
              <controlPr defaultSize="0" autoFill="0" autoLine="0" autoPict="0">
                <anchor moveWithCells="1">
                  <from>
                    <xdr:col>3</xdr:col>
                    <xdr:colOff>1435100</xdr:colOff>
                    <xdr:row>12</xdr:row>
                    <xdr:rowOff>6350</xdr:rowOff>
                  </from>
                  <to>
                    <xdr:col>4</xdr:col>
                    <xdr:colOff>209550</xdr:colOff>
                    <xdr:row>12</xdr:row>
                    <xdr:rowOff>406400</xdr:rowOff>
                  </to>
                </anchor>
              </controlPr>
            </control>
          </mc:Choice>
        </mc:AlternateContent>
        <mc:AlternateContent xmlns:mc="http://schemas.openxmlformats.org/markup-compatibility/2006">
          <mc:Choice Requires="x14">
            <control shapeId="44127" r:id="rId86" name="Check Box 95">
              <controlPr defaultSize="0" autoFill="0" autoLine="0" autoPict="0">
                <anchor moveWithCells="1">
                  <from>
                    <xdr:col>4</xdr:col>
                    <xdr:colOff>209550</xdr:colOff>
                    <xdr:row>12</xdr:row>
                    <xdr:rowOff>0</xdr:rowOff>
                  </from>
                  <to>
                    <xdr:col>4</xdr:col>
                    <xdr:colOff>1504950</xdr:colOff>
                    <xdr:row>13</xdr:row>
                    <xdr:rowOff>0</xdr:rowOff>
                  </to>
                </anchor>
              </controlPr>
            </control>
          </mc:Choice>
        </mc:AlternateContent>
        <mc:AlternateContent xmlns:mc="http://schemas.openxmlformats.org/markup-compatibility/2006">
          <mc:Choice Requires="x14">
            <control shapeId="44128" r:id="rId87" name="Check Box 96">
              <controlPr defaultSize="0" autoFill="0" autoLine="0" autoPict="0">
                <anchor moveWithCells="1">
                  <from>
                    <xdr:col>4</xdr:col>
                    <xdr:colOff>1600200</xdr:colOff>
                    <xdr:row>12</xdr:row>
                    <xdr:rowOff>0</xdr:rowOff>
                  </from>
                  <to>
                    <xdr:col>5</xdr:col>
                    <xdr:colOff>209550</xdr:colOff>
                    <xdr:row>13</xdr:row>
                    <xdr:rowOff>0</xdr:rowOff>
                  </to>
                </anchor>
              </controlPr>
            </control>
          </mc:Choice>
        </mc:AlternateContent>
        <mc:AlternateContent xmlns:mc="http://schemas.openxmlformats.org/markup-compatibility/2006">
          <mc:Choice Requires="x14">
            <control shapeId="44129" r:id="rId88" name="Check Box 97">
              <controlPr defaultSize="0" autoFill="0" autoLine="0" autoPict="0">
                <anchor moveWithCells="1">
                  <from>
                    <xdr:col>3</xdr:col>
                    <xdr:colOff>336550</xdr:colOff>
                    <xdr:row>11</xdr:row>
                    <xdr:rowOff>228600</xdr:rowOff>
                  </from>
                  <to>
                    <xdr:col>3</xdr:col>
                    <xdr:colOff>1327150</xdr:colOff>
                    <xdr:row>11</xdr:row>
                    <xdr:rowOff>1778000</xdr:rowOff>
                  </to>
                </anchor>
              </controlPr>
            </control>
          </mc:Choice>
        </mc:AlternateContent>
        <mc:AlternateContent xmlns:mc="http://schemas.openxmlformats.org/markup-compatibility/2006">
          <mc:Choice Requires="x14">
            <control shapeId="44130" r:id="rId89" name="Check Box 98">
              <controlPr defaultSize="0" autoFill="0" autoLine="0" autoPict="0">
                <anchor moveWithCells="1">
                  <from>
                    <xdr:col>3</xdr:col>
                    <xdr:colOff>1358900</xdr:colOff>
                    <xdr:row>11</xdr:row>
                    <xdr:rowOff>209550</xdr:rowOff>
                  </from>
                  <to>
                    <xdr:col>3</xdr:col>
                    <xdr:colOff>2349500</xdr:colOff>
                    <xdr:row>11</xdr:row>
                    <xdr:rowOff>1752600</xdr:rowOff>
                  </to>
                </anchor>
              </controlPr>
            </control>
          </mc:Choice>
        </mc:AlternateContent>
        <mc:AlternateContent xmlns:mc="http://schemas.openxmlformats.org/markup-compatibility/2006">
          <mc:Choice Requires="x14">
            <control shapeId="44131" r:id="rId90" name="Check Box 99">
              <controlPr defaultSize="0" autoFill="0" autoLine="0" autoPict="0">
                <anchor moveWithCells="1">
                  <from>
                    <xdr:col>4</xdr:col>
                    <xdr:colOff>209550</xdr:colOff>
                    <xdr:row>12</xdr:row>
                    <xdr:rowOff>0</xdr:rowOff>
                  </from>
                  <to>
                    <xdr:col>4</xdr:col>
                    <xdr:colOff>1504950</xdr:colOff>
                    <xdr:row>13</xdr:row>
                    <xdr:rowOff>0</xdr:rowOff>
                  </to>
                </anchor>
              </controlPr>
            </control>
          </mc:Choice>
        </mc:AlternateContent>
        <mc:AlternateContent xmlns:mc="http://schemas.openxmlformats.org/markup-compatibility/2006">
          <mc:Choice Requires="x14">
            <control shapeId="44132" r:id="rId91" name="Check Box 100">
              <controlPr defaultSize="0" autoFill="0" autoLine="0" autoPict="0">
                <anchor moveWithCells="1">
                  <from>
                    <xdr:col>4</xdr:col>
                    <xdr:colOff>1600200</xdr:colOff>
                    <xdr:row>12</xdr:row>
                    <xdr:rowOff>0</xdr:rowOff>
                  </from>
                  <to>
                    <xdr:col>5</xdr:col>
                    <xdr:colOff>209550</xdr:colOff>
                    <xdr:row>13</xdr:row>
                    <xdr:rowOff>0</xdr:rowOff>
                  </to>
                </anchor>
              </controlPr>
            </control>
          </mc:Choice>
        </mc:AlternateContent>
        <mc:AlternateContent xmlns:mc="http://schemas.openxmlformats.org/markup-compatibility/2006">
          <mc:Choice Requires="x14">
            <control shapeId="44133" r:id="rId92" name="Check Box 101">
              <controlPr defaultSize="0" autoFill="0" autoLine="0" autoPict="0">
                <anchor moveWithCells="1">
                  <from>
                    <xdr:col>3</xdr:col>
                    <xdr:colOff>1422400</xdr:colOff>
                    <xdr:row>13</xdr:row>
                    <xdr:rowOff>177800</xdr:rowOff>
                  </from>
                  <to>
                    <xdr:col>4</xdr:col>
                    <xdr:colOff>266700</xdr:colOff>
                    <xdr:row>13</xdr:row>
                    <xdr:rowOff>177800</xdr:rowOff>
                  </to>
                </anchor>
              </controlPr>
            </control>
          </mc:Choice>
        </mc:AlternateContent>
        <mc:AlternateContent xmlns:mc="http://schemas.openxmlformats.org/markup-compatibility/2006">
          <mc:Choice Requires="x14">
            <control shapeId="44134" r:id="rId93" name="Check Box 102">
              <controlPr defaultSize="0" autoFill="0" autoLine="0" autoPict="0">
                <anchor moveWithCells="1">
                  <from>
                    <xdr:col>3</xdr:col>
                    <xdr:colOff>266700</xdr:colOff>
                    <xdr:row>13</xdr:row>
                    <xdr:rowOff>177800</xdr:rowOff>
                  </from>
                  <to>
                    <xdr:col>3</xdr:col>
                    <xdr:colOff>1479550</xdr:colOff>
                    <xdr:row>13</xdr:row>
                    <xdr:rowOff>177800</xdr:rowOff>
                  </to>
                </anchor>
              </controlPr>
            </control>
          </mc:Choice>
        </mc:AlternateContent>
        <mc:AlternateContent xmlns:mc="http://schemas.openxmlformats.org/markup-compatibility/2006">
          <mc:Choice Requires="x14">
            <control shapeId="44135" r:id="rId94" name="Check Box 103">
              <controlPr defaultSize="0" autoFill="0" autoLine="0" autoPict="0">
                <anchor moveWithCells="1">
                  <from>
                    <xdr:col>4</xdr:col>
                    <xdr:colOff>234950</xdr:colOff>
                    <xdr:row>13</xdr:row>
                    <xdr:rowOff>177800</xdr:rowOff>
                  </from>
                  <to>
                    <xdr:col>4</xdr:col>
                    <xdr:colOff>1530350</xdr:colOff>
                    <xdr:row>14</xdr:row>
                    <xdr:rowOff>0</xdr:rowOff>
                  </to>
                </anchor>
              </controlPr>
            </control>
          </mc:Choice>
        </mc:AlternateContent>
        <mc:AlternateContent xmlns:mc="http://schemas.openxmlformats.org/markup-compatibility/2006">
          <mc:Choice Requires="x14">
            <control shapeId="44136" r:id="rId95" name="Check Box 104">
              <controlPr defaultSize="0" autoFill="0" autoLine="0" autoPict="0">
                <anchor moveWithCells="1">
                  <from>
                    <xdr:col>4</xdr:col>
                    <xdr:colOff>1625600</xdr:colOff>
                    <xdr:row>13</xdr:row>
                    <xdr:rowOff>177800</xdr:rowOff>
                  </from>
                  <to>
                    <xdr:col>5</xdr:col>
                    <xdr:colOff>234950</xdr:colOff>
                    <xdr:row>14</xdr:row>
                    <xdr:rowOff>0</xdr:rowOff>
                  </to>
                </anchor>
              </controlPr>
            </control>
          </mc:Choice>
        </mc:AlternateContent>
        <mc:AlternateContent xmlns:mc="http://schemas.openxmlformats.org/markup-compatibility/2006">
          <mc:Choice Requires="x14">
            <control shapeId="44139" r:id="rId96" name="Check Box 107">
              <controlPr defaultSize="0" autoFill="0" autoLine="0" autoPict="0">
                <anchor moveWithCells="1">
                  <from>
                    <xdr:col>4</xdr:col>
                    <xdr:colOff>2559050</xdr:colOff>
                    <xdr:row>15</xdr:row>
                    <xdr:rowOff>0</xdr:rowOff>
                  </from>
                  <to>
                    <xdr:col>5</xdr:col>
                    <xdr:colOff>266700</xdr:colOff>
                    <xdr:row>15</xdr:row>
                    <xdr:rowOff>0</xdr:rowOff>
                  </to>
                </anchor>
              </controlPr>
            </control>
          </mc:Choice>
        </mc:AlternateContent>
        <mc:AlternateContent xmlns:mc="http://schemas.openxmlformats.org/markup-compatibility/2006">
          <mc:Choice Requires="x14">
            <control shapeId="44140" r:id="rId97" name="Check Box 108">
              <controlPr defaultSize="0" autoFill="0" autoLine="0" autoPict="0">
                <anchor moveWithCells="1">
                  <from>
                    <xdr:col>4</xdr:col>
                    <xdr:colOff>266700</xdr:colOff>
                    <xdr:row>15</xdr:row>
                    <xdr:rowOff>0</xdr:rowOff>
                  </from>
                  <to>
                    <xdr:col>4</xdr:col>
                    <xdr:colOff>666750</xdr:colOff>
                    <xdr:row>15</xdr:row>
                    <xdr:rowOff>0</xdr:rowOff>
                  </to>
                </anchor>
              </controlPr>
            </control>
          </mc:Choice>
        </mc:AlternateContent>
        <mc:AlternateContent xmlns:mc="http://schemas.openxmlformats.org/markup-compatibility/2006">
          <mc:Choice Requires="x14">
            <control shapeId="44145" r:id="rId98" name="Check Box 113">
              <controlPr defaultSize="0" autoFill="0" autoLine="0" autoPict="0">
                <anchor moveWithCells="1">
                  <from>
                    <xdr:col>3</xdr:col>
                    <xdr:colOff>1422400</xdr:colOff>
                    <xdr:row>17</xdr:row>
                    <xdr:rowOff>0</xdr:rowOff>
                  </from>
                  <to>
                    <xdr:col>4</xdr:col>
                    <xdr:colOff>266700</xdr:colOff>
                    <xdr:row>17</xdr:row>
                    <xdr:rowOff>0</xdr:rowOff>
                  </to>
                </anchor>
              </controlPr>
            </control>
          </mc:Choice>
        </mc:AlternateContent>
        <mc:AlternateContent xmlns:mc="http://schemas.openxmlformats.org/markup-compatibility/2006">
          <mc:Choice Requires="x14">
            <control shapeId="44146" r:id="rId99" name="Check Box 114">
              <controlPr defaultSize="0" autoFill="0" autoLine="0" autoPict="0">
                <anchor moveWithCells="1">
                  <from>
                    <xdr:col>3</xdr:col>
                    <xdr:colOff>266700</xdr:colOff>
                    <xdr:row>17</xdr:row>
                    <xdr:rowOff>0</xdr:rowOff>
                  </from>
                  <to>
                    <xdr:col>3</xdr:col>
                    <xdr:colOff>1479550</xdr:colOff>
                    <xdr:row>17</xdr:row>
                    <xdr:rowOff>0</xdr:rowOff>
                  </to>
                </anchor>
              </controlPr>
            </control>
          </mc:Choice>
        </mc:AlternateContent>
        <mc:AlternateContent xmlns:mc="http://schemas.openxmlformats.org/markup-compatibility/2006">
          <mc:Choice Requires="x14">
            <control shapeId="44147" r:id="rId100" name="Check Box 115">
              <controlPr defaultSize="0" autoFill="0" autoLine="0" autoPict="0">
                <anchor moveWithCells="1">
                  <from>
                    <xdr:col>4</xdr:col>
                    <xdr:colOff>298450</xdr:colOff>
                    <xdr:row>16</xdr:row>
                    <xdr:rowOff>177800</xdr:rowOff>
                  </from>
                  <to>
                    <xdr:col>4</xdr:col>
                    <xdr:colOff>1587500</xdr:colOff>
                    <xdr:row>17</xdr:row>
                    <xdr:rowOff>0</xdr:rowOff>
                  </to>
                </anchor>
              </controlPr>
            </control>
          </mc:Choice>
        </mc:AlternateContent>
        <mc:AlternateContent xmlns:mc="http://schemas.openxmlformats.org/markup-compatibility/2006">
          <mc:Choice Requires="x14">
            <control shapeId="44148" r:id="rId101" name="Check Box 116">
              <controlPr defaultSize="0" autoFill="0" autoLine="0" autoPict="0">
                <anchor moveWithCells="1">
                  <from>
                    <xdr:col>4</xdr:col>
                    <xdr:colOff>1682750</xdr:colOff>
                    <xdr:row>16</xdr:row>
                    <xdr:rowOff>177800</xdr:rowOff>
                  </from>
                  <to>
                    <xdr:col>5</xdr:col>
                    <xdr:colOff>298450</xdr:colOff>
                    <xdr:row>17</xdr:row>
                    <xdr:rowOff>0</xdr:rowOff>
                  </to>
                </anchor>
              </controlPr>
            </control>
          </mc:Choice>
        </mc:AlternateContent>
        <mc:AlternateContent xmlns:mc="http://schemas.openxmlformats.org/markup-compatibility/2006">
          <mc:Choice Requires="x14">
            <control shapeId="44149" r:id="rId102" name="Check Box 117">
              <controlPr defaultSize="0" autoFill="0" autoLine="0" autoPict="0">
                <anchor moveWithCells="1">
                  <from>
                    <xdr:col>3</xdr:col>
                    <xdr:colOff>1282700</xdr:colOff>
                    <xdr:row>18</xdr:row>
                    <xdr:rowOff>0</xdr:rowOff>
                  </from>
                  <to>
                    <xdr:col>4</xdr:col>
                    <xdr:colOff>209550</xdr:colOff>
                    <xdr:row>18</xdr:row>
                    <xdr:rowOff>0</xdr:rowOff>
                  </to>
                </anchor>
              </controlPr>
            </control>
          </mc:Choice>
        </mc:AlternateContent>
        <mc:AlternateContent xmlns:mc="http://schemas.openxmlformats.org/markup-compatibility/2006">
          <mc:Choice Requires="x14">
            <control shapeId="44150" r:id="rId103" name="Check Box 118">
              <controlPr defaultSize="0" autoFill="0" autoLine="0" autoPict="0">
                <anchor moveWithCells="1">
                  <from>
                    <xdr:col>3</xdr:col>
                    <xdr:colOff>209550</xdr:colOff>
                    <xdr:row>18</xdr:row>
                    <xdr:rowOff>0</xdr:rowOff>
                  </from>
                  <to>
                    <xdr:col>3</xdr:col>
                    <xdr:colOff>1498600</xdr:colOff>
                    <xdr:row>18</xdr:row>
                    <xdr:rowOff>0</xdr:rowOff>
                  </to>
                </anchor>
              </controlPr>
            </control>
          </mc:Choice>
        </mc:AlternateContent>
        <mc:AlternateContent xmlns:mc="http://schemas.openxmlformats.org/markup-compatibility/2006">
          <mc:Choice Requires="x14">
            <control shapeId="44151" r:id="rId104" name="Check Box 119">
              <controlPr defaultSize="0" autoFill="0" autoLine="0" autoPict="0">
                <anchor moveWithCells="1">
                  <from>
                    <xdr:col>4</xdr:col>
                    <xdr:colOff>285750</xdr:colOff>
                    <xdr:row>18</xdr:row>
                    <xdr:rowOff>0</xdr:rowOff>
                  </from>
                  <to>
                    <xdr:col>4</xdr:col>
                    <xdr:colOff>1581150</xdr:colOff>
                    <xdr:row>18</xdr:row>
                    <xdr:rowOff>0</xdr:rowOff>
                  </to>
                </anchor>
              </controlPr>
            </control>
          </mc:Choice>
        </mc:AlternateContent>
        <mc:AlternateContent xmlns:mc="http://schemas.openxmlformats.org/markup-compatibility/2006">
          <mc:Choice Requires="x14">
            <control shapeId="44152" r:id="rId105" name="Check Box 120">
              <controlPr defaultSize="0" autoFill="0" autoLine="0" autoPict="0">
                <anchor moveWithCells="1">
                  <from>
                    <xdr:col>4</xdr:col>
                    <xdr:colOff>1676400</xdr:colOff>
                    <xdr:row>18</xdr:row>
                    <xdr:rowOff>0</xdr:rowOff>
                  </from>
                  <to>
                    <xdr:col>5</xdr:col>
                    <xdr:colOff>285750</xdr:colOff>
                    <xdr:row>18</xdr:row>
                    <xdr:rowOff>0</xdr:rowOff>
                  </to>
                </anchor>
              </controlPr>
            </control>
          </mc:Choice>
        </mc:AlternateContent>
        <mc:AlternateContent xmlns:mc="http://schemas.openxmlformats.org/markup-compatibility/2006">
          <mc:Choice Requires="x14">
            <control shapeId="44153" r:id="rId106" name="Check Box 121">
              <controlPr defaultSize="0" autoFill="0" autoLine="0" autoPict="0">
                <anchor moveWithCells="1">
                  <from>
                    <xdr:col>3</xdr:col>
                    <xdr:colOff>1422400</xdr:colOff>
                    <xdr:row>13</xdr:row>
                    <xdr:rowOff>177800</xdr:rowOff>
                  </from>
                  <to>
                    <xdr:col>4</xdr:col>
                    <xdr:colOff>266700</xdr:colOff>
                    <xdr:row>13</xdr:row>
                    <xdr:rowOff>177800</xdr:rowOff>
                  </to>
                </anchor>
              </controlPr>
            </control>
          </mc:Choice>
        </mc:AlternateContent>
        <mc:AlternateContent xmlns:mc="http://schemas.openxmlformats.org/markup-compatibility/2006">
          <mc:Choice Requires="x14">
            <control shapeId="44154" r:id="rId107" name="Check Box 122">
              <controlPr defaultSize="0" autoFill="0" autoLine="0" autoPict="0">
                <anchor moveWithCells="1">
                  <from>
                    <xdr:col>3</xdr:col>
                    <xdr:colOff>266700</xdr:colOff>
                    <xdr:row>13</xdr:row>
                    <xdr:rowOff>177800</xdr:rowOff>
                  </from>
                  <to>
                    <xdr:col>3</xdr:col>
                    <xdr:colOff>1479550</xdr:colOff>
                    <xdr:row>13</xdr:row>
                    <xdr:rowOff>177800</xdr:rowOff>
                  </to>
                </anchor>
              </controlPr>
            </control>
          </mc:Choice>
        </mc:AlternateContent>
        <mc:AlternateContent xmlns:mc="http://schemas.openxmlformats.org/markup-compatibility/2006">
          <mc:Choice Requires="x14">
            <control shapeId="44155" r:id="rId108" name="Check Box 123">
              <controlPr defaultSize="0" autoFill="0" autoLine="0" autoPict="0">
                <anchor moveWithCells="1">
                  <from>
                    <xdr:col>4</xdr:col>
                    <xdr:colOff>234950</xdr:colOff>
                    <xdr:row>13</xdr:row>
                    <xdr:rowOff>177800</xdr:rowOff>
                  </from>
                  <to>
                    <xdr:col>4</xdr:col>
                    <xdr:colOff>1530350</xdr:colOff>
                    <xdr:row>14</xdr:row>
                    <xdr:rowOff>0</xdr:rowOff>
                  </to>
                </anchor>
              </controlPr>
            </control>
          </mc:Choice>
        </mc:AlternateContent>
        <mc:AlternateContent xmlns:mc="http://schemas.openxmlformats.org/markup-compatibility/2006">
          <mc:Choice Requires="x14">
            <control shapeId="44156" r:id="rId109" name="Check Box 124">
              <controlPr defaultSize="0" autoFill="0" autoLine="0" autoPict="0">
                <anchor moveWithCells="1">
                  <from>
                    <xdr:col>4</xdr:col>
                    <xdr:colOff>1625600</xdr:colOff>
                    <xdr:row>13</xdr:row>
                    <xdr:rowOff>177800</xdr:rowOff>
                  </from>
                  <to>
                    <xdr:col>5</xdr:col>
                    <xdr:colOff>234950</xdr:colOff>
                    <xdr:row>14</xdr:row>
                    <xdr:rowOff>0</xdr:rowOff>
                  </to>
                </anchor>
              </controlPr>
            </control>
          </mc:Choice>
        </mc:AlternateContent>
        <mc:AlternateContent xmlns:mc="http://schemas.openxmlformats.org/markup-compatibility/2006">
          <mc:Choice Requires="x14">
            <control shapeId="44157" r:id="rId110" name="Check Box 125">
              <controlPr defaultSize="0" autoFill="0" autoLine="0" autoPict="0">
                <anchor moveWithCells="1">
                  <from>
                    <xdr:col>3</xdr:col>
                    <xdr:colOff>1339850</xdr:colOff>
                    <xdr:row>18</xdr:row>
                    <xdr:rowOff>177800</xdr:rowOff>
                  </from>
                  <to>
                    <xdr:col>4</xdr:col>
                    <xdr:colOff>234950</xdr:colOff>
                    <xdr:row>18</xdr:row>
                    <xdr:rowOff>177800</xdr:rowOff>
                  </to>
                </anchor>
              </controlPr>
            </control>
          </mc:Choice>
        </mc:AlternateContent>
        <mc:AlternateContent xmlns:mc="http://schemas.openxmlformats.org/markup-compatibility/2006">
          <mc:Choice Requires="x14">
            <control shapeId="44158" r:id="rId111" name="Check Box 126">
              <controlPr defaultSize="0" autoFill="0" autoLine="0" autoPict="0">
                <anchor moveWithCells="1">
                  <from>
                    <xdr:col>3</xdr:col>
                    <xdr:colOff>234950</xdr:colOff>
                    <xdr:row>18</xdr:row>
                    <xdr:rowOff>177800</xdr:rowOff>
                  </from>
                  <to>
                    <xdr:col>3</xdr:col>
                    <xdr:colOff>1485900</xdr:colOff>
                    <xdr:row>18</xdr:row>
                    <xdr:rowOff>177800</xdr:rowOff>
                  </to>
                </anchor>
              </controlPr>
            </control>
          </mc:Choice>
        </mc:AlternateContent>
        <mc:AlternateContent xmlns:mc="http://schemas.openxmlformats.org/markup-compatibility/2006">
          <mc:Choice Requires="x14">
            <control shapeId="44161" r:id="rId112" name="Check Box 129">
              <controlPr defaultSize="0" autoFill="0" autoLine="0" autoPict="0">
                <anchor moveWithCells="1">
                  <from>
                    <xdr:col>3</xdr:col>
                    <xdr:colOff>285750</xdr:colOff>
                    <xdr:row>20</xdr:row>
                    <xdr:rowOff>0</xdr:rowOff>
                  </from>
                  <to>
                    <xdr:col>3</xdr:col>
                    <xdr:colOff>1422400</xdr:colOff>
                    <xdr:row>20</xdr:row>
                    <xdr:rowOff>6350</xdr:rowOff>
                  </to>
                </anchor>
              </controlPr>
            </control>
          </mc:Choice>
        </mc:AlternateContent>
        <mc:AlternateContent xmlns:mc="http://schemas.openxmlformats.org/markup-compatibility/2006">
          <mc:Choice Requires="x14">
            <control shapeId="44162" r:id="rId113" name="Check Box 130">
              <controlPr defaultSize="0" autoFill="0" autoLine="0" autoPict="0">
                <anchor moveWithCells="1">
                  <from>
                    <xdr:col>3</xdr:col>
                    <xdr:colOff>1511300</xdr:colOff>
                    <xdr:row>20</xdr:row>
                    <xdr:rowOff>0</xdr:rowOff>
                  </from>
                  <to>
                    <xdr:col>4</xdr:col>
                    <xdr:colOff>285750</xdr:colOff>
                    <xdr:row>20</xdr:row>
                    <xdr:rowOff>6350</xdr:rowOff>
                  </to>
                </anchor>
              </controlPr>
            </control>
          </mc:Choice>
        </mc:AlternateContent>
        <mc:AlternateContent xmlns:mc="http://schemas.openxmlformats.org/markup-compatibility/2006">
          <mc:Choice Requires="x14">
            <control shapeId="44165" r:id="rId114" name="Check Box 133">
              <controlPr defaultSize="0" autoFill="0" autoLine="0" autoPict="0">
                <anchor moveWithCells="1">
                  <from>
                    <xdr:col>3</xdr:col>
                    <xdr:colOff>285750</xdr:colOff>
                    <xdr:row>21</xdr:row>
                    <xdr:rowOff>177800</xdr:rowOff>
                  </from>
                  <to>
                    <xdr:col>3</xdr:col>
                    <xdr:colOff>1193800</xdr:colOff>
                    <xdr:row>21</xdr:row>
                    <xdr:rowOff>1479550</xdr:rowOff>
                  </to>
                </anchor>
              </controlPr>
            </control>
          </mc:Choice>
        </mc:AlternateContent>
        <mc:AlternateContent xmlns:mc="http://schemas.openxmlformats.org/markup-compatibility/2006">
          <mc:Choice Requires="x14">
            <control shapeId="44166" r:id="rId115" name="Check Box 134">
              <controlPr defaultSize="0" autoFill="0" autoLine="0" autoPict="0">
                <anchor moveWithCells="1">
                  <from>
                    <xdr:col>3</xdr:col>
                    <xdr:colOff>1257300</xdr:colOff>
                    <xdr:row>21</xdr:row>
                    <xdr:rowOff>177800</xdr:rowOff>
                  </from>
                  <to>
                    <xdr:col>3</xdr:col>
                    <xdr:colOff>2165350</xdr:colOff>
                    <xdr:row>21</xdr:row>
                    <xdr:rowOff>1479550</xdr:rowOff>
                  </to>
                </anchor>
              </controlPr>
            </control>
          </mc:Choice>
        </mc:AlternateContent>
        <mc:AlternateContent xmlns:mc="http://schemas.openxmlformats.org/markup-compatibility/2006">
          <mc:Choice Requires="x14">
            <control shapeId="44167" r:id="rId116" name="Check Box 135">
              <controlPr defaultSize="0" autoFill="0" autoLine="0" autoPict="0">
                <anchor moveWithCells="1">
                  <from>
                    <xdr:col>4</xdr:col>
                    <xdr:colOff>298450</xdr:colOff>
                    <xdr:row>21</xdr:row>
                    <xdr:rowOff>177800</xdr:rowOff>
                  </from>
                  <to>
                    <xdr:col>4</xdr:col>
                    <xdr:colOff>1168400</xdr:colOff>
                    <xdr:row>21</xdr:row>
                    <xdr:rowOff>1574800</xdr:rowOff>
                  </to>
                </anchor>
              </controlPr>
            </control>
          </mc:Choice>
        </mc:AlternateContent>
        <mc:AlternateContent xmlns:mc="http://schemas.openxmlformats.org/markup-compatibility/2006">
          <mc:Choice Requires="x14">
            <control shapeId="44168" r:id="rId117" name="Check Box 136">
              <controlPr defaultSize="0" autoFill="0" autoLine="0" autoPict="0">
                <anchor moveWithCells="1">
                  <from>
                    <xdr:col>4</xdr:col>
                    <xdr:colOff>1231900</xdr:colOff>
                    <xdr:row>21</xdr:row>
                    <xdr:rowOff>177800</xdr:rowOff>
                  </from>
                  <to>
                    <xdr:col>4</xdr:col>
                    <xdr:colOff>2108200</xdr:colOff>
                    <xdr:row>21</xdr:row>
                    <xdr:rowOff>1574800</xdr:rowOff>
                  </to>
                </anchor>
              </controlPr>
            </control>
          </mc:Choice>
        </mc:AlternateContent>
        <mc:AlternateContent xmlns:mc="http://schemas.openxmlformats.org/markup-compatibility/2006">
          <mc:Choice Requires="x14">
            <control shapeId="44169" r:id="rId118" name="Check Box 137">
              <controlPr defaultSize="0" autoFill="0" autoLine="0" autoPict="0">
                <anchor moveWithCells="1">
                  <from>
                    <xdr:col>3</xdr:col>
                    <xdr:colOff>285750</xdr:colOff>
                    <xdr:row>20</xdr:row>
                    <xdr:rowOff>0</xdr:rowOff>
                  </from>
                  <to>
                    <xdr:col>3</xdr:col>
                    <xdr:colOff>1422400</xdr:colOff>
                    <xdr:row>20</xdr:row>
                    <xdr:rowOff>6350</xdr:rowOff>
                  </to>
                </anchor>
              </controlPr>
            </control>
          </mc:Choice>
        </mc:AlternateContent>
        <mc:AlternateContent xmlns:mc="http://schemas.openxmlformats.org/markup-compatibility/2006">
          <mc:Choice Requires="x14">
            <control shapeId="44170" r:id="rId119" name="Check Box 138">
              <controlPr defaultSize="0" autoFill="0" autoLine="0" autoPict="0">
                <anchor moveWithCells="1">
                  <from>
                    <xdr:col>3</xdr:col>
                    <xdr:colOff>1511300</xdr:colOff>
                    <xdr:row>20</xdr:row>
                    <xdr:rowOff>0</xdr:rowOff>
                  </from>
                  <to>
                    <xdr:col>4</xdr:col>
                    <xdr:colOff>285750</xdr:colOff>
                    <xdr:row>20</xdr:row>
                    <xdr:rowOff>6350</xdr:rowOff>
                  </to>
                </anchor>
              </controlPr>
            </control>
          </mc:Choice>
        </mc:AlternateContent>
        <mc:AlternateContent xmlns:mc="http://schemas.openxmlformats.org/markup-compatibility/2006">
          <mc:Choice Requires="x14">
            <control shapeId="44171" r:id="rId120" name="Check Box 139">
              <controlPr defaultSize="0" autoFill="0" autoLine="0" autoPict="0">
                <anchor moveWithCells="1">
                  <from>
                    <xdr:col>3</xdr:col>
                    <xdr:colOff>266700</xdr:colOff>
                    <xdr:row>20</xdr:row>
                    <xdr:rowOff>158750</xdr:rowOff>
                  </from>
                  <to>
                    <xdr:col>3</xdr:col>
                    <xdr:colOff>1409700</xdr:colOff>
                    <xdr:row>21</xdr:row>
                    <xdr:rowOff>0</xdr:rowOff>
                  </to>
                </anchor>
              </controlPr>
            </control>
          </mc:Choice>
        </mc:AlternateContent>
        <mc:AlternateContent xmlns:mc="http://schemas.openxmlformats.org/markup-compatibility/2006">
          <mc:Choice Requires="x14">
            <control shapeId="44172" r:id="rId121" name="Check Box 140">
              <controlPr defaultSize="0" autoFill="0" autoLine="0" autoPict="0">
                <anchor moveWithCells="1">
                  <from>
                    <xdr:col>3</xdr:col>
                    <xdr:colOff>1492250</xdr:colOff>
                    <xdr:row>20</xdr:row>
                    <xdr:rowOff>158750</xdr:rowOff>
                  </from>
                  <to>
                    <xdr:col>4</xdr:col>
                    <xdr:colOff>266700</xdr:colOff>
                    <xdr:row>21</xdr:row>
                    <xdr:rowOff>0</xdr:rowOff>
                  </to>
                </anchor>
              </controlPr>
            </control>
          </mc:Choice>
        </mc:AlternateContent>
        <mc:AlternateContent xmlns:mc="http://schemas.openxmlformats.org/markup-compatibility/2006">
          <mc:Choice Requires="x14">
            <control shapeId="44173" r:id="rId122" name="Check Box 141">
              <controlPr defaultSize="0" autoFill="0" autoLine="0" autoPict="0">
                <anchor moveWithCells="1">
                  <from>
                    <xdr:col>4</xdr:col>
                    <xdr:colOff>279400</xdr:colOff>
                    <xdr:row>20</xdr:row>
                    <xdr:rowOff>171450</xdr:rowOff>
                  </from>
                  <to>
                    <xdr:col>4</xdr:col>
                    <xdr:colOff>1574800</xdr:colOff>
                    <xdr:row>21</xdr:row>
                    <xdr:rowOff>0</xdr:rowOff>
                  </to>
                </anchor>
              </controlPr>
            </control>
          </mc:Choice>
        </mc:AlternateContent>
        <mc:AlternateContent xmlns:mc="http://schemas.openxmlformats.org/markup-compatibility/2006">
          <mc:Choice Requires="x14">
            <control shapeId="44174" r:id="rId123" name="Check Box 142">
              <controlPr defaultSize="0" autoFill="0" autoLine="0" autoPict="0">
                <anchor moveWithCells="1">
                  <from>
                    <xdr:col>4</xdr:col>
                    <xdr:colOff>1670050</xdr:colOff>
                    <xdr:row>20</xdr:row>
                    <xdr:rowOff>171450</xdr:rowOff>
                  </from>
                  <to>
                    <xdr:col>5</xdr:col>
                    <xdr:colOff>279400</xdr:colOff>
                    <xdr:row>21</xdr:row>
                    <xdr:rowOff>0</xdr:rowOff>
                  </to>
                </anchor>
              </controlPr>
            </control>
          </mc:Choice>
        </mc:AlternateContent>
        <mc:AlternateContent xmlns:mc="http://schemas.openxmlformats.org/markup-compatibility/2006">
          <mc:Choice Requires="x14">
            <control shapeId="44175" r:id="rId124" name="Check Box 143">
              <controlPr defaultSize="0" autoFill="0" autoLine="0" autoPict="0">
                <anchor moveWithCells="1">
                  <from>
                    <xdr:col>3</xdr:col>
                    <xdr:colOff>279400</xdr:colOff>
                    <xdr:row>22</xdr:row>
                    <xdr:rowOff>603250</xdr:rowOff>
                  </from>
                  <to>
                    <xdr:col>3</xdr:col>
                    <xdr:colOff>1079500</xdr:colOff>
                    <xdr:row>23</xdr:row>
                    <xdr:rowOff>0</xdr:rowOff>
                  </to>
                </anchor>
              </controlPr>
            </control>
          </mc:Choice>
        </mc:AlternateContent>
        <mc:AlternateContent xmlns:mc="http://schemas.openxmlformats.org/markup-compatibility/2006">
          <mc:Choice Requires="x14">
            <control shapeId="44176" r:id="rId125" name="Check Box 144">
              <controlPr defaultSize="0" autoFill="0" autoLine="0" autoPict="0">
                <anchor moveWithCells="1">
                  <from>
                    <xdr:col>3</xdr:col>
                    <xdr:colOff>1136650</xdr:colOff>
                    <xdr:row>22</xdr:row>
                    <xdr:rowOff>603250</xdr:rowOff>
                  </from>
                  <to>
                    <xdr:col>3</xdr:col>
                    <xdr:colOff>1943100</xdr:colOff>
                    <xdr:row>23</xdr:row>
                    <xdr:rowOff>0</xdr:rowOff>
                  </to>
                </anchor>
              </controlPr>
            </control>
          </mc:Choice>
        </mc:AlternateContent>
        <mc:AlternateContent xmlns:mc="http://schemas.openxmlformats.org/markup-compatibility/2006">
          <mc:Choice Requires="x14">
            <control shapeId="44177" r:id="rId126" name="Check Box 145">
              <controlPr defaultSize="0" autoFill="0" autoLine="0" autoPict="0">
                <anchor moveWithCells="1">
                  <from>
                    <xdr:col>4</xdr:col>
                    <xdr:colOff>2336800</xdr:colOff>
                    <xdr:row>22</xdr:row>
                    <xdr:rowOff>177800</xdr:rowOff>
                  </from>
                  <to>
                    <xdr:col>5</xdr:col>
                    <xdr:colOff>0</xdr:colOff>
                    <xdr:row>22</xdr:row>
                    <xdr:rowOff>177800</xdr:rowOff>
                  </to>
                </anchor>
              </controlPr>
            </control>
          </mc:Choice>
        </mc:AlternateContent>
        <mc:AlternateContent xmlns:mc="http://schemas.openxmlformats.org/markup-compatibility/2006">
          <mc:Choice Requires="x14">
            <control shapeId="44178" r:id="rId127" name="Check Box 146">
              <controlPr defaultSize="0" autoFill="0" autoLine="0" autoPict="0">
                <anchor moveWithCells="1">
                  <from>
                    <xdr:col>4</xdr:col>
                    <xdr:colOff>311150</xdr:colOff>
                    <xdr:row>22</xdr:row>
                    <xdr:rowOff>177800</xdr:rowOff>
                  </from>
                  <to>
                    <xdr:col>4</xdr:col>
                    <xdr:colOff>666750</xdr:colOff>
                    <xdr:row>22</xdr:row>
                    <xdr:rowOff>177800</xdr:rowOff>
                  </to>
                </anchor>
              </controlPr>
            </control>
          </mc:Choice>
        </mc:AlternateContent>
        <mc:AlternateContent xmlns:mc="http://schemas.openxmlformats.org/markup-compatibility/2006">
          <mc:Choice Requires="x14">
            <control shapeId="44179" r:id="rId128" name="Check Box 147">
              <controlPr defaultSize="0" autoFill="0" autoLine="0" autoPict="0">
                <anchor moveWithCells="1">
                  <from>
                    <xdr:col>3</xdr:col>
                    <xdr:colOff>1384300</xdr:colOff>
                    <xdr:row>24</xdr:row>
                    <xdr:rowOff>0</xdr:rowOff>
                  </from>
                  <to>
                    <xdr:col>4</xdr:col>
                    <xdr:colOff>254000</xdr:colOff>
                    <xdr:row>24</xdr:row>
                    <xdr:rowOff>0</xdr:rowOff>
                  </to>
                </anchor>
              </controlPr>
            </control>
          </mc:Choice>
        </mc:AlternateContent>
        <mc:AlternateContent xmlns:mc="http://schemas.openxmlformats.org/markup-compatibility/2006">
          <mc:Choice Requires="x14">
            <control shapeId="44180" r:id="rId129" name="Check Box 148">
              <controlPr defaultSize="0" autoFill="0" autoLine="0" autoPict="0">
                <anchor moveWithCells="1">
                  <from>
                    <xdr:col>3</xdr:col>
                    <xdr:colOff>254000</xdr:colOff>
                    <xdr:row>24</xdr:row>
                    <xdr:rowOff>0</xdr:rowOff>
                  </from>
                  <to>
                    <xdr:col>3</xdr:col>
                    <xdr:colOff>1479550</xdr:colOff>
                    <xdr:row>24</xdr:row>
                    <xdr:rowOff>0</xdr:rowOff>
                  </to>
                </anchor>
              </controlPr>
            </control>
          </mc:Choice>
        </mc:AlternateContent>
        <mc:AlternateContent xmlns:mc="http://schemas.openxmlformats.org/markup-compatibility/2006">
          <mc:Choice Requires="x14">
            <control shapeId="44181" r:id="rId130" name="Check Box 149">
              <controlPr defaultSize="0" autoFill="0" autoLine="0" autoPict="0">
                <anchor moveWithCells="1">
                  <from>
                    <xdr:col>4</xdr:col>
                    <xdr:colOff>298450</xdr:colOff>
                    <xdr:row>22</xdr:row>
                    <xdr:rowOff>311150</xdr:rowOff>
                  </from>
                  <to>
                    <xdr:col>4</xdr:col>
                    <xdr:colOff>1377950</xdr:colOff>
                    <xdr:row>24</xdr:row>
                    <xdr:rowOff>6350</xdr:rowOff>
                  </to>
                </anchor>
              </controlPr>
            </control>
          </mc:Choice>
        </mc:AlternateContent>
        <mc:AlternateContent xmlns:mc="http://schemas.openxmlformats.org/markup-compatibility/2006">
          <mc:Choice Requires="x14">
            <control shapeId="44182" r:id="rId131" name="Check Box 150">
              <controlPr defaultSize="0" autoFill="0" autoLine="0" autoPict="0">
                <anchor moveWithCells="1">
                  <from>
                    <xdr:col>4</xdr:col>
                    <xdr:colOff>1460500</xdr:colOff>
                    <xdr:row>22</xdr:row>
                    <xdr:rowOff>311150</xdr:rowOff>
                  </from>
                  <to>
                    <xdr:col>4</xdr:col>
                    <xdr:colOff>2540000</xdr:colOff>
                    <xdr:row>24</xdr:row>
                    <xdr:rowOff>6350</xdr:rowOff>
                  </to>
                </anchor>
              </controlPr>
            </control>
          </mc:Choice>
        </mc:AlternateContent>
        <mc:AlternateContent xmlns:mc="http://schemas.openxmlformats.org/markup-compatibility/2006">
          <mc:Choice Requires="x14">
            <control shapeId="44183" r:id="rId132" name="Check Box 151">
              <controlPr defaultSize="0" autoFill="0" autoLine="0" autoPict="0">
                <anchor moveWithCells="1">
                  <from>
                    <xdr:col>3</xdr:col>
                    <xdr:colOff>1384300</xdr:colOff>
                    <xdr:row>24</xdr:row>
                    <xdr:rowOff>0</xdr:rowOff>
                  </from>
                  <to>
                    <xdr:col>4</xdr:col>
                    <xdr:colOff>254000</xdr:colOff>
                    <xdr:row>24</xdr:row>
                    <xdr:rowOff>0</xdr:rowOff>
                  </to>
                </anchor>
              </controlPr>
            </control>
          </mc:Choice>
        </mc:AlternateContent>
        <mc:AlternateContent xmlns:mc="http://schemas.openxmlformats.org/markup-compatibility/2006">
          <mc:Choice Requires="x14">
            <control shapeId="44184" r:id="rId133" name="Check Box 152">
              <controlPr defaultSize="0" autoFill="0" autoLine="0" autoPict="0">
                <anchor moveWithCells="1">
                  <from>
                    <xdr:col>3</xdr:col>
                    <xdr:colOff>254000</xdr:colOff>
                    <xdr:row>24</xdr:row>
                    <xdr:rowOff>0</xdr:rowOff>
                  </from>
                  <to>
                    <xdr:col>3</xdr:col>
                    <xdr:colOff>1479550</xdr:colOff>
                    <xdr:row>24</xdr:row>
                    <xdr:rowOff>0</xdr:rowOff>
                  </to>
                </anchor>
              </controlPr>
            </control>
          </mc:Choice>
        </mc:AlternateContent>
        <mc:AlternateContent xmlns:mc="http://schemas.openxmlformats.org/markup-compatibility/2006">
          <mc:Choice Requires="x14">
            <control shapeId="44187" r:id="rId134" name="Check Box 155">
              <controlPr defaultSize="0" autoFill="0" autoLine="0" autoPict="0">
                <anchor moveWithCells="1">
                  <from>
                    <xdr:col>3</xdr:col>
                    <xdr:colOff>260350</xdr:colOff>
                    <xdr:row>24</xdr:row>
                    <xdr:rowOff>165100</xdr:rowOff>
                  </from>
                  <to>
                    <xdr:col>3</xdr:col>
                    <xdr:colOff>1168400</xdr:colOff>
                    <xdr:row>24</xdr:row>
                    <xdr:rowOff>1917700</xdr:rowOff>
                  </to>
                </anchor>
              </controlPr>
            </control>
          </mc:Choice>
        </mc:AlternateContent>
        <mc:AlternateContent xmlns:mc="http://schemas.openxmlformats.org/markup-compatibility/2006">
          <mc:Choice Requires="x14">
            <control shapeId="44188" r:id="rId135" name="Check Box 156">
              <controlPr defaultSize="0" autoFill="0" autoLine="0" autoPict="0">
                <anchor moveWithCells="1">
                  <from>
                    <xdr:col>3</xdr:col>
                    <xdr:colOff>1238250</xdr:colOff>
                    <xdr:row>24</xdr:row>
                    <xdr:rowOff>165100</xdr:rowOff>
                  </from>
                  <to>
                    <xdr:col>3</xdr:col>
                    <xdr:colOff>2146300</xdr:colOff>
                    <xdr:row>24</xdr:row>
                    <xdr:rowOff>1917700</xdr:rowOff>
                  </to>
                </anchor>
              </controlPr>
            </control>
          </mc:Choice>
        </mc:AlternateContent>
        <mc:AlternateContent xmlns:mc="http://schemas.openxmlformats.org/markup-compatibility/2006">
          <mc:Choice Requires="x14">
            <control shapeId="44189" r:id="rId136" name="Check Box 157">
              <controlPr defaultSize="0" autoFill="0" autoLine="0" autoPict="0">
                <anchor moveWithCells="1">
                  <from>
                    <xdr:col>4</xdr:col>
                    <xdr:colOff>12700</xdr:colOff>
                    <xdr:row>24</xdr:row>
                    <xdr:rowOff>171450</xdr:rowOff>
                  </from>
                  <to>
                    <xdr:col>4</xdr:col>
                    <xdr:colOff>1168400</xdr:colOff>
                    <xdr:row>24</xdr:row>
                    <xdr:rowOff>1898650</xdr:rowOff>
                  </to>
                </anchor>
              </controlPr>
            </control>
          </mc:Choice>
        </mc:AlternateContent>
        <mc:AlternateContent xmlns:mc="http://schemas.openxmlformats.org/markup-compatibility/2006">
          <mc:Choice Requires="x14">
            <control shapeId="44190" r:id="rId137" name="Check Box 158">
              <controlPr defaultSize="0" autoFill="0" autoLine="0" autoPict="0">
                <anchor moveWithCells="1">
                  <from>
                    <xdr:col>4</xdr:col>
                    <xdr:colOff>1257300</xdr:colOff>
                    <xdr:row>24</xdr:row>
                    <xdr:rowOff>171450</xdr:rowOff>
                  </from>
                  <to>
                    <xdr:col>4</xdr:col>
                    <xdr:colOff>2413000</xdr:colOff>
                    <xdr:row>24</xdr:row>
                    <xdr:rowOff>1898650</xdr:rowOff>
                  </to>
                </anchor>
              </controlPr>
            </control>
          </mc:Choice>
        </mc:AlternateContent>
        <mc:AlternateContent xmlns:mc="http://schemas.openxmlformats.org/markup-compatibility/2006">
          <mc:Choice Requires="x14">
            <control shapeId="44191" r:id="rId138" name="Check Box 159">
              <controlPr defaultSize="0" autoFill="0" autoLine="0" autoPict="0">
                <anchor moveWithCells="1">
                  <from>
                    <xdr:col>3</xdr:col>
                    <xdr:colOff>1397000</xdr:colOff>
                    <xdr:row>25</xdr:row>
                    <xdr:rowOff>177800</xdr:rowOff>
                  </from>
                  <to>
                    <xdr:col>4</xdr:col>
                    <xdr:colOff>260350</xdr:colOff>
                    <xdr:row>25</xdr:row>
                    <xdr:rowOff>177800</xdr:rowOff>
                  </to>
                </anchor>
              </controlPr>
            </control>
          </mc:Choice>
        </mc:AlternateContent>
        <mc:AlternateContent xmlns:mc="http://schemas.openxmlformats.org/markup-compatibility/2006">
          <mc:Choice Requires="x14">
            <control shapeId="44192" r:id="rId139" name="Check Box 160">
              <controlPr defaultSize="0" autoFill="0" autoLine="0" autoPict="0">
                <anchor moveWithCells="1">
                  <from>
                    <xdr:col>3</xdr:col>
                    <xdr:colOff>260350</xdr:colOff>
                    <xdr:row>25</xdr:row>
                    <xdr:rowOff>177800</xdr:rowOff>
                  </from>
                  <to>
                    <xdr:col>3</xdr:col>
                    <xdr:colOff>1479550</xdr:colOff>
                    <xdr:row>25</xdr:row>
                    <xdr:rowOff>177800</xdr:rowOff>
                  </to>
                </anchor>
              </controlPr>
            </control>
          </mc:Choice>
        </mc:AlternateContent>
        <mc:AlternateContent xmlns:mc="http://schemas.openxmlformats.org/markup-compatibility/2006">
          <mc:Choice Requires="x14">
            <control shapeId="44193" r:id="rId140" name="Check Box 161">
              <controlPr defaultSize="0" autoFill="0" autoLine="0" autoPict="0">
                <anchor moveWithCells="1">
                  <from>
                    <xdr:col>3</xdr:col>
                    <xdr:colOff>1511300</xdr:colOff>
                    <xdr:row>27</xdr:row>
                    <xdr:rowOff>0</xdr:rowOff>
                  </from>
                  <to>
                    <xdr:col>4</xdr:col>
                    <xdr:colOff>311150</xdr:colOff>
                    <xdr:row>27</xdr:row>
                    <xdr:rowOff>0</xdr:rowOff>
                  </to>
                </anchor>
              </controlPr>
            </control>
          </mc:Choice>
        </mc:AlternateContent>
        <mc:AlternateContent xmlns:mc="http://schemas.openxmlformats.org/markup-compatibility/2006">
          <mc:Choice Requires="x14">
            <control shapeId="44194" r:id="rId141" name="Check Box 162">
              <controlPr defaultSize="0" autoFill="0" autoLine="0" autoPict="0">
                <anchor moveWithCells="1">
                  <from>
                    <xdr:col>3</xdr:col>
                    <xdr:colOff>311150</xdr:colOff>
                    <xdr:row>27</xdr:row>
                    <xdr:rowOff>0</xdr:rowOff>
                  </from>
                  <to>
                    <xdr:col>3</xdr:col>
                    <xdr:colOff>1473200</xdr:colOff>
                    <xdr:row>27</xdr:row>
                    <xdr:rowOff>0</xdr:rowOff>
                  </to>
                </anchor>
              </controlPr>
            </control>
          </mc:Choice>
        </mc:AlternateContent>
        <mc:AlternateContent xmlns:mc="http://schemas.openxmlformats.org/markup-compatibility/2006">
          <mc:Choice Requires="x14">
            <control shapeId="44195" r:id="rId142" name="Check Box 163">
              <controlPr defaultSize="0" autoFill="0" autoLine="0" autoPict="0">
                <anchor moveWithCells="1">
                  <from>
                    <xdr:col>4</xdr:col>
                    <xdr:colOff>2343150</xdr:colOff>
                    <xdr:row>26</xdr:row>
                    <xdr:rowOff>0</xdr:rowOff>
                  </from>
                  <to>
                    <xdr:col>5</xdr:col>
                    <xdr:colOff>0</xdr:colOff>
                    <xdr:row>26</xdr:row>
                    <xdr:rowOff>0</xdr:rowOff>
                  </to>
                </anchor>
              </controlPr>
            </control>
          </mc:Choice>
        </mc:AlternateContent>
        <mc:AlternateContent xmlns:mc="http://schemas.openxmlformats.org/markup-compatibility/2006">
          <mc:Choice Requires="x14">
            <control shapeId="44196" r:id="rId143" name="Check Box 164">
              <controlPr defaultSize="0" autoFill="0" autoLine="0" autoPict="0">
                <anchor moveWithCells="1">
                  <from>
                    <xdr:col>4</xdr:col>
                    <xdr:colOff>349250</xdr:colOff>
                    <xdr:row>26</xdr:row>
                    <xdr:rowOff>0</xdr:rowOff>
                  </from>
                  <to>
                    <xdr:col>4</xdr:col>
                    <xdr:colOff>692150</xdr:colOff>
                    <xdr:row>26</xdr:row>
                    <xdr:rowOff>0</xdr:rowOff>
                  </to>
                </anchor>
              </controlPr>
            </control>
          </mc:Choice>
        </mc:AlternateContent>
        <mc:AlternateContent xmlns:mc="http://schemas.openxmlformats.org/markup-compatibility/2006">
          <mc:Choice Requires="x14">
            <control shapeId="44197" r:id="rId144" name="Check Box 165">
              <controlPr defaultSize="0" autoFill="0" autoLine="0" autoPict="0">
                <anchor moveWithCells="1">
                  <from>
                    <xdr:col>4</xdr:col>
                    <xdr:colOff>2425700</xdr:colOff>
                    <xdr:row>27</xdr:row>
                    <xdr:rowOff>0</xdr:rowOff>
                  </from>
                  <to>
                    <xdr:col>5</xdr:col>
                    <xdr:colOff>82550</xdr:colOff>
                    <xdr:row>27</xdr:row>
                    <xdr:rowOff>0</xdr:rowOff>
                  </to>
                </anchor>
              </controlPr>
            </control>
          </mc:Choice>
        </mc:AlternateContent>
        <mc:AlternateContent xmlns:mc="http://schemas.openxmlformats.org/markup-compatibility/2006">
          <mc:Choice Requires="x14">
            <control shapeId="44198" r:id="rId145" name="Check Box 166">
              <controlPr defaultSize="0" autoFill="0" autoLine="0" autoPict="0">
                <anchor moveWithCells="1">
                  <from>
                    <xdr:col>4</xdr:col>
                    <xdr:colOff>431800</xdr:colOff>
                    <xdr:row>27</xdr:row>
                    <xdr:rowOff>0</xdr:rowOff>
                  </from>
                  <to>
                    <xdr:col>4</xdr:col>
                    <xdr:colOff>768350</xdr:colOff>
                    <xdr:row>27</xdr:row>
                    <xdr:rowOff>0</xdr:rowOff>
                  </to>
                </anchor>
              </controlPr>
            </control>
          </mc:Choice>
        </mc:AlternateContent>
        <mc:AlternateContent xmlns:mc="http://schemas.openxmlformats.org/markup-compatibility/2006">
          <mc:Choice Requires="x14">
            <control shapeId="44199" r:id="rId146" name="Check Box 167">
              <controlPr defaultSize="0" autoFill="0" autoLine="0" autoPict="0">
                <anchor moveWithCells="1">
                  <from>
                    <xdr:col>3</xdr:col>
                    <xdr:colOff>374650</xdr:colOff>
                    <xdr:row>29</xdr:row>
                    <xdr:rowOff>374650</xdr:rowOff>
                  </from>
                  <to>
                    <xdr:col>3</xdr:col>
                    <xdr:colOff>1104900</xdr:colOff>
                    <xdr:row>29</xdr:row>
                    <xdr:rowOff>1085850</xdr:rowOff>
                  </to>
                </anchor>
              </controlPr>
            </control>
          </mc:Choice>
        </mc:AlternateContent>
        <mc:AlternateContent xmlns:mc="http://schemas.openxmlformats.org/markup-compatibility/2006">
          <mc:Choice Requires="x14">
            <control shapeId="44200" r:id="rId147" name="Check Box 168">
              <controlPr defaultSize="0" autoFill="0" autoLine="0" autoPict="0">
                <anchor moveWithCells="1">
                  <from>
                    <xdr:col>3</xdr:col>
                    <xdr:colOff>1162050</xdr:colOff>
                    <xdr:row>29</xdr:row>
                    <xdr:rowOff>374650</xdr:rowOff>
                  </from>
                  <to>
                    <xdr:col>3</xdr:col>
                    <xdr:colOff>1892300</xdr:colOff>
                    <xdr:row>29</xdr:row>
                    <xdr:rowOff>1085850</xdr:rowOff>
                  </to>
                </anchor>
              </controlPr>
            </control>
          </mc:Choice>
        </mc:AlternateContent>
        <mc:AlternateContent xmlns:mc="http://schemas.openxmlformats.org/markup-compatibility/2006">
          <mc:Choice Requires="x14">
            <control shapeId="44201" r:id="rId148" name="Check Box 169">
              <controlPr defaultSize="0" autoFill="0" autoLine="0" autoPict="0">
                <anchor moveWithCells="1">
                  <from>
                    <xdr:col>4</xdr:col>
                    <xdr:colOff>419100</xdr:colOff>
                    <xdr:row>29</xdr:row>
                    <xdr:rowOff>177800</xdr:rowOff>
                  </from>
                  <to>
                    <xdr:col>4</xdr:col>
                    <xdr:colOff>1543050</xdr:colOff>
                    <xdr:row>30</xdr:row>
                    <xdr:rowOff>6350</xdr:rowOff>
                  </to>
                </anchor>
              </controlPr>
            </control>
          </mc:Choice>
        </mc:AlternateContent>
        <mc:AlternateContent xmlns:mc="http://schemas.openxmlformats.org/markup-compatibility/2006">
          <mc:Choice Requires="x14">
            <control shapeId="44202" r:id="rId149" name="Check Box 170">
              <controlPr defaultSize="0" autoFill="0" autoLine="0" autoPict="0">
                <anchor moveWithCells="1">
                  <from>
                    <xdr:col>4</xdr:col>
                    <xdr:colOff>1625600</xdr:colOff>
                    <xdr:row>29</xdr:row>
                    <xdr:rowOff>177800</xdr:rowOff>
                  </from>
                  <to>
                    <xdr:col>5</xdr:col>
                    <xdr:colOff>69850</xdr:colOff>
                    <xdr:row>30</xdr:row>
                    <xdr:rowOff>6350</xdr:rowOff>
                  </to>
                </anchor>
              </controlPr>
            </control>
          </mc:Choice>
        </mc:AlternateContent>
        <mc:AlternateContent xmlns:mc="http://schemas.openxmlformats.org/markup-compatibility/2006">
          <mc:Choice Requires="x14">
            <control shapeId="44203" r:id="rId150" name="Check Box 171">
              <controlPr defaultSize="0" autoFill="0" autoLine="0" autoPict="0">
                <anchor moveWithCells="1">
                  <from>
                    <xdr:col>3</xdr:col>
                    <xdr:colOff>368300</xdr:colOff>
                    <xdr:row>36</xdr:row>
                    <xdr:rowOff>177800</xdr:rowOff>
                  </from>
                  <to>
                    <xdr:col>3</xdr:col>
                    <xdr:colOff>1504950</xdr:colOff>
                    <xdr:row>37</xdr:row>
                    <xdr:rowOff>0</xdr:rowOff>
                  </to>
                </anchor>
              </controlPr>
            </control>
          </mc:Choice>
        </mc:AlternateContent>
        <mc:AlternateContent xmlns:mc="http://schemas.openxmlformats.org/markup-compatibility/2006">
          <mc:Choice Requires="x14">
            <control shapeId="44204" r:id="rId151" name="Check Box 172">
              <controlPr defaultSize="0" autoFill="0" autoLine="0" autoPict="0">
                <anchor moveWithCells="1">
                  <from>
                    <xdr:col>3</xdr:col>
                    <xdr:colOff>1593850</xdr:colOff>
                    <xdr:row>36</xdr:row>
                    <xdr:rowOff>177800</xdr:rowOff>
                  </from>
                  <to>
                    <xdr:col>4</xdr:col>
                    <xdr:colOff>368300</xdr:colOff>
                    <xdr:row>37</xdr:row>
                    <xdr:rowOff>0</xdr:rowOff>
                  </to>
                </anchor>
              </controlPr>
            </control>
          </mc:Choice>
        </mc:AlternateContent>
        <mc:AlternateContent xmlns:mc="http://schemas.openxmlformats.org/markup-compatibility/2006">
          <mc:Choice Requires="x14">
            <control shapeId="44205" r:id="rId152" name="Check Box 173">
              <controlPr defaultSize="0" autoFill="0" autoLine="0" autoPict="0">
                <anchor moveWithCells="1">
                  <from>
                    <xdr:col>4</xdr:col>
                    <xdr:colOff>552450</xdr:colOff>
                    <xdr:row>36</xdr:row>
                    <xdr:rowOff>177800</xdr:rowOff>
                  </from>
                  <to>
                    <xdr:col>4</xdr:col>
                    <xdr:colOff>1676400</xdr:colOff>
                    <xdr:row>37</xdr:row>
                    <xdr:rowOff>0</xdr:rowOff>
                  </to>
                </anchor>
              </controlPr>
            </control>
          </mc:Choice>
        </mc:AlternateContent>
        <mc:AlternateContent xmlns:mc="http://schemas.openxmlformats.org/markup-compatibility/2006">
          <mc:Choice Requires="x14">
            <control shapeId="44206" r:id="rId153" name="Check Box 174">
              <controlPr defaultSize="0" autoFill="0" autoLine="0" autoPict="0">
                <anchor moveWithCells="1">
                  <from>
                    <xdr:col>4</xdr:col>
                    <xdr:colOff>1758950</xdr:colOff>
                    <xdr:row>36</xdr:row>
                    <xdr:rowOff>177800</xdr:rowOff>
                  </from>
                  <to>
                    <xdr:col>5</xdr:col>
                    <xdr:colOff>196850</xdr:colOff>
                    <xdr:row>37</xdr:row>
                    <xdr:rowOff>0</xdr:rowOff>
                  </to>
                </anchor>
              </controlPr>
            </control>
          </mc:Choice>
        </mc:AlternateContent>
        <mc:AlternateContent xmlns:mc="http://schemas.openxmlformats.org/markup-compatibility/2006">
          <mc:Choice Requires="x14">
            <control shapeId="44207" r:id="rId154" name="Check Box 175">
              <controlPr defaultSize="0" autoFill="0" autoLine="0" autoPict="0">
                <anchor moveWithCells="1">
                  <from>
                    <xdr:col>3</xdr:col>
                    <xdr:colOff>438150</xdr:colOff>
                    <xdr:row>44</xdr:row>
                    <xdr:rowOff>177800</xdr:rowOff>
                  </from>
                  <to>
                    <xdr:col>3</xdr:col>
                    <xdr:colOff>1574800</xdr:colOff>
                    <xdr:row>45</xdr:row>
                    <xdr:rowOff>19050</xdr:rowOff>
                  </to>
                </anchor>
              </controlPr>
            </control>
          </mc:Choice>
        </mc:AlternateContent>
        <mc:AlternateContent xmlns:mc="http://schemas.openxmlformats.org/markup-compatibility/2006">
          <mc:Choice Requires="x14">
            <control shapeId="44208" r:id="rId155" name="Check Box 176">
              <controlPr defaultSize="0" autoFill="0" autoLine="0" autoPict="0">
                <anchor moveWithCells="1">
                  <from>
                    <xdr:col>3</xdr:col>
                    <xdr:colOff>1657350</xdr:colOff>
                    <xdr:row>44</xdr:row>
                    <xdr:rowOff>177800</xdr:rowOff>
                  </from>
                  <to>
                    <xdr:col>4</xdr:col>
                    <xdr:colOff>431800</xdr:colOff>
                    <xdr:row>45</xdr:row>
                    <xdr:rowOff>19050</xdr:rowOff>
                  </to>
                </anchor>
              </controlPr>
            </control>
          </mc:Choice>
        </mc:AlternateContent>
        <mc:AlternateContent xmlns:mc="http://schemas.openxmlformats.org/markup-compatibility/2006">
          <mc:Choice Requires="x14">
            <control shapeId="44209" r:id="rId156" name="Check Box 177">
              <controlPr defaultSize="0" autoFill="0" autoLine="0" autoPict="0">
                <anchor moveWithCells="1">
                  <from>
                    <xdr:col>3</xdr:col>
                    <xdr:colOff>482600</xdr:colOff>
                    <xdr:row>46</xdr:row>
                    <xdr:rowOff>0</xdr:rowOff>
                  </from>
                  <to>
                    <xdr:col>3</xdr:col>
                    <xdr:colOff>1612900</xdr:colOff>
                    <xdr:row>46</xdr:row>
                    <xdr:rowOff>0</xdr:rowOff>
                  </to>
                </anchor>
              </controlPr>
            </control>
          </mc:Choice>
        </mc:AlternateContent>
        <mc:AlternateContent xmlns:mc="http://schemas.openxmlformats.org/markup-compatibility/2006">
          <mc:Choice Requires="x14">
            <control shapeId="44210" r:id="rId157" name="Check Box 178">
              <controlPr defaultSize="0" autoFill="0" autoLine="0" autoPict="0">
                <anchor moveWithCells="1">
                  <from>
                    <xdr:col>3</xdr:col>
                    <xdr:colOff>1701800</xdr:colOff>
                    <xdr:row>46</xdr:row>
                    <xdr:rowOff>0</xdr:rowOff>
                  </from>
                  <to>
                    <xdr:col>4</xdr:col>
                    <xdr:colOff>476250</xdr:colOff>
                    <xdr:row>46</xdr:row>
                    <xdr:rowOff>0</xdr:rowOff>
                  </to>
                </anchor>
              </controlPr>
            </control>
          </mc:Choice>
        </mc:AlternateContent>
        <mc:AlternateContent xmlns:mc="http://schemas.openxmlformats.org/markup-compatibility/2006">
          <mc:Choice Requires="x14">
            <control shapeId="44211" r:id="rId158" name="Check Box 179">
              <controlPr defaultSize="0" autoFill="0" autoLine="0" autoPict="0">
                <anchor moveWithCells="1">
                  <from>
                    <xdr:col>4</xdr:col>
                    <xdr:colOff>234950</xdr:colOff>
                    <xdr:row>10</xdr:row>
                    <xdr:rowOff>869950</xdr:rowOff>
                  </from>
                  <to>
                    <xdr:col>4</xdr:col>
                    <xdr:colOff>1397000</xdr:colOff>
                    <xdr:row>10</xdr:row>
                    <xdr:rowOff>1028700</xdr:rowOff>
                  </to>
                </anchor>
              </controlPr>
            </control>
          </mc:Choice>
        </mc:AlternateContent>
        <mc:AlternateContent xmlns:mc="http://schemas.openxmlformats.org/markup-compatibility/2006">
          <mc:Choice Requires="x14">
            <control shapeId="44212" r:id="rId159" name="Check Box 180">
              <controlPr defaultSize="0" autoFill="0" autoLine="0" autoPict="0">
                <anchor moveWithCells="1">
                  <from>
                    <xdr:col>4</xdr:col>
                    <xdr:colOff>1485900</xdr:colOff>
                    <xdr:row>10</xdr:row>
                    <xdr:rowOff>869950</xdr:rowOff>
                  </from>
                  <to>
                    <xdr:col>4</xdr:col>
                    <xdr:colOff>2647950</xdr:colOff>
                    <xdr:row>10</xdr:row>
                    <xdr:rowOff>1028700</xdr:rowOff>
                  </to>
                </anchor>
              </controlPr>
            </control>
          </mc:Choice>
        </mc:AlternateContent>
        <mc:AlternateContent xmlns:mc="http://schemas.openxmlformats.org/markup-compatibility/2006">
          <mc:Choice Requires="x14">
            <control shapeId="44215" r:id="rId160" name="Check Box 183">
              <controlPr defaultSize="0" autoFill="0" autoLine="0" autoPict="0">
                <anchor moveWithCells="1">
                  <from>
                    <xdr:col>3</xdr:col>
                    <xdr:colOff>304800</xdr:colOff>
                    <xdr:row>13</xdr:row>
                    <xdr:rowOff>698500</xdr:rowOff>
                  </from>
                  <to>
                    <xdr:col>3</xdr:col>
                    <xdr:colOff>1441450</xdr:colOff>
                    <xdr:row>13</xdr:row>
                    <xdr:rowOff>1155700</xdr:rowOff>
                  </to>
                </anchor>
              </controlPr>
            </control>
          </mc:Choice>
        </mc:AlternateContent>
        <mc:AlternateContent xmlns:mc="http://schemas.openxmlformats.org/markup-compatibility/2006">
          <mc:Choice Requires="x14">
            <control shapeId="44216" r:id="rId161" name="Check Box 184">
              <controlPr defaultSize="0" autoFill="0" autoLine="0" autoPict="0">
                <anchor moveWithCells="1">
                  <from>
                    <xdr:col>3</xdr:col>
                    <xdr:colOff>1524000</xdr:colOff>
                    <xdr:row>13</xdr:row>
                    <xdr:rowOff>698500</xdr:rowOff>
                  </from>
                  <to>
                    <xdr:col>4</xdr:col>
                    <xdr:colOff>298450</xdr:colOff>
                    <xdr:row>13</xdr:row>
                    <xdr:rowOff>1155700</xdr:rowOff>
                  </to>
                </anchor>
              </controlPr>
            </control>
          </mc:Choice>
        </mc:AlternateContent>
        <mc:AlternateContent xmlns:mc="http://schemas.openxmlformats.org/markup-compatibility/2006">
          <mc:Choice Requires="x14">
            <control shapeId="44217" r:id="rId162" name="Check Box 185">
              <controlPr defaultSize="0" autoFill="0" autoLine="0" autoPict="0">
                <anchor moveWithCells="1">
                  <from>
                    <xdr:col>3</xdr:col>
                    <xdr:colOff>323850</xdr:colOff>
                    <xdr:row>14</xdr:row>
                    <xdr:rowOff>527050</xdr:rowOff>
                  </from>
                  <to>
                    <xdr:col>3</xdr:col>
                    <xdr:colOff>1460500</xdr:colOff>
                    <xdr:row>14</xdr:row>
                    <xdr:rowOff>984250</xdr:rowOff>
                  </to>
                </anchor>
              </controlPr>
            </control>
          </mc:Choice>
        </mc:AlternateContent>
        <mc:AlternateContent xmlns:mc="http://schemas.openxmlformats.org/markup-compatibility/2006">
          <mc:Choice Requires="x14">
            <control shapeId="44218" r:id="rId163" name="Check Box 186">
              <controlPr defaultSize="0" autoFill="0" autoLine="0" autoPict="0">
                <anchor moveWithCells="1">
                  <from>
                    <xdr:col>3</xdr:col>
                    <xdr:colOff>1543050</xdr:colOff>
                    <xdr:row>14</xdr:row>
                    <xdr:rowOff>527050</xdr:rowOff>
                  </from>
                  <to>
                    <xdr:col>4</xdr:col>
                    <xdr:colOff>317500</xdr:colOff>
                    <xdr:row>14</xdr:row>
                    <xdr:rowOff>984250</xdr:rowOff>
                  </to>
                </anchor>
              </controlPr>
            </control>
          </mc:Choice>
        </mc:AlternateContent>
        <mc:AlternateContent xmlns:mc="http://schemas.openxmlformats.org/markup-compatibility/2006">
          <mc:Choice Requires="x14">
            <control shapeId="44219" r:id="rId164" name="Check Box 187">
              <controlPr defaultSize="0" autoFill="0" autoLine="0" autoPict="0">
                <anchor moveWithCells="1">
                  <from>
                    <xdr:col>3</xdr:col>
                    <xdr:colOff>342900</xdr:colOff>
                    <xdr:row>15</xdr:row>
                    <xdr:rowOff>673100</xdr:rowOff>
                  </from>
                  <to>
                    <xdr:col>3</xdr:col>
                    <xdr:colOff>1479550</xdr:colOff>
                    <xdr:row>15</xdr:row>
                    <xdr:rowOff>1123950</xdr:rowOff>
                  </to>
                </anchor>
              </controlPr>
            </control>
          </mc:Choice>
        </mc:AlternateContent>
        <mc:AlternateContent xmlns:mc="http://schemas.openxmlformats.org/markup-compatibility/2006">
          <mc:Choice Requires="x14">
            <control shapeId="44220" r:id="rId165" name="Check Box 188">
              <controlPr defaultSize="0" autoFill="0" autoLine="0" autoPict="0">
                <anchor moveWithCells="1">
                  <from>
                    <xdr:col>3</xdr:col>
                    <xdr:colOff>1562100</xdr:colOff>
                    <xdr:row>15</xdr:row>
                    <xdr:rowOff>673100</xdr:rowOff>
                  </from>
                  <to>
                    <xdr:col>4</xdr:col>
                    <xdr:colOff>336550</xdr:colOff>
                    <xdr:row>15</xdr:row>
                    <xdr:rowOff>1123950</xdr:rowOff>
                  </to>
                </anchor>
              </controlPr>
            </control>
          </mc:Choice>
        </mc:AlternateContent>
        <mc:AlternateContent xmlns:mc="http://schemas.openxmlformats.org/markup-compatibility/2006">
          <mc:Choice Requires="x14">
            <control shapeId="44221" r:id="rId166" name="Check Box 189">
              <controlPr defaultSize="0" autoFill="0" autoLine="0" autoPict="0">
                <anchor moveWithCells="1">
                  <from>
                    <xdr:col>3</xdr:col>
                    <xdr:colOff>323850</xdr:colOff>
                    <xdr:row>16</xdr:row>
                    <xdr:rowOff>609600</xdr:rowOff>
                  </from>
                  <to>
                    <xdr:col>3</xdr:col>
                    <xdr:colOff>1460500</xdr:colOff>
                    <xdr:row>16</xdr:row>
                    <xdr:rowOff>1060450</xdr:rowOff>
                  </to>
                </anchor>
              </controlPr>
            </control>
          </mc:Choice>
        </mc:AlternateContent>
        <mc:AlternateContent xmlns:mc="http://schemas.openxmlformats.org/markup-compatibility/2006">
          <mc:Choice Requires="x14">
            <control shapeId="44222" r:id="rId167" name="Check Box 190">
              <controlPr defaultSize="0" autoFill="0" autoLine="0" autoPict="0">
                <anchor moveWithCells="1">
                  <from>
                    <xdr:col>3</xdr:col>
                    <xdr:colOff>1543050</xdr:colOff>
                    <xdr:row>16</xdr:row>
                    <xdr:rowOff>609600</xdr:rowOff>
                  </from>
                  <to>
                    <xdr:col>4</xdr:col>
                    <xdr:colOff>317500</xdr:colOff>
                    <xdr:row>16</xdr:row>
                    <xdr:rowOff>1060450</xdr:rowOff>
                  </to>
                </anchor>
              </controlPr>
            </control>
          </mc:Choice>
        </mc:AlternateContent>
        <mc:AlternateContent xmlns:mc="http://schemas.openxmlformats.org/markup-compatibility/2006">
          <mc:Choice Requires="x14">
            <control shapeId="44223" r:id="rId168" name="Check Box 191">
              <controlPr defaultSize="0" autoFill="0" autoLine="0" autoPict="0">
                <anchor moveWithCells="1">
                  <from>
                    <xdr:col>3</xdr:col>
                    <xdr:colOff>349250</xdr:colOff>
                    <xdr:row>17</xdr:row>
                    <xdr:rowOff>584200</xdr:rowOff>
                  </from>
                  <to>
                    <xdr:col>3</xdr:col>
                    <xdr:colOff>1485900</xdr:colOff>
                    <xdr:row>17</xdr:row>
                    <xdr:rowOff>1035050</xdr:rowOff>
                  </to>
                </anchor>
              </controlPr>
            </control>
          </mc:Choice>
        </mc:AlternateContent>
        <mc:AlternateContent xmlns:mc="http://schemas.openxmlformats.org/markup-compatibility/2006">
          <mc:Choice Requires="x14">
            <control shapeId="44224" r:id="rId169" name="Check Box 192">
              <controlPr defaultSize="0" autoFill="0" autoLine="0" autoPict="0">
                <anchor moveWithCells="1">
                  <from>
                    <xdr:col>3</xdr:col>
                    <xdr:colOff>1568450</xdr:colOff>
                    <xdr:row>17</xdr:row>
                    <xdr:rowOff>584200</xdr:rowOff>
                  </from>
                  <to>
                    <xdr:col>4</xdr:col>
                    <xdr:colOff>349250</xdr:colOff>
                    <xdr:row>17</xdr:row>
                    <xdr:rowOff>1035050</xdr:rowOff>
                  </to>
                </anchor>
              </controlPr>
            </control>
          </mc:Choice>
        </mc:AlternateContent>
        <mc:AlternateContent xmlns:mc="http://schemas.openxmlformats.org/markup-compatibility/2006">
          <mc:Choice Requires="x14">
            <control shapeId="44225" r:id="rId170" name="Check Box 193">
              <controlPr defaultSize="0" autoFill="0" autoLine="0" autoPict="0">
                <anchor moveWithCells="1">
                  <from>
                    <xdr:col>4</xdr:col>
                    <xdr:colOff>393700</xdr:colOff>
                    <xdr:row>17</xdr:row>
                    <xdr:rowOff>565150</xdr:rowOff>
                  </from>
                  <to>
                    <xdr:col>4</xdr:col>
                    <xdr:colOff>1524000</xdr:colOff>
                    <xdr:row>17</xdr:row>
                    <xdr:rowOff>1016000</xdr:rowOff>
                  </to>
                </anchor>
              </controlPr>
            </control>
          </mc:Choice>
        </mc:AlternateContent>
        <mc:AlternateContent xmlns:mc="http://schemas.openxmlformats.org/markup-compatibility/2006">
          <mc:Choice Requires="x14">
            <control shapeId="44226" r:id="rId171" name="Check Box 194">
              <controlPr defaultSize="0" autoFill="0" autoLine="0" autoPict="0">
                <anchor moveWithCells="1">
                  <from>
                    <xdr:col>4</xdr:col>
                    <xdr:colOff>1612900</xdr:colOff>
                    <xdr:row>17</xdr:row>
                    <xdr:rowOff>565150</xdr:rowOff>
                  </from>
                  <to>
                    <xdr:col>5</xdr:col>
                    <xdr:colOff>57150</xdr:colOff>
                    <xdr:row>17</xdr:row>
                    <xdr:rowOff>1016000</xdr:rowOff>
                  </to>
                </anchor>
              </controlPr>
            </control>
          </mc:Choice>
        </mc:AlternateContent>
        <mc:AlternateContent xmlns:mc="http://schemas.openxmlformats.org/markup-compatibility/2006">
          <mc:Choice Requires="x14">
            <control shapeId="44227" r:id="rId172" name="Check Box 195">
              <controlPr defaultSize="0" autoFill="0" autoLine="0" autoPict="0">
                <anchor moveWithCells="1">
                  <from>
                    <xdr:col>4</xdr:col>
                    <xdr:colOff>330200</xdr:colOff>
                    <xdr:row>14</xdr:row>
                    <xdr:rowOff>527050</xdr:rowOff>
                  </from>
                  <to>
                    <xdr:col>4</xdr:col>
                    <xdr:colOff>1466850</xdr:colOff>
                    <xdr:row>14</xdr:row>
                    <xdr:rowOff>984250</xdr:rowOff>
                  </to>
                </anchor>
              </controlPr>
            </control>
          </mc:Choice>
        </mc:AlternateContent>
        <mc:AlternateContent xmlns:mc="http://schemas.openxmlformats.org/markup-compatibility/2006">
          <mc:Choice Requires="x14">
            <control shapeId="44228" r:id="rId173" name="Check Box 196">
              <controlPr defaultSize="0" autoFill="0" autoLine="0" autoPict="0">
                <anchor moveWithCells="1">
                  <from>
                    <xdr:col>4</xdr:col>
                    <xdr:colOff>1549400</xdr:colOff>
                    <xdr:row>14</xdr:row>
                    <xdr:rowOff>527050</xdr:rowOff>
                  </from>
                  <to>
                    <xdr:col>5</xdr:col>
                    <xdr:colOff>6350</xdr:colOff>
                    <xdr:row>14</xdr:row>
                    <xdr:rowOff>984250</xdr:rowOff>
                  </to>
                </anchor>
              </controlPr>
            </control>
          </mc:Choice>
        </mc:AlternateContent>
        <mc:AlternateContent xmlns:mc="http://schemas.openxmlformats.org/markup-compatibility/2006">
          <mc:Choice Requires="x14">
            <control shapeId="44229" r:id="rId174" name="Check Box 197">
              <controlPr defaultSize="0" autoFill="0" autoLine="0" autoPict="0">
                <anchor moveWithCells="1">
                  <from>
                    <xdr:col>3</xdr:col>
                    <xdr:colOff>234950</xdr:colOff>
                    <xdr:row>18</xdr:row>
                    <xdr:rowOff>330200</xdr:rowOff>
                  </from>
                  <to>
                    <xdr:col>3</xdr:col>
                    <xdr:colOff>1371600</xdr:colOff>
                    <xdr:row>18</xdr:row>
                    <xdr:rowOff>787400</xdr:rowOff>
                  </to>
                </anchor>
              </controlPr>
            </control>
          </mc:Choice>
        </mc:AlternateContent>
        <mc:AlternateContent xmlns:mc="http://schemas.openxmlformats.org/markup-compatibility/2006">
          <mc:Choice Requires="x14">
            <control shapeId="44230" r:id="rId175" name="Check Box 198">
              <controlPr defaultSize="0" autoFill="0" autoLine="0" autoPict="0">
                <anchor moveWithCells="1">
                  <from>
                    <xdr:col>3</xdr:col>
                    <xdr:colOff>1454150</xdr:colOff>
                    <xdr:row>18</xdr:row>
                    <xdr:rowOff>330200</xdr:rowOff>
                  </from>
                  <to>
                    <xdr:col>4</xdr:col>
                    <xdr:colOff>228600</xdr:colOff>
                    <xdr:row>18</xdr:row>
                    <xdr:rowOff>787400</xdr:rowOff>
                  </to>
                </anchor>
              </controlPr>
            </control>
          </mc:Choice>
        </mc:AlternateContent>
        <mc:AlternateContent xmlns:mc="http://schemas.openxmlformats.org/markup-compatibility/2006">
          <mc:Choice Requires="x14">
            <control shapeId="44231" r:id="rId176" name="Check Box 199">
              <controlPr defaultSize="0" autoFill="0" autoLine="0" autoPict="0">
                <anchor moveWithCells="1">
                  <from>
                    <xdr:col>3</xdr:col>
                    <xdr:colOff>266700</xdr:colOff>
                    <xdr:row>19</xdr:row>
                    <xdr:rowOff>50800</xdr:rowOff>
                  </from>
                  <to>
                    <xdr:col>3</xdr:col>
                    <xdr:colOff>1403350</xdr:colOff>
                    <xdr:row>19</xdr:row>
                    <xdr:rowOff>508000</xdr:rowOff>
                  </to>
                </anchor>
              </controlPr>
            </control>
          </mc:Choice>
        </mc:AlternateContent>
        <mc:AlternateContent xmlns:mc="http://schemas.openxmlformats.org/markup-compatibility/2006">
          <mc:Choice Requires="x14">
            <control shapeId="44232" r:id="rId177" name="Check Box 200">
              <controlPr defaultSize="0" autoFill="0" autoLine="0" autoPict="0">
                <anchor moveWithCells="1">
                  <from>
                    <xdr:col>3</xdr:col>
                    <xdr:colOff>1492250</xdr:colOff>
                    <xdr:row>19</xdr:row>
                    <xdr:rowOff>50800</xdr:rowOff>
                  </from>
                  <to>
                    <xdr:col>4</xdr:col>
                    <xdr:colOff>266700</xdr:colOff>
                    <xdr:row>19</xdr:row>
                    <xdr:rowOff>508000</xdr:rowOff>
                  </to>
                </anchor>
              </controlPr>
            </control>
          </mc:Choice>
        </mc:AlternateContent>
        <mc:AlternateContent xmlns:mc="http://schemas.openxmlformats.org/markup-compatibility/2006">
          <mc:Choice Requires="x14">
            <control shapeId="44233" r:id="rId178" name="Check Box 201">
              <controlPr defaultSize="0" autoFill="0" autoLine="0" autoPict="0">
                <anchor moveWithCells="1">
                  <from>
                    <xdr:col>4</xdr:col>
                    <xdr:colOff>234950</xdr:colOff>
                    <xdr:row>19</xdr:row>
                    <xdr:rowOff>82550</xdr:rowOff>
                  </from>
                  <to>
                    <xdr:col>4</xdr:col>
                    <xdr:colOff>1397000</xdr:colOff>
                    <xdr:row>19</xdr:row>
                    <xdr:rowOff>533400</xdr:rowOff>
                  </to>
                </anchor>
              </controlPr>
            </control>
          </mc:Choice>
        </mc:AlternateContent>
        <mc:AlternateContent xmlns:mc="http://schemas.openxmlformats.org/markup-compatibility/2006">
          <mc:Choice Requires="x14">
            <control shapeId="44234" r:id="rId179" name="Check Box 202">
              <controlPr defaultSize="0" autoFill="0" autoLine="0" autoPict="0">
                <anchor moveWithCells="1">
                  <from>
                    <xdr:col>4</xdr:col>
                    <xdr:colOff>1485900</xdr:colOff>
                    <xdr:row>19</xdr:row>
                    <xdr:rowOff>82550</xdr:rowOff>
                  </from>
                  <to>
                    <xdr:col>4</xdr:col>
                    <xdr:colOff>2647950</xdr:colOff>
                    <xdr:row>19</xdr:row>
                    <xdr:rowOff>533400</xdr:rowOff>
                  </to>
                </anchor>
              </controlPr>
            </control>
          </mc:Choice>
        </mc:AlternateContent>
        <mc:AlternateContent xmlns:mc="http://schemas.openxmlformats.org/markup-compatibility/2006">
          <mc:Choice Requires="x14">
            <control shapeId="44235" r:id="rId180" name="Check Box 203">
              <controlPr defaultSize="0" autoFill="0" autoLine="0" autoPict="0">
                <anchor moveWithCells="1">
                  <from>
                    <xdr:col>4</xdr:col>
                    <xdr:colOff>279400</xdr:colOff>
                    <xdr:row>18</xdr:row>
                    <xdr:rowOff>412750</xdr:rowOff>
                  </from>
                  <to>
                    <xdr:col>4</xdr:col>
                    <xdr:colOff>1441450</xdr:colOff>
                    <xdr:row>18</xdr:row>
                    <xdr:rowOff>863600</xdr:rowOff>
                  </to>
                </anchor>
              </controlPr>
            </control>
          </mc:Choice>
        </mc:AlternateContent>
        <mc:AlternateContent xmlns:mc="http://schemas.openxmlformats.org/markup-compatibility/2006">
          <mc:Choice Requires="x14">
            <control shapeId="44236" r:id="rId181" name="Check Box 204">
              <controlPr defaultSize="0" autoFill="0" autoLine="0" autoPict="0">
                <anchor moveWithCells="1">
                  <from>
                    <xdr:col>4</xdr:col>
                    <xdr:colOff>1524000</xdr:colOff>
                    <xdr:row>18</xdr:row>
                    <xdr:rowOff>412750</xdr:rowOff>
                  </from>
                  <to>
                    <xdr:col>5</xdr:col>
                    <xdr:colOff>0</xdr:colOff>
                    <xdr:row>18</xdr:row>
                    <xdr:rowOff>863600</xdr:rowOff>
                  </to>
                </anchor>
              </controlPr>
            </control>
          </mc:Choice>
        </mc:AlternateContent>
        <mc:AlternateContent xmlns:mc="http://schemas.openxmlformats.org/markup-compatibility/2006">
          <mc:Choice Requires="x14">
            <control shapeId="44237" r:id="rId182" name="Check Box 205">
              <controlPr defaultSize="0" autoFill="0" autoLine="0" autoPict="0">
                <anchor moveWithCells="1">
                  <from>
                    <xdr:col>3</xdr:col>
                    <xdr:colOff>361950</xdr:colOff>
                    <xdr:row>45</xdr:row>
                    <xdr:rowOff>1409700</xdr:rowOff>
                  </from>
                  <to>
                    <xdr:col>3</xdr:col>
                    <xdr:colOff>1492250</xdr:colOff>
                    <xdr:row>45</xdr:row>
                    <xdr:rowOff>1860550</xdr:rowOff>
                  </to>
                </anchor>
              </controlPr>
            </control>
          </mc:Choice>
        </mc:AlternateContent>
        <mc:AlternateContent xmlns:mc="http://schemas.openxmlformats.org/markup-compatibility/2006">
          <mc:Choice Requires="x14">
            <control shapeId="44238" r:id="rId183" name="Check Box 206">
              <controlPr defaultSize="0" autoFill="0" autoLine="0" autoPict="0">
                <anchor moveWithCells="1">
                  <from>
                    <xdr:col>3</xdr:col>
                    <xdr:colOff>1581150</xdr:colOff>
                    <xdr:row>45</xdr:row>
                    <xdr:rowOff>1409700</xdr:rowOff>
                  </from>
                  <to>
                    <xdr:col>4</xdr:col>
                    <xdr:colOff>355600</xdr:colOff>
                    <xdr:row>45</xdr:row>
                    <xdr:rowOff>1860550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J80"/>
  <sheetViews>
    <sheetView zoomScale="91" zoomScaleNormal="91" workbookViewId="0">
      <selection activeCell="E70" sqref="E70:I70"/>
    </sheetView>
  </sheetViews>
  <sheetFormatPr defaultColWidth="9.08984375" defaultRowHeight="14" x14ac:dyDescent="0.35"/>
  <cols>
    <col min="1" max="2" width="1.81640625" style="242" customWidth="1"/>
    <col min="3" max="3" width="50" style="242" customWidth="1"/>
    <col min="4" max="4" width="29.453125" style="242" customWidth="1"/>
    <col min="5" max="5" width="35.7265625" style="242" customWidth="1"/>
    <col min="6" max="6" width="25.6328125" style="242" customWidth="1"/>
    <col min="7" max="7" width="29.36328125" style="242" customWidth="1"/>
    <col min="8" max="8" width="26.08984375" style="242" customWidth="1"/>
    <col min="9" max="9" width="57.453125" style="242" bestFit="1" customWidth="1"/>
    <col min="10" max="11" width="1.81640625" style="242" customWidth="1"/>
    <col min="12" max="16384" width="9.08984375" style="242"/>
  </cols>
  <sheetData>
    <row r="1" spans="2:10" ht="14.5" thickBot="1" x14ac:dyDescent="0.4"/>
    <row r="2" spans="2:10" ht="14.5" thickBot="1" x14ac:dyDescent="0.4">
      <c r="B2" s="261"/>
      <c r="C2" s="260"/>
      <c r="D2" s="260"/>
      <c r="E2" s="260"/>
      <c r="F2" s="260"/>
      <c r="G2" s="260"/>
      <c r="H2" s="260"/>
      <c r="I2" s="260"/>
      <c r="J2" s="259"/>
    </row>
    <row r="3" spans="2:10" ht="20.5" thickBot="1" x14ac:dyDescent="0.4">
      <c r="B3" s="244"/>
      <c r="C3" s="893" t="s">
        <v>674</v>
      </c>
      <c r="D3" s="894"/>
      <c r="E3" s="894"/>
      <c r="F3" s="894"/>
      <c r="G3" s="894"/>
      <c r="H3" s="894"/>
      <c r="I3" s="895"/>
      <c r="J3" s="249"/>
    </row>
    <row r="4" spans="2:10" x14ac:dyDescent="0.35">
      <c r="B4" s="244"/>
      <c r="C4" s="250"/>
      <c r="D4" s="250"/>
      <c r="E4" s="250"/>
      <c r="F4" s="250"/>
      <c r="G4" s="250"/>
      <c r="H4" s="250"/>
      <c r="I4" s="250"/>
      <c r="J4" s="249"/>
    </row>
    <row r="5" spans="2:10" x14ac:dyDescent="0.35">
      <c r="B5" s="244"/>
      <c r="C5" s="250"/>
      <c r="D5" s="250"/>
      <c r="E5" s="250"/>
      <c r="F5" s="250"/>
      <c r="G5" s="250"/>
      <c r="H5" s="250"/>
      <c r="I5" s="250"/>
      <c r="J5" s="249"/>
    </row>
    <row r="6" spans="2:10" x14ac:dyDescent="0.35">
      <c r="B6" s="244"/>
      <c r="C6" s="251" t="s">
        <v>731</v>
      </c>
      <c r="D6" s="250"/>
      <c r="E6" s="250"/>
      <c r="F6" s="250"/>
      <c r="G6" s="250"/>
      <c r="H6" s="250"/>
      <c r="I6" s="250"/>
      <c r="J6" s="249"/>
    </row>
    <row r="7" spans="2:10" ht="14.5" thickBot="1" x14ac:dyDescent="0.4">
      <c r="B7" s="244"/>
      <c r="C7" s="250"/>
      <c r="D7" s="250"/>
      <c r="E7" s="250"/>
      <c r="F7" s="250"/>
      <c r="G7" s="250"/>
      <c r="H7" s="250"/>
      <c r="I7" s="250"/>
      <c r="J7" s="249"/>
    </row>
    <row r="8" spans="2:10" ht="152" customHeight="1" x14ac:dyDescent="0.35">
      <c r="B8" s="244"/>
      <c r="C8" s="896" t="s">
        <v>673</v>
      </c>
      <c r="D8" s="897"/>
      <c r="E8" s="899" t="s">
        <v>1291</v>
      </c>
      <c r="F8" s="900"/>
      <c r="G8" s="900"/>
      <c r="H8" s="901"/>
      <c r="I8" s="902"/>
      <c r="J8" s="249"/>
    </row>
    <row r="9" spans="2:10" ht="45" customHeight="1" thickBot="1" x14ac:dyDescent="0.4">
      <c r="B9" s="244"/>
      <c r="C9" s="904" t="s">
        <v>672</v>
      </c>
      <c r="D9" s="905"/>
      <c r="E9" s="906" t="s">
        <v>1292</v>
      </c>
      <c r="F9" s="906"/>
      <c r="G9" s="906"/>
      <c r="H9" s="907"/>
      <c r="I9" s="908"/>
      <c r="J9" s="249"/>
    </row>
    <row r="10" spans="2:10" ht="15" customHeight="1" thickBot="1" x14ac:dyDescent="0.4">
      <c r="B10" s="244"/>
      <c r="C10" s="898"/>
      <c r="D10" s="898"/>
      <c r="E10" s="903"/>
      <c r="F10" s="903"/>
      <c r="G10" s="903"/>
      <c r="H10" s="903"/>
      <c r="I10" s="903"/>
      <c r="J10" s="249"/>
    </row>
    <row r="11" spans="2:10" ht="30" customHeight="1" x14ac:dyDescent="0.35">
      <c r="B11" s="244"/>
      <c r="C11" s="837" t="s">
        <v>671</v>
      </c>
      <c r="D11" s="891"/>
      <c r="E11" s="891"/>
      <c r="F11" s="891"/>
      <c r="G11" s="891"/>
      <c r="H11" s="891"/>
      <c r="I11" s="892"/>
      <c r="J11" s="249"/>
    </row>
    <row r="12" spans="2:10" ht="38.25" customHeight="1" x14ac:dyDescent="0.35">
      <c r="B12" s="244"/>
      <c r="C12" s="258" t="s">
        <v>744</v>
      </c>
      <c r="D12" s="257" t="s">
        <v>745</v>
      </c>
      <c r="E12" s="257" t="s">
        <v>233</v>
      </c>
      <c r="F12" s="257" t="s">
        <v>232</v>
      </c>
      <c r="G12" s="257" t="s">
        <v>670</v>
      </c>
      <c r="H12" s="552" t="s">
        <v>669</v>
      </c>
      <c r="I12" s="256" t="s">
        <v>1049</v>
      </c>
      <c r="J12" s="249"/>
    </row>
    <row r="13" spans="2:10" ht="54" customHeight="1" thickBot="1" x14ac:dyDescent="0.4">
      <c r="B13" s="244"/>
      <c r="C13" s="548" t="s">
        <v>1046</v>
      </c>
      <c r="D13" s="966" t="s">
        <v>1045</v>
      </c>
      <c r="E13" s="965" t="s">
        <v>1048</v>
      </c>
      <c r="F13" s="967" t="s">
        <v>1238</v>
      </c>
      <c r="G13" s="967" t="s">
        <v>1239</v>
      </c>
      <c r="H13" s="965" t="s">
        <v>1241</v>
      </c>
      <c r="I13" s="963" t="s">
        <v>1240</v>
      </c>
      <c r="J13" s="249"/>
    </row>
    <row r="14" spans="2:10" ht="51.75" customHeight="1" thickBot="1" x14ac:dyDescent="0.4">
      <c r="B14" s="244"/>
      <c r="C14" s="549" t="s">
        <v>1047</v>
      </c>
      <c r="D14" s="880"/>
      <c r="E14" s="890"/>
      <c r="F14" s="968"/>
      <c r="G14" s="969"/>
      <c r="H14" s="890"/>
      <c r="I14" s="964"/>
      <c r="J14" s="249"/>
    </row>
    <row r="15" spans="2:10" ht="98.65" customHeight="1" thickBot="1" x14ac:dyDescent="0.4">
      <c r="B15" s="244"/>
      <c r="C15" s="549" t="s">
        <v>1051</v>
      </c>
      <c r="D15" s="877" t="s">
        <v>1050</v>
      </c>
      <c r="E15" s="550" t="s">
        <v>1053</v>
      </c>
      <c r="F15" s="636" t="s">
        <v>1242</v>
      </c>
      <c r="G15" s="890"/>
      <c r="H15" s="637" t="s">
        <v>1241</v>
      </c>
      <c r="I15" s="638" t="s">
        <v>1243</v>
      </c>
      <c r="J15" s="249"/>
    </row>
    <row r="16" spans="2:10" ht="87.75" customHeight="1" thickBot="1" x14ac:dyDescent="0.4">
      <c r="B16" s="244"/>
      <c r="C16" s="881" t="s">
        <v>1052</v>
      </c>
      <c r="D16" s="878"/>
      <c r="E16" s="550" t="s">
        <v>1054</v>
      </c>
      <c r="F16" s="636" t="s">
        <v>1164</v>
      </c>
      <c r="G16" s="636" t="s">
        <v>1164</v>
      </c>
      <c r="H16" s="637" t="s">
        <v>1241</v>
      </c>
      <c r="I16" s="638" t="s">
        <v>1246</v>
      </c>
      <c r="J16" s="249"/>
    </row>
    <row r="17" spans="2:10" ht="64.150000000000006" customHeight="1" thickBot="1" x14ac:dyDescent="0.4">
      <c r="B17" s="244"/>
      <c r="C17" s="882"/>
      <c r="D17" s="880"/>
      <c r="E17" s="550" t="s">
        <v>1055</v>
      </c>
      <c r="F17" s="636" t="s">
        <v>1164</v>
      </c>
      <c r="G17" s="636" t="s">
        <v>1164</v>
      </c>
      <c r="H17" s="637" t="s">
        <v>1241</v>
      </c>
      <c r="I17" s="638" t="s">
        <v>1245</v>
      </c>
      <c r="J17" s="249"/>
    </row>
    <row r="18" spans="2:10" ht="88.9" customHeight="1" thickBot="1" x14ac:dyDescent="0.4">
      <c r="B18" s="244"/>
      <c r="C18" s="549" t="s">
        <v>1057</v>
      </c>
      <c r="D18" s="877" t="s">
        <v>1056</v>
      </c>
      <c r="E18" s="601" t="s">
        <v>1064</v>
      </c>
      <c r="F18" s="636" t="s">
        <v>1247</v>
      </c>
      <c r="G18" s="636" t="s">
        <v>1164</v>
      </c>
      <c r="H18" s="637" t="s">
        <v>1241</v>
      </c>
      <c r="I18" s="638" t="s">
        <v>1248</v>
      </c>
      <c r="J18" s="249"/>
    </row>
    <row r="19" spans="2:10" ht="179.25" customHeight="1" thickBot="1" x14ac:dyDescent="0.4">
      <c r="B19" s="244"/>
      <c r="C19" s="549" t="s">
        <v>1058</v>
      </c>
      <c r="D19" s="880"/>
      <c r="E19" s="554" t="s">
        <v>1065</v>
      </c>
      <c r="F19" s="636" t="s">
        <v>1250</v>
      </c>
      <c r="G19" s="636" t="s">
        <v>1251</v>
      </c>
      <c r="H19" s="637" t="s">
        <v>1241</v>
      </c>
      <c r="I19" s="639" t="s">
        <v>1249</v>
      </c>
      <c r="J19" s="249"/>
    </row>
    <row r="20" spans="2:10" ht="134.25" customHeight="1" thickBot="1" x14ac:dyDescent="0.4">
      <c r="B20" s="244"/>
      <c r="C20" s="549" t="s">
        <v>1060</v>
      </c>
      <c r="D20" s="877" t="s">
        <v>1059</v>
      </c>
      <c r="E20" s="550" t="s">
        <v>1063</v>
      </c>
      <c r="F20" s="970" t="s">
        <v>1253</v>
      </c>
      <c r="G20" s="636" t="s">
        <v>1252</v>
      </c>
      <c r="H20" s="637" t="s">
        <v>1241</v>
      </c>
      <c r="I20" s="973" t="s">
        <v>1255</v>
      </c>
      <c r="J20" s="249"/>
    </row>
    <row r="21" spans="2:10" ht="45.4" customHeight="1" thickBot="1" x14ac:dyDescent="0.4">
      <c r="B21" s="244"/>
      <c r="C21" s="549" t="s">
        <v>1061</v>
      </c>
      <c r="D21" s="878"/>
      <c r="E21" s="889" t="s">
        <v>1066</v>
      </c>
      <c r="F21" s="878"/>
      <c r="G21" s="971" t="s">
        <v>1256</v>
      </c>
      <c r="H21" s="971" t="s">
        <v>1241</v>
      </c>
      <c r="I21" s="974"/>
      <c r="J21" s="249"/>
    </row>
    <row r="22" spans="2:10" ht="43.15" customHeight="1" thickBot="1" x14ac:dyDescent="0.4">
      <c r="B22" s="244"/>
      <c r="C22" s="549" t="s">
        <v>1062</v>
      </c>
      <c r="D22" s="880"/>
      <c r="E22" s="890"/>
      <c r="F22" s="878"/>
      <c r="G22" s="972"/>
      <c r="H22" s="972"/>
      <c r="I22" s="974"/>
      <c r="J22" s="249"/>
    </row>
    <row r="23" spans="2:10" ht="74.650000000000006" customHeight="1" thickBot="1" x14ac:dyDescent="0.4">
      <c r="B23" s="244"/>
      <c r="C23" s="884" t="s">
        <v>1068</v>
      </c>
      <c r="D23" s="877" t="s">
        <v>1067</v>
      </c>
      <c r="E23" s="550" t="s">
        <v>1071</v>
      </c>
      <c r="F23" s="880"/>
      <c r="G23" s="890"/>
      <c r="H23" s="890"/>
      <c r="I23" s="975"/>
      <c r="J23" s="249"/>
    </row>
    <row r="24" spans="2:10" ht="69.400000000000006" customHeight="1" thickBot="1" x14ac:dyDescent="0.4">
      <c r="B24" s="244"/>
      <c r="C24" s="888"/>
      <c r="D24" s="878"/>
      <c r="E24" s="550" t="s">
        <v>1072</v>
      </c>
      <c r="F24" s="971" t="s">
        <v>1257</v>
      </c>
      <c r="G24" s="971" t="s">
        <v>1263</v>
      </c>
      <c r="H24" s="971" t="s">
        <v>1241</v>
      </c>
      <c r="I24" s="976" t="s">
        <v>1262</v>
      </c>
      <c r="J24" s="249"/>
    </row>
    <row r="25" spans="2:10" ht="71.25" customHeight="1" thickBot="1" x14ac:dyDescent="0.4">
      <c r="B25" s="244"/>
      <c r="C25" s="881" t="s">
        <v>1069</v>
      </c>
      <c r="D25" s="878"/>
      <c r="E25" s="550" t="s">
        <v>1073</v>
      </c>
      <c r="F25" s="890"/>
      <c r="G25" s="890"/>
      <c r="H25" s="890"/>
      <c r="I25" s="977"/>
      <c r="J25" s="249"/>
    </row>
    <row r="26" spans="2:10" ht="50" customHeight="1" thickBot="1" x14ac:dyDescent="0.4">
      <c r="B26" s="244"/>
      <c r="C26" s="882"/>
      <c r="D26" s="878"/>
      <c r="E26" s="550" t="s">
        <v>1074</v>
      </c>
      <c r="F26" s="636"/>
      <c r="G26" s="636" t="s">
        <v>1258</v>
      </c>
      <c r="H26" s="637" t="s">
        <v>1241</v>
      </c>
      <c r="I26" s="640" t="s">
        <v>1259</v>
      </c>
      <c r="J26" s="249"/>
    </row>
    <row r="27" spans="2:10" ht="59.25" customHeight="1" thickBot="1" x14ac:dyDescent="0.4">
      <c r="B27" s="244"/>
      <c r="C27" s="881" t="s">
        <v>1070</v>
      </c>
      <c r="D27" s="878"/>
      <c r="E27" s="550" t="s">
        <v>1075</v>
      </c>
      <c r="F27" s="971" t="s">
        <v>1257</v>
      </c>
      <c r="G27" s="971" t="s">
        <v>1252</v>
      </c>
      <c r="H27" s="971" t="s">
        <v>1241</v>
      </c>
      <c r="I27" s="978" t="s">
        <v>1264</v>
      </c>
      <c r="J27" s="249"/>
    </row>
    <row r="28" spans="2:10" ht="50" customHeight="1" thickBot="1" x14ac:dyDescent="0.4">
      <c r="B28" s="244"/>
      <c r="C28" s="882"/>
      <c r="D28" s="878"/>
      <c r="E28" s="550" t="s">
        <v>1076</v>
      </c>
      <c r="F28" s="972"/>
      <c r="G28" s="972"/>
      <c r="H28" s="972"/>
      <c r="I28" s="979"/>
      <c r="J28" s="249"/>
    </row>
    <row r="29" spans="2:10" ht="63.75" customHeight="1" thickBot="1" x14ac:dyDescent="0.4">
      <c r="B29" s="244"/>
      <c r="C29" s="549" t="s">
        <v>1077</v>
      </c>
      <c r="D29" s="878"/>
      <c r="E29" s="550" t="s">
        <v>1079</v>
      </c>
      <c r="F29" s="972"/>
      <c r="G29" s="972"/>
      <c r="H29" s="972"/>
      <c r="I29" s="978" t="s">
        <v>1265</v>
      </c>
      <c r="J29" s="249"/>
    </row>
    <row r="30" spans="2:10" ht="50" customHeight="1" thickBot="1" x14ac:dyDescent="0.4">
      <c r="B30" s="244"/>
      <c r="C30" s="549" t="s">
        <v>1078</v>
      </c>
      <c r="D30" s="878"/>
      <c r="E30" s="550" t="s">
        <v>1080</v>
      </c>
      <c r="F30" s="890"/>
      <c r="G30" s="890"/>
      <c r="H30" s="890"/>
      <c r="I30" s="980"/>
      <c r="J30" s="249"/>
    </row>
    <row r="31" spans="2:10" ht="50" customHeight="1" thickBot="1" x14ac:dyDescent="0.4">
      <c r="B31" s="244"/>
      <c r="C31" s="549" t="s">
        <v>1081</v>
      </c>
      <c r="D31" s="878"/>
      <c r="E31" s="877" t="s">
        <v>1086</v>
      </c>
      <c r="F31" s="641">
        <v>0</v>
      </c>
      <c r="G31" s="970" t="s">
        <v>1252</v>
      </c>
      <c r="H31" s="971" t="s">
        <v>1241</v>
      </c>
      <c r="I31" s="978" t="s">
        <v>1254</v>
      </c>
      <c r="J31" s="249"/>
    </row>
    <row r="32" spans="2:10" ht="50" customHeight="1" thickBot="1" x14ac:dyDescent="0.4">
      <c r="B32" s="244"/>
      <c r="C32" s="549" t="s">
        <v>1082</v>
      </c>
      <c r="D32" s="878"/>
      <c r="E32" s="880"/>
      <c r="F32" s="641">
        <v>0</v>
      </c>
      <c r="G32" s="982"/>
      <c r="H32" s="972"/>
      <c r="I32" s="981"/>
      <c r="J32" s="249"/>
    </row>
    <row r="33" spans="2:10" ht="50" customHeight="1" thickBot="1" x14ac:dyDescent="0.4">
      <c r="B33" s="244"/>
      <c r="C33" s="549" t="s">
        <v>1083</v>
      </c>
      <c r="D33" s="878"/>
      <c r="E33" s="550" t="s">
        <v>1087</v>
      </c>
      <c r="F33" s="971" t="s">
        <v>1260</v>
      </c>
      <c r="G33" s="982"/>
      <c r="H33" s="972"/>
      <c r="I33" s="979"/>
      <c r="J33" s="249"/>
    </row>
    <row r="34" spans="2:10" ht="50" customHeight="1" thickBot="1" x14ac:dyDescent="0.4">
      <c r="B34" s="244"/>
      <c r="C34" s="555" t="s">
        <v>1084</v>
      </c>
      <c r="D34" s="878"/>
      <c r="E34" s="877" t="s">
        <v>1088</v>
      </c>
      <c r="F34" s="972"/>
      <c r="G34" s="982"/>
      <c r="H34" s="972"/>
      <c r="I34" s="978" t="s">
        <v>1261</v>
      </c>
      <c r="J34" s="249"/>
    </row>
    <row r="35" spans="2:10" ht="50" customHeight="1" thickBot="1" x14ac:dyDescent="0.4">
      <c r="B35" s="244"/>
      <c r="C35" s="555" t="s">
        <v>1085</v>
      </c>
      <c r="D35" s="880"/>
      <c r="E35" s="880"/>
      <c r="F35" s="890"/>
      <c r="G35" s="983"/>
      <c r="H35" s="890"/>
      <c r="I35" s="979"/>
      <c r="J35" s="249"/>
    </row>
    <row r="36" spans="2:10" ht="76.900000000000006" customHeight="1" thickBot="1" x14ac:dyDescent="0.4">
      <c r="B36" s="244"/>
      <c r="C36" s="884" t="s">
        <v>1090</v>
      </c>
      <c r="D36" s="877" t="s">
        <v>1089</v>
      </c>
      <c r="E36" s="558" t="s">
        <v>1093</v>
      </c>
      <c r="F36" s="642" t="s">
        <v>1266</v>
      </c>
      <c r="G36" s="642"/>
      <c r="H36" s="556" t="s">
        <v>849</v>
      </c>
      <c r="I36" s="557" t="s">
        <v>1165</v>
      </c>
      <c r="J36" s="249"/>
    </row>
    <row r="37" spans="2:10" ht="63" customHeight="1" thickBot="1" x14ac:dyDescent="0.4">
      <c r="B37" s="244"/>
      <c r="C37" s="885"/>
      <c r="D37" s="886"/>
      <c r="E37" s="558" t="s">
        <v>1094</v>
      </c>
      <c r="F37" s="642" t="s">
        <v>1267</v>
      </c>
      <c r="G37" s="642" t="s">
        <v>1268</v>
      </c>
      <c r="H37" s="556" t="s">
        <v>849</v>
      </c>
      <c r="I37" s="557" t="s">
        <v>1165</v>
      </c>
      <c r="J37" s="249"/>
    </row>
    <row r="38" spans="2:10" ht="50" customHeight="1" thickBot="1" x14ac:dyDescent="0.4">
      <c r="B38" s="244"/>
      <c r="C38" s="881" t="s">
        <v>1091</v>
      </c>
      <c r="D38" s="886"/>
      <c r="E38" s="558" t="s">
        <v>1095</v>
      </c>
      <c r="F38" s="643" t="s">
        <v>1244</v>
      </c>
      <c r="G38" s="643" t="s">
        <v>1244</v>
      </c>
      <c r="H38" s="556" t="s">
        <v>849</v>
      </c>
      <c r="I38" s="557" t="s">
        <v>1165</v>
      </c>
      <c r="J38" s="249"/>
    </row>
    <row r="39" spans="2:10" ht="50" customHeight="1" thickBot="1" x14ac:dyDescent="0.4">
      <c r="B39" s="244"/>
      <c r="C39" s="883"/>
      <c r="D39" s="886"/>
      <c r="E39" s="553" t="s">
        <v>1096</v>
      </c>
      <c r="F39" s="643">
        <v>0</v>
      </c>
      <c r="G39" s="970" t="s">
        <v>1256</v>
      </c>
      <c r="H39" s="889" t="s">
        <v>1241</v>
      </c>
      <c r="I39" s="557" t="s">
        <v>1165</v>
      </c>
      <c r="J39" s="249"/>
    </row>
    <row r="40" spans="2:10" ht="42.75" customHeight="1" thickBot="1" x14ac:dyDescent="0.4">
      <c r="B40" s="244"/>
      <c r="C40" s="881" t="s">
        <v>1092</v>
      </c>
      <c r="D40" s="886"/>
      <c r="E40" s="553" t="s">
        <v>1097</v>
      </c>
      <c r="F40" s="971" t="s">
        <v>1269</v>
      </c>
      <c r="G40" s="982"/>
      <c r="H40" s="972"/>
      <c r="I40" s="978" t="s">
        <v>1254</v>
      </c>
      <c r="J40" s="249"/>
    </row>
    <row r="41" spans="2:10" ht="58.15" customHeight="1" thickBot="1" x14ac:dyDescent="0.4">
      <c r="B41" s="244"/>
      <c r="C41" s="883"/>
      <c r="D41" s="887"/>
      <c r="E41" s="553" t="s">
        <v>1098</v>
      </c>
      <c r="F41" s="890"/>
      <c r="G41" s="983"/>
      <c r="H41" s="890"/>
      <c r="I41" s="985"/>
      <c r="J41" s="249"/>
    </row>
    <row r="42" spans="2:10" ht="50" customHeight="1" thickBot="1" x14ac:dyDescent="0.4">
      <c r="B42" s="244"/>
      <c r="C42" s="555" t="s">
        <v>1100</v>
      </c>
      <c r="D42" s="877" t="s">
        <v>1099</v>
      </c>
      <c r="E42" s="877" t="s">
        <v>1102</v>
      </c>
      <c r="F42" s="971" t="s">
        <v>1270</v>
      </c>
      <c r="G42" s="971" t="s">
        <v>1271</v>
      </c>
      <c r="H42" s="889" t="s">
        <v>849</v>
      </c>
      <c r="I42" s="986" t="s">
        <v>1272</v>
      </c>
      <c r="J42" s="249"/>
    </row>
    <row r="43" spans="2:10" ht="50" customHeight="1" thickBot="1" x14ac:dyDescent="0.4">
      <c r="B43" s="244"/>
      <c r="C43" s="555" t="s">
        <v>1101</v>
      </c>
      <c r="D43" s="880"/>
      <c r="E43" s="880"/>
      <c r="F43" s="984"/>
      <c r="G43" s="984"/>
      <c r="H43" s="890"/>
      <c r="I43" s="980"/>
      <c r="J43" s="249"/>
    </row>
    <row r="44" spans="2:10" ht="63" customHeight="1" thickBot="1" x14ac:dyDescent="0.4">
      <c r="B44" s="244"/>
      <c r="C44" s="555" t="s">
        <v>1104</v>
      </c>
      <c r="D44" s="877" t="s">
        <v>1103</v>
      </c>
      <c r="E44" s="553" t="s">
        <v>1107</v>
      </c>
      <c r="F44" s="642" t="s">
        <v>1273</v>
      </c>
      <c r="G44" s="642" t="s">
        <v>1274</v>
      </c>
      <c r="H44" s="556" t="s">
        <v>849</v>
      </c>
      <c r="I44" s="644" t="s">
        <v>1163</v>
      </c>
      <c r="J44" s="249"/>
    </row>
    <row r="45" spans="2:10" ht="80.25" customHeight="1" thickBot="1" x14ac:dyDescent="0.4">
      <c r="B45" s="244"/>
      <c r="C45" s="555" t="s">
        <v>1105</v>
      </c>
      <c r="D45" s="878"/>
      <c r="E45" s="553" t="s">
        <v>1108</v>
      </c>
      <c r="F45" s="971" t="s">
        <v>1275</v>
      </c>
      <c r="G45" s="971" t="s">
        <v>1276</v>
      </c>
      <c r="H45" s="889" t="s">
        <v>849</v>
      </c>
      <c r="I45" s="644" t="s">
        <v>1163</v>
      </c>
      <c r="J45" s="249"/>
    </row>
    <row r="46" spans="2:10" ht="48.75" customHeight="1" thickBot="1" x14ac:dyDescent="0.4">
      <c r="B46" s="244"/>
      <c r="C46" s="881" t="s">
        <v>1106</v>
      </c>
      <c r="D46" s="878"/>
      <c r="E46" s="553" t="s">
        <v>1109</v>
      </c>
      <c r="F46" s="984"/>
      <c r="G46" s="984"/>
      <c r="H46" s="890"/>
      <c r="I46" s="644" t="s">
        <v>1163</v>
      </c>
      <c r="J46" s="249"/>
    </row>
    <row r="47" spans="2:10" ht="58.15" customHeight="1" thickBot="1" x14ac:dyDescent="0.4">
      <c r="B47" s="244"/>
      <c r="C47" s="882"/>
      <c r="D47" s="880"/>
      <c r="E47" s="553" t="s">
        <v>1110</v>
      </c>
      <c r="F47" s="642" t="s">
        <v>1277</v>
      </c>
      <c r="G47" s="642" t="s">
        <v>1278</v>
      </c>
      <c r="H47" s="556" t="s">
        <v>849</v>
      </c>
      <c r="I47" s="644" t="s">
        <v>1163</v>
      </c>
      <c r="J47" s="249"/>
    </row>
    <row r="48" spans="2:10" ht="68.75" customHeight="1" thickBot="1" x14ac:dyDescent="0.4">
      <c r="B48" s="244"/>
      <c r="C48" s="560" t="s">
        <v>1112</v>
      </c>
      <c r="D48" s="877" t="s">
        <v>1111</v>
      </c>
      <c r="E48" s="559" t="s">
        <v>1116</v>
      </c>
      <c r="F48" s="645" t="s">
        <v>1279</v>
      </c>
      <c r="G48" s="645" t="s">
        <v>1280</v>
      </c>
      <c r="H48" s="646" t="s">
        <v>1289</v>
      </c>
      <c r="I48" s="649" t="s">
        <v>1287</v>
      </c>
      <c r="J48" s="249"/>
    </row>
    <row r="49" spans="2:10" ht="68.75" customHeight="1" thickBot="1" x14ac:dyDescent="0.4">
      <c r="B49" s="244"/>
      <c r="C49" s="561" t="s">
        <v>1113</v>
      </c>
      <c r="D49" s="878"/>
      <c r="E49" s="562" t="s">
        <v>1117</v>
      </c>
      <c r="F49" s="647" t="s">
        <v>1281</v>
      </c>
      <c r="G49" s="647" t="s">
        <v>1282</v>
      </c>
      <c r="H49" s="647" t="s">
        <v>1290</v>
      </c>
      <c r="I49" s="649" t="s">
        <v>1286</v>
      </c>
      <c r="J49" s="249"/>
    </row>
    <row r="50" spans="2:10" ht="68.75" customHeight="1" thickBot="1" x14ac:dyDescent="0.4">
      <c r="B50" s="244"/>
      <c r="C50" s="563" t="s">
        <v>1114</v>
      </c>
      <c r="D50" s="878"/>
      <c r="E50" s="564" t="s">
        <v>1118</v>
      </c>
      <c r="F50" s="648" t="s">
        <v>1164</v>
      </c>
      <c r="G50" s="648" t="s">
        <v>1164</v>
      </c>
      <c r="H50" s="647" t="s">
        <v>1290</v>
      </c>
      <c r="I50" s="650" t="s">
        <v>1283</v>
      </c>
      <c r="J50" s="249"/>
    </row>
    <row r="51" spans="2:10" ht="68.75" customHeight="1" thickBot="1" x14ac:dyDescent="0.4">
      <c r="B51" s="244"/>
      <c r="C51" s="560" t="s">
        <v>1115</v>
      </c>
      <c r="D51" s="879"/>
      <c r="E51" s="559" t="s">
        <v>1119</v>
      </c>
      <c r="F51" s="645" t="s">
        <v>1284</v>
      </c>
      <c r="G51" s="645" t="s">
        <v>1285</v>
      </c>
      <c r="H51" s="647" t="s">
        <v>1290</v>
      </c>
      <c r="I51" s="651" t="s">
        <v>1288</v>
      </c>
      <c r="J51" s="249"/>
    </row>
    <row r="52" spans="2:10" ht="30" customHeight="1" thickBot="1" x14ac:dyDescent="0.4">
      <c r="B52" s="244"/>
      <c r="C52" s="255"/>
      <c r="D52" s="254"/>
      <c r="E52" s="254"/>
      <c r="F52" s="254"/>
      <c r="G52" s="254"/>
      <c r="H52" s="551"/>
      <c r="I52" s="253"/>
      <c r="J52" s="249"/>
    </row>
    <row r="53" spans="2:10" x14ac:dyDescent="0.35">
      <c r="B53" s="244"/>
      <c r="C53" s="250"/>
      <c r="D53" s="250"/>
      <c r="E53" s="250"/>
      <c r="F53" s="250"/>
      <c r="G53" s="250"/>
      <c r="H53" s="250"/>
      <c r="I53" s="250"/>
      <c r="J53" s="249"/>
    </row>
    <row r="54" spans="2:10" x14ac:dyDescent="0.35">
      <c r="B54" s="244"/>
      <c r="C54" s="236"/>
      <c r="D54" s="250"/>
      <c r="E54" s="250"/>
      <c r="F54" s="250"/>
      <c r="G54" s="250"/>
      <c r="H54" s="250"/>
      <c r="I54" s="250"/>
      <c r="J54" s="249"/>
    </row>
    <row r="55" spans="2:10" s="243" customFormat="1" x14ac:dyDescent="0.35">
      <c r="B55" s="244"/>
      <c r="C55" s="251" t="s">
        <v>732</v>
      </c>
      <c r="D55" s="250"/>
      <c r="E55" s="250"/>
      <c r="F55" s="250"/>
      <c r="G55" s="250"/>
      <c r="H55" s="250"/>
      <c r="I55" s="250"/>
      <c r="J55" s="249"/>
    </row>
    <row r="56" spans="2:10" s="243" customFormat="1" ht="14.5" thickBot="1" x14ac:dyDescent="0.4">
      <c r="B56" s="244"/>
      <c r="C56" s="251"/>
      <c r="D56" s="250"/>
      <c r="E56" s="250"/>
      <c r="F56" s="250"/>
      <c r="G56" s="250"/>
      <c r="H56" s="250"/>
      <c r="I56" s="250"/>
      <c r="J56" s="249"/>
    </row>
    <row r="57" spans="2:10" s="243" customFormat="1" ht="30" customHeight="1" x14ac:dyDescent="0.35">
      <c r="B57" s="244"/>
      <c r="C57" s="918" t="s">
        <v>746</v>
      </c>
      <c r="D57" s="919"/>
      <c r="E57" s="919"/>
      <c r="F57" s="919"/>
      <c r="G57" s="919"/>
      <c r="H57" s="920"/>
      <c r="I57" s="921"/>
      <c r="J57" s="249"/>
    </row>
    <row r="58" spans="2:10" ht="30" customHeight="1" x14ac:dyDescent="0.35">
      <c r="B58" s="244"/>
      <c r="C58" s="909" t="s">
        <v>747</v>
      </c>
      <c r="D58" s="910"/>
      <c r="E58" s="910" t="s">
        <v>669</v>
      </c>
      <c r="F58" s="910"/>
      <c r="G58" s="910"/>
      <c r="H58" s="911"/>
      <c r="I58" s="912"/>
      <c r="J58" s="249"/>
    </row>
    <row r="59" spans="2:10" ht="83" customHeight="1" x14ac:dyDescent="0.35">
      <c r="B59" s="244"/>
      <c r="C59" s="928" t="s">
        <v>834</v>
      </c>
      <c r="D59" s="929"/>
      <c r="E59" s="925" t="s">
        <v>834</v>
      </c>
      <c r="F59" s="926"/>
      <c r="G59" s="926"/>
      <c r="H59" s="926"/>
      <c r="I59" s="927"/>
      <c r="J59" s="249"/>
    </row>
    <row r="60" spans="2:10" ht="99" customHeight="1" x14ac:dyDescent="0.35">
      <c r="B60" s="244"/>
      <c r="C60" s="930"/>
      <c r="D60" s="931"/>
      <c r="E60" s="922" t="s">
        <v>834</v>
      </c>
      <c r="F60" s="923"/>
      <c r="G60" s="923"/>
      <c r="H60" s="923"/>
      <c r="I60" s="924"/>
      <c r="J60" s="249"/>
    </row>
    <row r="61" spans="2:10" ht="30" customHeight="1" thickBot="1" x14ac:dyDescent="0.4">
      <c r="B61" s="244"/>
      <c r="C61" s="913"/>
      <c r="D61" s="914"/>
      <c r="E61" s="915"/>
      <c r="F61" s="915"/>
      <c r="G61" s="915"/>
      <c r="H61" s="916"/>
      <c r="I61" s="917"/>
      <c r="J61" s="249"/>
    </row>
    <row r="62" spans="2:10" x14ac:dyDescent="0.35">
      <c r="B62" s="244"/>
      <c r="C62" s="250"/>
      <c r="D62" s="250"/>
      <c r="E62" s="250"/>
      <c r="F62" s="250"/>
      <c r="G62" s="250"/>
      <c r="H62" s="250"/>
      <c r="I62" s="250"/>
      <c r="J62" s="249"/>
    </row>
    <row r="63" spans="2:10" x14ac:dyDescent="0.35">
      <c r="B63" s="244"/>
      <c r="C63" s="250"/>
      <c r="D63" s="250"/>
      <c r="E63" s="250"/>
      <c r="F63" s="250"/>
      <c r="G63" s="250"/>
      <c r="H63" s="250"/>
      <c r="I63" s="250"/>
      <c r="J63" s="249"/>
    </row>
    <row r="64" spans="2:10" x14ac:dyDescent="0.35">
      <c r="B64" s="244"/>
      <c r="C64" s="251" t="s">
        <v>668</v>
      </c>
      <c r="D64" s="251"/>
      <c r="E64" s="250"/>
      <c r="F64" s="250"/>
      <c r="G64" s="250"/>
      <c r="H64" s="250"/>
      <c r="I64" s="250"/>
      <c r="J64" s="249"/>
    </row>
    <row r="65" spans="2:10" ht="14.5" thickBot="1" x14ac:dyDescent="0.4">
      <c r="B65" s="244"/>
      <c r="C65" s="252"/>
      <c r="D65" s="250"/>
      <c r="E65" s="250"/>
      <c r="F65" s="250"/>
      <c r="G65" s="250"/>
      <c r="H65" s="250"/>
      <c r="I65" s="250"/>
      <c r="J65" s="249"/>
    </row>
    <row r="66" spans="2:10" ht="45" customHeight="1" x14ac:dyDescent="0.35">
      <c r="B66" s="244"/>
      <c r="C66" s="896" t="s">
        <v>667</v>
      </c>
      <c r="D66" s="897"/>
      <c r="E66" s="934" t="s">
        <v>1180</v>
      </c>
      <c r="F66" s="934"/>
      <c r="G66" s="934"/>
      <c r="H66" s="935"/>
      <c r="I66" s="936"/>
      <c r="J66" s="249"/>
    </row>
    <row r="67" spans="2:10" ht="45" customHeight="1" x14ac:dyDescent="0.35">
      <c r="B67" s="244"/>
      <c r="C67" s="932" t="s">
        <v>666</v>
      </c>
      <c r="D67" s="933"/>
      <c r="E67" s="937" t="s">
        <v>1181</v>
      </c>
      <c r="F67" s="938"/>
      <c r="G67" s="938"/>
      <c r="H67" s="938"/>
      <c r="I67" s="939"/>
      <c r="J67" s="249"/>
    </row>
    <row r="68" spans="2:10" ht="45" customHeight="1" x14ac:dyDescent="0.35">
      <c r="B68" s="244"/>
      <c r="C68" s="932" t="s">
        <v>748</v>
      </c>
      <c r="D68" s="933"/>
      <c r="E68" s="940" t="s">
        <v>1182</v>
      </c>
      <c r="F68" s="941"/>
      <c r="G68" s="941"/>
      <c r="H68" s="941"/>
      <c r="I68" s="942"/>
      <c r="J68" s="249"/>
    </row>
    <row r="69" spans="2:10" ht="45" customHeight="1" x14ac:dyDescent="0.35">
      <c r="B69" s="244"/>
      <c r="C69" s="932" t="s">
        <v>749</v>
      </c>
      <c r="D69" s="933"/>
      <c r="E69" s="943" t="s">
        <v>1183</v>
      </c>
      <c r="F69" s="944"/>
      <c r="G69" s="944"/>
      <c r="H69" s="944"/>
      <c r="I69" s="945"/>
      <c r="J69" s="249"/>
    </row>
    <row r="70" spans="2:10" ht="148.15" customHeight="1" thickBot="1" x14ac:dyDescent="0.4">
      <c r="B70" s="244"/>
      <c r="C70" s="904" t="s">
        <v>665</v>
      </c>
      <c r="D70" s="905"/>
      <c r="E70" s="946" t="s">
        <v>1184</v>
      </c>
      <c r="F70" s="947"/>
      <c r="G70" s="947"/>
      <c r="H70" s="947"/>
      <c r="I70" s="948"/>
      <c r="J70" s="249"/>
    </row>
    <row r="71" spans="2:10" customFormat="1" ht="15" customHeight="1" x14ac:dyDescent="0.35">
      <c r="B71" s="83"/>
      <c r="C71" s="84"/>
      <c r="D71" s="84"/>
      <c r="E71" s="84"/>
      <c r="F71" s="84"/>
      <c r="G71" s="84"/>
      <c r="H71" s="84"/>
      <c r="I71" s="84"/>
      <c r="J71" s="86"/>
    </row>
    <row r="72" spans="2:10" x14ac:dyDescent="0.35">
      <c r="B72" s="244"/>
      <c r="C72" s="236"/>
      <c r="D72" s="250"/>
      <c r="E72" s="250"/>
      <c r="F72" s="250"/>
      <c r="G72" s="250"/>
      <c r="H72" s="250"/>
      <c r="I72" s="250"/>
      <c r="J72" s="249"/>
    </row>
    <row r="73" spans="2:10" x14ac:dyDescent="0.35">
      <c r="B73" s="244"/>
      <c r="C73" s="251" t="s">
        <v>664</v>
      </c>
      <c r="D73" s="250"/>
      <c r="E73" s="250"/>
      <c r="F73" s="250"/>
      <c r="G73" s="250"/>
      <c r="H73" s="250"/>
      <c r="I73" s="250"/>
      <c r="J73" s="249"/>
    </row>
    <row r="74" spans="2:10" ht="14.5" thickBot="1" x14ac:dyDescent="0.4">
      <c r="B74" s="244"/>
      <c r="C74" s="251"/>
      <c r="D74" s="250"/>
      <c r="E74" s="250"/>
      <c r="F74" s="250"/>
      <c r="G74" s="250"/>
      <c r="H74" s="250"/>
      <c r="I74" s="250"/>
      <c r="J74" s="249"/>
    </row>
    <row r="75" spans="2:10" ht="45" customHeight="1" x14ac:dyDescent="0.35">
      <c r="B75" s="244"/>
      <c r="C75" s="896" t="s">
        <v>730</v>
      </c>
      <c r="D75" s="897"/>
      <c r="E75" s="949"/>
      <c r="F75" s="949"/>
      <c r="G75" s="949"/>
      <c r="H75" s="950"/>
      <c r="I75" s="951"/>
      <c r="J75" s="249"/>
    </row>
    <row r="76" spans="2:10" ht="45" customHeight="1" x14ac:dyDescent="0.35">
      <c r="B76" s="244"/>
      <c r="C76" s="932" t="s">
        <v>750</v>
      </c>
      <c r="D76" s="933"/>
      <c r="E76" s="952" t="s">
        <v>1185</v>
      </c>
      <c r="F76" s="952"/>
      <c r="G76" s="952"/>
      <c r="H76" s="953"/>
      <c r="I76" s="954"/>
      <c r="J76" s="249"/>
    </row>
    <row r="77" spans="2:10" ht="45" customHeight="1" x14ac:dyDescent="0.35">
      <c r="B77" s="244"/>
      <c r="C77" s="959" t="s">
        <v>834</v>
      </c>
      <c r="D77" s="960"/>
      <c r="E77" s="911"/>
      <c r="F77" s="961"/>
      <c r="G77" s="961"/>
      <c r="H77" s="961"/>
      <c r="I77" s="962"/>
      <c r="J77" s="249"/>
    </row>
    <row r="78" spans="2:10" ht="45" customHeight="1" thickBot="1" x14ac:dyDescent="0.4">
      <c r="B78" s="244"/>
      <c r="C78" s="955"/>
      <c r="D78" s="956"/>
      <c r="E78" s="916"/>
      <c r="F78" s="957"/>
      <c r="G78" s="957"/>
      <c r="H78" s="957"/>
      <c r="I78" s="958"/>
      <c r="J78" s="249"/>
    </row>
    <row r="79" spans="2:10" x14ac:dyDescent="0.35">
      <c r="B79" s="244"/>
      <c r="C79" s="250"/>
      <c r="D79" s="250"/>
      <c r="E79" s="250"/>
      <c r="F79" s="250"/>
      <c r="G79" s="250"/>
      <c r="H79" s="250"/>
      <c r="I79" s="250"/>
      <c r="J79" s="249"/>
    </row>
    <row r="80" spans="2:10" ht="14.5" thickBot="1" x14ac:dyDescent="0.4">
      <c r="B80" s="248"/>
      <c r="C80" s="247"/>
      <c r="D80" s="247"/>
      <c r="E80" s="247"/>
      <c r="F80" s="247"/>
      <c r="G80" s="247"/>
      <c r="H80" s="247"/>
      <c r="I80" s="247"/>
      <c r="J80" s="246"/>
    </row>
  </sheetData>
  <mergeCells count="90">
    <mergeCell ref="F45:F46"/>
    <mergeCell ref="G45:G46"/>
    <mergeCell ref="H45:H46"/>
    <mergeCell ref="I40:I41"/>
    <mergeCell ref="G39:G41"/>
    <mergeCell ref="F40:F41"/>
    <mergeCell ref="H39:H41"/>
    <mergeCell ref="F42:F43"/>
    <mergeCell ref="G42:G43"/>
    <mergeCell ref="H42:H43"/>
    <mergeCell ref="I42:I43"/>
    <mergeCell ref="I31:I33"/>
    <mergeCell ref="I34:I35"/>
    <mergeCell ref="F33:F35"/>
    <mergeCell ref="G31:G35"/>
    <mergeCell ref="H31:H35"/>
    <mergeCell ref="I27:I28"/>
    <mergeCell ref="I29:I30"/>
    <mergeCell ref="F27:F30"/>
    <mergeCell ref="G27:G30"/>
    <mergeCell ref="H27:H30"/>
    <mergeCell ref="F20:F23"/>
    <mergeCell ref="G21:G23"/>
    <mergeCell ref="H21:H23"/>
    <mergeCell ref="I20:I23"/>
    <mergeCell ref="F24:F25"/>
    <mergeCell ref="H24:H25"/>
    <mergeCell ref="G24:G25"/>
    <mergeCell ref="I24:I25"/>
    <mergeCell ref="I13:I14"/>
    <mergeCell ref="E13:E14"/>
    <mergeCell ref="D13:D14"/>
    <mergeCell ref="F13:F14"/>
    <mergeCell ref="H13:H14"/>
    <mergeCell ref="G13:G15"/>
    <mergeCell ref="C75:D75"/>
    <mergeCell ref="C76:D76"/>
    <mergeCell ref="E75:I75"/>
    <mergeCell ref="E76:I76"/>
    <mergeCell ref="C78:D78"/>
    <mergeCell ref="E78:I78"/>
    <mergeCell ref="C77:D77"/>
    <mergeCell ref="E77:I77"/>
    <mergeCell ref="E66:I66"/>
    <mergeCell ref="E67:I67"/>
    <mergeCell ref="E68:I68"/>
    <mergeCell ref="E69:I69"/>
    <mergeCell ref="E70:I70"/>
    <mergeCell ref="C66:D66"/>
    <mergeCell ref="C67:D67"/>
    <mergeCell ref="C68:D68"/>
    <mergeCell ref="C69:D69"/>
    <mergeCell ref="C70:D70"/>
    <mergeCell ref="C58:D58"/>
    <mergeCell ref="E58:I58"/>
    <mergeCell ref="C61:D61"/>
    <mergeCell ref="E61:I61"/>
    <mergeCell ref="C57:I57"/>
    <mergeCell ref="E60:I60"/>
    <mergeCell ref="E59:I59"/>
    <mergeCell ref="C59:D59"/>
    <mergeCell ref="C60:D60"/>
    <mergeCell ref="C11:I11"/>
    <mergeCell ref="C3:I3"/>
    <mergeCell ref="C8:D8"/>
    <mergeCell ref="C10:D10"/>
    <mergeCell ref="E8:I8"/>
    <mergeCell ref="E10:I10"/>
    <mergeCell ref="C9:D9"/>
    <mergeCell ref="E9:I9"/>
    <mergeCell ref="C16:C17"/>
    <mergeCell ref="D15:D17"/>
    <mergeCell ref="D18:D19"/>
    <mergeCell ref="D20:D22"/>
    <mergeCell ref="E21:E22"/>
    <mergeCell ref="E31:E32"/>
    <mergeCell ref="E34:E35"/>
    <mergeCell ref="D23:D35"/>
    <mergeCell ref="C40:C41"/>
    <mergeCell ref="C38:C39"/>
    <mergeCell ref="C36:C37"/>
    <mergeCell ref="D36:D41"/>
    <mergeCell ref="C27:C28"/>
    <mergeCell ref="C25:C26"/>
    <mergeCell ref="C23:C24"/>
    <mergeCell ref="D48:D51"/>
    <mergeCell ref="D42:D43"/>
    <mergeCell ref="E42:E43"/>
    <mergeCell ref="D44:D47"/>
    <mergeCell ref="C46:C4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74</xdr:row>
                    <xdr:rowOff>0</xdr:rowOff>
                  </from>
                  <to>
                    <xdr:col>4</xdr:col>
                    <xdr:colOff>825500</xdr:colOff>
                    <xdr:row>75</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882650</xdr:colOff>
                    <xdr:row>74</xdr:row>
                    <xdr:rowOff>0</xdr:rowOff>
                  </from>
                  <to>
                    <xdr:col>4</xdr:col>
                    <xdr:colOff>1708150</xdr:colOff>
                    <xdr:row>75</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1695450</xdr:colOff>
                    <xdr:row>74</xdr:row>
                    <xdr:rowOff>0</xdr:rowOff>
                  </from>
                  <to>
                    <xdr:col>5</xdr:col>
                    <xdr:colOff>476250</xdr:colOff>
                    <xdr:row>75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A7" workbookViewId="0">
      <selection activeCell="D14" sqref="D14"/>
    </sheetView>
  </sheetViews>
  <sheetFormatPr defaultColWidth="9.08984375" defaultRowHeight="14" x14ac:dyDescent="0.3"/>
  <cols>
    <col min="1" max="2" width="1.81640625" style="20" customWidth="1"/>
    <col min="3" max="3" width="11.453125" style="263" customWidth="1"/>
    <col min="4" max="4" width="116" style="262" customWidth="1"/>
    <col min="5" max="6" width="1.81640625" style="20" customWidth="1"/>
    <col min="7" max="16384" width="9.08984375" style="20"/>
  </cols>
  <sheetData>
    <row r="1" spans="2:6" ht="10.5" customHeight="1" thickBot="1" x14ac:dyDescent="0.35"/>
    <row r="2" spans="2:6" ht="14.5" thickBot="1" x14ac:dyDescent="0.35">
      <c r="B2" s="282"/>
      <c r="C2" s="281"/>
      <c r="D2" s="280"/>
      <c r="E2" s="279"/>
    </row>
    <row r="3" spans="2:6" ht="20.5" thickBot="1" x14ac:dyDescent="0.45">
      <c r="B3" s="271"/>
      <c r="C3" s="987" t="s">
        <v>696</v>
      </c>
      <c r="D3" s="988"/>
      <c r="E3" s="269"/>
    </row>
    <row r="4" spans="2:6" ht="20" x14ac:dyDescent="0.4">
      <c r="B4" s="271"/>
      <c r="C4" s="278"/>
      <c r="D4" s="278"/>
      <c r="E4" s="269"/>
    </row>
    <row r="5" spans="2:6" ht="20" x14ac:dyDescent="0.4">
      <c r="B5" s="271"/>
      <c r="C5" s="237" t="s">
        <v>695</v>
      </c>
      <c r="D5" s="278"/>
      <c r="E5" s="269"/>
    </row>
    <row r="6" spans="2:6" ht="14.5" thickBot="1" x14ac:dyDescent="0.35">
      <c r="B6" s="271"/>
      <c r="C6" s="276"/>
      <c r="D6" s="241"/>
      <c r="E6" s="269"/>
    </row>
    <row r="7" spans="2:6" ht="30" customHeight="1" x14ac:dyDescent="0.3">
      <c r="B7" s="271"/>
      <c r="C7" s="275" t="s">
        <v>682</v>
      </c>
      <c r="D7" s="274" t="s">
        <v>681</v>
      </c>
      <c r="E7" s="269"/>
    </row>
    <row r="8" spans="2:6" ht="42" x14ac:dyDescent="0.3">
      <c r="B8" s="271"/>
      <c r="C8" s="272">
        <v>1</v>
      </c>
      <c r="D8" s="239" t="s">
        <v>694</v>
      </c>
      <c r="E8" s="269"/>
      <c r="F8" s="264"/>
    </row>
    <row r="9" spans="2:6" x14ac:dyDescent="0.3">
      <c r="B9" s="271"/>
      <c r="C9" s="272">
        <v>2</v>
      </c>
      <c r="D9" s="239" t="s">
        <v>693</v>
      </c>
      <c r="E9" s="269"/>
    </row>
    <row r="10" spans="2:6" ht="42" x14ac:dyDescent="0.3">
      <c r="B10" s="271"/>
      <c r="C10" s="272">
        <v>3</v>
      </c>
      <c r="D10" s="239" t="s">
        <v>692</v>
      </c>
      <c r="E10" s="269"/>
    </row>
    <row r="11" spans="2:6" x14ac:dyDescent="0.3">
      <c r="B11" s="271"/>
      <c r="C11" s="272">
        <v>4</v>
      </c>
      <c r="D11" s="239" t="s">
        <v>691</v>
      </c>
      <c r="E11" s="269"/>
    </row>
    <row r="12" spans="2:6" ht="28" x14ac:dyDescent="0.3">
      <c r="B12" s="271"/>
      <c r="C12" s="272">
        <v>5</v>
      </c>
      <c r="D12" s="239" t="s">
        <v>690</v>
      </c>
      <c r="E12" s="269"/>
    </row>
    <row r="13" spans="2:6" x14ac:dyDescent="0.3">
      <c r="B13" s="271"/>
      <c r="C13" s="272">
        <v>6</v>
      </c>
      <c r="D13" s="239" t="s">
        <v>689</v>
      </c>
      <c r="E13" s="269"/>
    </row>
    <row r="14" spans="2:6" ht="28" x14ac:dyDescent="0.3">
      <c r="B14" s="271"/>
      <c r="C14" s="272">
        <v>7</v>
      </c>
      <c r="D14" s="239" t="s">
        <v>688</v>
      </c>
      <c r="E14" s="269"/>
    </row>
    <row r="15" spans="2:6" x14ac:dyDescent="0.3">
      <c r="B15" s="271"/>
      <c r="C15" s="272">
        <v>8</v>
      </c>
      <c r="D15" s="239" t="s">
        <v>687</v>
      </c>
      <c r="E15" s="269"/>
    </row>
    <row r="16" spans="2:6" x14ac:dyDescent="0.3">
      <c r="B16" s="271"/>
      <c r="C16" s="272">
        <v>9</v>
      </c>
      <c r="D16" s="239" t="s">
        <v>686</v>
      </c>
      <c r="E16" s="269"/>
    </row>
    <row r="17" spans="2:5" x14ac:dyDescent="0.3">
      <c r="B17" s="271"/>
      <c r="C17" s="272">
        <v>10</v>
      </c>
      <c r="D17" s="273" t="s">
        <v>685</v>
      </c>
      <c r="E17" s="269"/>
    </row>
    <row r="18" spans="2:5" ht="28.5" thickBot="1" x14ac:dyDescent="0.35">
      <c r="B18" s="271"/>
      <c r="C18" s="270">
        <v>11</v>
      </c>
      <c r="D18" s="245" t="s">
        <v>684</v>
      </c>
      <c r="E18" s="269"/>
    </row>
    <row r="19" spans="2:5" x14ac:dyDescent="0.3">
      <c r="B19" s="271"/>
      <c r="C19" s="277"/>
      <c r="D19" s="240"/>
      <c r="E19" s="269"/>
    </row>
    <row r="20" spans="2:5" x14ac:dyDescent="0.3">
      <c r="B20" s="271"/>
      <c r="C20" s="237" t="s">
        <v>683</v>
      </c>
      <c r="D20" s="240"/>
      <c r="E20" s="269"/>
    </row>
    <row r="21" spans="2:5" ht="14.5" thickBot="1" x14ac:dyDescent="0.35">
      <c r="B21" s="271"/>
      <c r="C21" s="276"/>
      <c r="D21" s="240"/>
      <c r="E21" s="269"/>
    </row>
    <row r="22" spans="2:5" ht="30" customHeight="1" x14ac:dyDescent="0.3">
      <c r="B22" s="271"/>
      <c r="C22" s="275" t="s">
        <v>682</v>
      </c>
      <c r="D22" s="274" t="s">
        <v>681</v>
      </c>
      <c r="E22" s="269"/>
    </row>
    <row r="23" spans="2:5" x14ac:dyDescent="0.3">
      <c r="B23" s="271"/>
      <c r="C23" s="272">
        <v>1</v>
      </c>
      <c r="D23" s="273" t="s">
        <v>680</v>
      </c>
      <c r="E23" s="269"/>
    </row>
    <row r="24" spans="2:5" x14ac:dyDescent="0.3">
      <c r="B24" s="271"/>
      <c r="C24" s="272">
        <v>2</v>
      </c>
      <c r="D24" s="239" t="s">
        <v>679</v>
      </c>
      <c r="E24" s="269"/>
    </row>
    <row r="25" spans="2:5" x14ac:dyDescent="0.3">
      <c r="B25" s="271"/>
      <c r="C25" s="272">
        <v>3</v>
      </c>
      <c r="D25" s="239" t="s">
        <v>678</v>
      </c>
      <c r="E25" s="269"/>
    </row>
    <row r="26" spans="2:5" x14ac:dyDescent="0.3">
      <c r="B26" s="271"/>
      <c r="C26" s="272">
        <v>4</v>
      </c>
      <c r="D26" s="239" t="s">
        <v>677</v>
      </c>
      <c r="E26" s="269"/>
    </row>
    <row r="27" spans="2:5" x14ac:dyDescent="0.3">
      <c r="B27" s="271"/>
      <c r="C27" s="272">
        <v>5</v>
      </c>
      <c r="D27" s="239" t="s">
        <v>676</v>
      </c>
      <c r="E27" s="269"/>
    </row>
    <row r="28" spans="2:5" ht="42.5" thickBot="1" x14ac:dyDescent="0.35">
      <c r="B28" s="271"/>
      <c r="C28" s="270">
        <v>6</v>
      </c>
      <c r="D28" s="245" t="s">
        <v>675</v>
      </c>
      <c r="E28" s="269"/>
    </row>
    <row r="29" spans="2:5" ht="14.5" thickBot="1" x14ac:dyDescent="0.35">
      <c r="B29" s="268"/>
      <c r="C29" s="267"/>
      <c r="D29" s="266"/>
      <c r="E29" s="265"/>
    </row>
    <row r="30" spans="2:5" x14ac:dyDescent="0.3">
      <c r="D30" s="264"/>
    </row>
    <row r="31" spans="2:5" x14ac:dyDescent="0.3">
      <c r="D31" s="264"/>
    </row>
    <row r="32" spans="2:5" x14ac:dyDescent="0.3">
      <c r="D32" s="264"/>
    </row>
    <row r="33" spans="4:4" x14ac:dyDescent="0.3">
      <c r="D33" s="264"/>
    </row>
    <row r="34" spans="4:4" x14ac:dyDescent="0.3">
      <c r="D34" s="264"/>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D147"/>
  <sheetViews>
    <sheetView topLeftCell="H79" zoomScale="95" zoomScaleNormal="95" zoomScalePageLayoutView="80" workbookViewId="0">
      <selection activeCell="K83" sqref="K83:M83"/>
    </sheetView>
  </sheetViews>
  <sheetFormatPr defaultColWidth="8.81640625" defaultRowHeight="14.5" x14ac:dyDescent="0.35"/>
  <cols>
    <col min="1" max="1" width="2.08984375" customWidth="1"/>
    <col min="2" max="2" width="2.36328125" customWidth="1"/>
    <col min="3" max="3" width="22.453125" style="11" customWidth="1"/>
    <col min="4" max="4" width="19.36328125" customWidth="1"/>
    <col min="5" max="5" width="15.453125" customWidth="1"/>
    <col min="6" max="6" width="15" customWidth="1"/>
    <col min="7" max="7" width="16.08984375" customWidth="1"/>
    <col min="8" max="8" width="1.08984375" customWidth="1"/>
    <col min="9" max="9" width="34.36328125" style="591" customWidth="1"/>
    <col min="10" max="10" width="66" customWidth="1"/>
    <col min="11" max="11" width="15.90625" customWidth="1"/>
    <col min="12" max="12" width="148.1796875" customWidth="1"/>
    <col min="13" max="13" width="13.81640625" customWidth="1"/>
    <col min="14" max="14" width="2.6328125" customWidth="1"/>
    <col min="15" max="15" width="2" customWidth="1"/>
    <col min="16" max="16" width="40.6328125" customWidth="1"/>
  </cols>
  <sheetData>
    <row r="1" spans="1:56" ht="15" thickBot="1" x14ac:dyDescent="0.4">
      <c r="A1" s="19"/>
      <c r="B1" s="19"/>
      <c r="C1" s="18"/>
      <c r="D1" s="19"/>
      <c r="E1" s="19"/>
      <c r="F1" s="19"/>
      <c r="G1" s="19"/>
      <c r="H1" s="19"/>
      <c r="I1" s="508"/>
      <c r="J1" s="19"/>
      <c r="K1" s="19"/>
      <c r="L1" s="90"/>
      <c r="M1" s="90"/>
      <c r="N1" s="19"/>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row>
    <row r="2" spans="1:56" ht="15" thickBot="1" x14ac:dyDescent="0.4">
      <c r="A2" s="19"/>
      <c r="B2" s="32"/>
      <c r="C2" s="33"/>
      <c r="D2" s="34"/>
      <c r="E2" s="34"/>
      <c r="F2" s="34"/>
      <c r="G2" s="34"/>
      <c r="H2" s="34"/>
      <c r="I2" s="592"/>
      <c r="J2" s="34"/>
      <c r="K2" s="34"/>
      <c r="L2" s="104"/>
      <c r="M2" s="104"/>
      <c r="N2" s="35"/>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row>
    <row r="3" spans="1:56" ht="20.5" thickBot="1" x14ac:dyDescent="0.45">
      <c r="A3" s="19"/>
      <c r="B3" s="83"/>
      <c r="C3" s="743" t="s">
        <v>240</v>
      </c>
      <c r="D3" s="744"/>
      <c r="E3" s="744"/>
      <c r="F3" s="744"/>
      <c r="G3" s="744"/>
      <c r="H3" s="744"/>
      <c r="I3" s="744"/>
      <c r="J3" s="744"/>
      <c r="K3" s="744"/>
      <c r="L3" s="744"/>
      <c r="M3" s="745"/>
      <c r="N3" s="85"/>
      <c r="P3" s="90"/>
      <c r="Q3" s="90"/>
      <c r="R3" s="90"/>
      <c r="S3" s="90"/>
      <c r="T3" s="90"/>
      <c r="U3" s="90"/>
      <c r="V3" s="90"/>
      <c r="W3" s="90"/>
      <c r="X3" s="90"/>
      <c r="Y3" s="90"/>
      <c r="Z3" s="90"/>
      <c r="AA3" s="90"/>
      <c r="AB3" s="90"/>
      <c r="AC3" s="90"/>
      <c r="AD3" s="90"/>
      <c r="AE3" s="90"/>
      <c r="AF3" s="90"/>
      <c r="AG3" s="90"/>
      <c r="AH3" s="90"/>
      <c r="AI3" s="90"/>
      <c r="AJ3" s="90"/>
      <c r="AK3" s="90"/>
      <c r="AL3" s="90"/>
      <c r="AM3" s="90"/>
      <c r="AN3" s="90"/>
      <c r="AO3" s="90"/>
      <c r="AP3" s="90"/>
      <c r="AQ3" s="90"/>
      <c r="AR3" s="90"/>
      <c r="AS3" s="90"/>
      <c r="AT3" s="90"/>
      <c r="AU3" s="90"/>
      <c r="AV3" s="90"/>
      <c r="AW3" s="90"/>
      <c r="AX3" s="90"/>
      <c r="AY3" s="90"/>
      <c r="AZ3" s="90"/>
      <c r="BA3" s="90"/>
      <c r="BB3" s="90"/>
      <c r="BC3" s="90"/>
      <c r="BD3" s="90"/>
    </row>
    <row r="4" spans="1:56" ht="15" customHeight="1" x14ac:dyDescent="0.35">
      <c r="A4" s="19"/>
      <c r="B4" s="36"/>
      <c r="C4" s="1063" t="s">
        <v>751</v>
      </c>
      <c r="D4" s="1063"/>
      <c r="E4" s="1063"/>
      <c r="F4" s="1063"/>
      <c r="G4" s="1063"/>
      <c r="H4" s="1063"/>
      <c r="I4" s="1063"/>
      <c r="J4" s="1063"/>
      <c r="K4" s="1063"/>
      <c r="L4" s="1063"/>
      <c r="M4" s="1063"/>
      <c r="N4" s="37"/>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row>
    <row r="5" spans="1:56" ht="15" customHeight="1" x14ac:dyDescent="0.35">
      <c r="A5" s="19"/>
      <c r="B5" s="36"/>
      <c r="C5" s="995" t="s">
        <v>769</v>
      </c>
      <c r="D5" s="995"/>
      <c r="E5" s="995"/>
      <c r="F5" s="995"/>
      <c r="G5" s="995"/>
      <c r="H5" s="995"/>
      <c r="I5" s="995"/>
      <c r="J5" s="995"/>
      <c r="K5" s="995"/>
      <c r="L5" s="995"/>
      <c r="M5" s="995"/>
      <c r="N5" s="37"/>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row>
    <row r="6" spans="1:56" x14ac:dyDescent="0.35">
      <c r="A6" s="19"/>
      <c r="B6" s="36"/>
      <c r="C6" s="38"/>
      <c r="D6" s="39"/>
      <c r="E6" s="39"/>
      <c r="F6" s="39"/>
      <c r="G6" s="39"/>
      <c r="H6" s="39"/>
      <c r="I6" s="75"/>
      <c r="J6" s="39"/>
      <c r="K6" s="39"/>
      <c r="L6" s="105"/>
      <c r="M6" s="105"/>
      <c r="N6" s="37"/>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row>
    <row r="7" spans="1:56" s="11" customFormat="1" ht="13.5" customHeight="1" x14ac:dyDescent="0.35">
      <c r="A7" s="18"/>
      <c r="B7" s="41"/>
      <c r="C7" s="129"/>
      <c r="D7" s="43"/>
      <c r="E7" s="43"/>
      <c r="F7" s="43"/>
      <c r="G7" s="43"/>
      <c r="H7" s="43"/>
      <c r="I7" s="628"/>
      <c r="J7" s="43"/>
      <c r="K7" s="43"/>
      <c r="L7" s="43"/>
      <c r="M7" s="43"/>
      <c r="N7" s="42"/>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row>
    <row r="8" spans="1:56" ht="28.75" customHeight="1" thickBot="1" x14ac:dyDescent="0.4">
      <c r="A8" s="19"/>
      <c r="B8" s="573"/>
      <c r="C8" s="574"/>
      <c r="D8" s="1079" t="s">
        <v>773</v>
      </c>
      <c r="E8" s="1079"/>
      <c r="F8" s="1079" t="s">
        <v>741</v>
      </c>
      <c r="G8" s="1079"/>
      <c r="H8" s="1080" t="s">
        <v>244</v>
      </c>
      <c r="I8" s="1080"/>
      <c r="J8" s="575" t="s">
        <v>245</v>
      </c>
      <c r="K8" s="575" t="s">
        <v>226</v>
      </c>
      <c r="L8" s="576"/>
    </row>
    <row r="9" spans="1:56" s="11" customFormat="1" ht="154.15" customHeight="1" thickBot="1" x14ac:dyDescent="0.4">
      <c r="A9" s="18"/>
      <c r="B9" s="577"/>
      <c r="C9" s="578" t="s">
        <v>1140</v>
      </c>
      <c r="D9" s="1066" t="s">
        <v>977</v>
      </c>
      <c r="E9" s="1067"/>
      <c r="F9" s="1066" t="s">
        <v>982</v>
      </c>
      <c r="G9" s="1067"/>
      <c r="H9" s="1081" t="s">
        <v>1229</v>
      </c>
      <c r="I9" s="1082"/>
      <c r="J9" s="572" t="s">
        <v>1223</v>
      </c>
      <c r="K9" s="579" t="s">
        <v>20</v>
      </c>
      <c r="L9" s="580"/>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6" s="11" customFormat="1" ht="72" customHeight="1" thickBot="1" x14ac:dyDescent="0.4">
      <c r="A10" s="18"/>
      <c r="B10" s="577"/>
      <c r="C10" s="578"/>
      <c r="D10" s="1083" t="s">
        <v>978</v>
      </c>
      <c r="E10" s="1084"/>
      <c r="F10" s="1066" t="s">
        <v>756</v>
      </c>
      <c r="G10" s="1067"/>
      <c r="H10" s="1083" t="s">
        <v>1231</v>
      </c>
      <c r="I10" s="1084"/>
      <c r="J10" s="1073" t="s">
        <v>1224</v>
      </c>
      <c r="K10" s="1089" t="s">
        <v>20</v>
      </c>
      <c r="L10" s="58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6" s="11" customFormat="1" ht="59" customHeight="1" thickBot="1" x14ac:dyDescent="0.4">
      <c r="A11" s="18"/>
      <c r="B11" s="577"/>
      <c r="C11" s="578"/>
      <c r="D11" s="1085"/>
      <c r="E11" s="1086"/>
      <c r="F11" s="1066" t="s">
        <v>757</v>
      </c>
      <c r="G11" s="1067"/>
      <c r="H11" s="1085"/>
      <c r="I11" s="1086"/>
      <c r="J11" s="1087"/>
      <c r="K11" s="1090"/>
      <c r="L11" s="580"/>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6" s="11" customFormat="1" ht="124.5" customHeight="1" thickBot="1" x14ac:dyDescent="0.4">
      <c r="A12" s="18"/>
      <c r="B12" s="577"/>
      <c r="C12" s="578"/>
      <c r="D12" s="1081"/>
      <c r="E12" s="1082"/>
      <c r="F12" s="1066" t="s">
        <v>758</v>
      </c>
      <c r="G12" s="1067"/>
      <c r="H12" s="1081"/>
      <c r="I12" s="1082"/>
      <c r="J12" s="1088"/>
      <c r="K12" s="1091"/>
      <c r="L12" s="580"/>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6" s="11" customFormat="1" ht="119.25" customHeight="1" thickBot="1" x14ac:dyDescent="0.4">
      <c r="A13" s="18"/>
      <c r="B13" s="577"/>
      <c r="C13" s="578"/>
      <c r="D13" s="1068" t="s">
        <v>979</v>
      </c>
      <c r="E13" s="1069"/>
      <c r="F13" s="1066" t="s">
        <v>756</v>
      </c>
      <c r="G13" s="1067"/>
      <c r="H13" s="1049" t="s">
        <v>1230</v>
      </c>
      <c r="I13" s="1070"/>
      <c r="J13" s="627" t="s">
        <v>1225</v>
      </c>
      <c r="K13" s="579" t="s">
        <v>20</v>
      </c>
      <c r="L13" s="580"/>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6" s="11" customFormat="1" ht="81.400000000000006" customHeight="1" thickBot="1" x14ac:dyDescent="0.4">
      <c r="A14" s="18"/>
      <c r="B14" s="577"/>
      <c r="C14" s="578"/>
      <c r="D14" s="1068" t="s">
        <v>981</v>
      </c>
      <c r="E14" s="1069"/>
      <c r="F14" s="1066" t="s">
        <v>757</v>
      </c>
      <c r="G14" s="1067"/>
      <c r="H14" s="1068" t="s">
        <v>1232</v>
      </c>
      <c r="I14" s="1069"/>
      <c r="J14" s="522" t="s">
        <v>1226</v>
      </c>
      <c r="K14" s="579" t="s">
        <v>26</v>
      </c>
      <c r="L14" s="580"/>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6" s="11" customFormat="1" ht="148.15" customHeight="1" thickBot="1" x14ac:dyDescent="0.4">
      <c r="A15" s="18"/>
      <c r="B15" s="577"/>
      <c r="C15" s="578"/>
      <c r="D15" s="1071" t="s">
        <v>980</v>
      </c>
      <c r="E15" s="1072"/>
      <c r="F15" s="1066" t="s">
        <v>756</v>
      </c>
      <c r="G15" s="1067"/>
      <c r="H15" s="1068" t="s">
        <v>1233</v>
      </c>
      <c r="I15" s="1069"/>
      <c r="J15" s="522" t="s">
        <v>1227</v>
      </c>
      <c r="K15" s="579" t="s">
        <v>1188</v>
      </c>
      <c r="L15" s="580"/>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6" s="11" customFormat="1" ht="40" customHeight="1" thickBot="1" x14ac:dyDescent="0.4">
      <c r="A16" s="18"/>
      <c r="B16" s="577"/>
      <c r="C16" s="581"/>
      <c r="D16" s="1068" t="s">
        <v>1141</v>
      </c>
      <c r="E16" s="1069"/>
      <c r="F16" s="1066"/>
      <c r="G16" s="1067"/>
      <c r="H16" s="1049" t="s">
        <v>1234</v>
      </c>
      <c r="I16" s="1070"/>
      <c r="J16" s="522" t="s">
        <v>1235</v>
      </c>
      <c r="K16" s="579" t="s">
        <v>20</v>
      </c>
      <c r="L16" s="580"/>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6" s="11" customFormat="1" ht="40" customHeight="1" thickBot="1" x14ac:dyDescent="0.4">
      <c r="A17" s="18"/>
      <c r="B17" s="577"/>
      <c r="C17" s="581"/>
      <c r="D17" s="1066"/>
      <c r="E17" s="1067"/>
      <c r="F17" s="1066"/>
      <c r="G17" s="1067"/>
      <c r="H17" s="1066"/>
      <c r="I17" s="1067"/>
      <c r="J17" s="582"/>
      <c r="K17" s="579"/>
      <c r="L17" s="580"/>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6" s="11" customFormat="1" ht="18.75" customHeight="1" thickBot="1" x14ac:dyDescent="0.4">
      <c r="A18" s="18"/>
      <c r="B18" s="577"/>
      <c r="C18" s="583"/>
      <c r="D18" s="584"/>
      <c r="E18" s="584"/>
      <c r="F18" s="584"/>
      <c r="G18" s="584"/>
      <c r="H18" s="584"/>
      <c r="I18" s="629"/>
      <c r="J18" s="585" t="s">
        <v>241</v>
      </c>
      <c r="K18" s="586" t="s">
        <v>20</v>
      </c>
      <c r="L18" s="580"/>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6" s="11" customFormat="1" ht="18.75" customHeight="1" x14ac:dyDescent="0.35">
      <c r="A19" s="18"/>
      <c r="B19" s="577"/>
      <c r="C19" s="583"/>
      <c r="D19" s="584"/>
      <c r="E19" s="584"/>
      <c r="F19" s="584"/>
      <c r="G19" s="584"/>
      <c r="H19" s="584"/>
      <c r="I19" s="629"/>
      <c r="J19" s="587"/>
      <c r="K19" s="574"/>
      <c r="L19" s="580"/>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6" s="11" customFormat="1" ht="15" thickBot="1" x14ac:dyDescent="0.4">
      <c r="A20" s="18"/>
      <c r="B20" s="577"/>
      <c r="C20" s="583"/>
      <c r="D20" s="1094" t="s">
        <v>264</v>
      </c>
      <c r="E20" s="1094"/>
      <c r="F20" s="1094"/>
      <c r="G20" s="1094"/>
      <c r="H20" s="1094"/>
      <c r="I20" s="1094"/>
      <c r="J20" s="1094"/>
      <c r="K20" s="1094"/>
      <c r="L20" s="58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6" s="11" customFormat="1" ht="15" thickBot="1" x14ac:dyDescent="0.4">
      <c r="A21" s="18"/>
      <c r="B21" s="577"/>
      <c r="C21" s="583"/>
      <c r="D21" s="588" t="s">
        <v>57</v>
      </c>
      <c r="E21" s="1095" t="s">
        <v>1142</v>
      </c>
      <c r="F21" s="1096"/>
      <c r="G21" s="1096"/>
      <c r="H21" s="1096"/>
      <c r="I21" s="1096"/>
      <c r="J21" s="1097"/>
      <c r="K21" s="584"/>
      <c r="L21" s="580"/>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6" s="11" customFormat="1" ht="15" thickBot="1" x14ac:dyDescent="0.4">
      <c r="A22" s="18"/>
      <c r="B22" s="577"/>
      <c r="C22" s="583"/>
      <c r="D22" s="588" t="s">
        <v>59</v>
      </c>
      <c r="E22" s="1048" t="s">
        <v>1143</v>
      </c>
      <c r="F22" s="1006"/>
      <c r="G22" s="1006"/>
      <c r="H22" s="1006"/>
      <c r="I22" s="1006"/>
      <c r="J22" s="1007"/>
      <c r="K22" s="584"/>
      <c r="L22" s="580"/>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6" s="11" customFormat="1" ht="13.5" customHeight="1" x14ac:dyDescent="0.35">
      <c r="A23" s="18"/>
      <c r="B23" s="577"/>
      <c r="C23" s="583"/>
      <c r="D23" s="584"/>
      <c r="E23" s="584"/>
      <c r="F23" s="584"/>
      <c r="G23" s="584"/>
      <c r="H23" s="584"/>
      <c r="I23" s="629"/>
      <c r="J23" s="584"/>
      <c r="K23" s="584"/>
      <c r="L23" s="580"/>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6" s="11" customFormat="1" ht="30.75" customHeight="1" thickBot="1" x14ac:dyDescent="0.4">
      <c r="A24" s="18"/>
      <c r="B24" s="577"/>
      <c r="C24" s="1098" t="s">
        <v>733</v>
      </c>
      <c r="D24" s="1098"/>
      <c r="E24" s="1098"/>
      <c r="F24" s="1098"/>
      <c r="G24" s="1098"/>
      <c r="H24" s="1098"/>
      <c r="I24" s="1098"/>
      <c r="J24" s="1098"/>
      <c r="K24" s="154"/>
      <c r="L24" s="580"/>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6" s="11" customFormat="1" ht="30.75" customHeight="1" x14ac:dyDescent="0.35">
      <c r="A25" s="18"/>
      <c r="B25" s="577"/>
      <c r="C25" s="589"/>
      <c r="D25" s="1099" t="s">
        <v>1228</v>
      </c>
      <c r="E25" s="1100"/>
      <c r="F25" s="1100"/>
      <c r="G25" s="1100"/>
      <c r="H25" s="1100"/>
      <c r="I25" s="1100"/>
      <c r="J25" s="1100"/>
      <c r="K25" s="1101"/>
      <c r="L25" s="580"/>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6" s="11" customFormat="1" ht="30.75" customHeight="1" x14ac:dyDescent="0.35">
      <c r="A26" s="18"/>
      <c r="B26" s="577"/>
      <c r="C26" s="589"/>
      <c r="D26" s="1102"/>
      <c r="E26" s="1103"/>
      <c r="F26" s="1103"/>
      <c r="G26" s="1103"/>
      <c r="H26" s="1103"/>
      <c r="I26" s="1103"/>
      <c r="J26" s="1103"/>
      <c r="K26" s="1104"/>
      <c r="L26" s="580"/>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6" s="11" customFormat="1" ht="48.75" customHeight="1" x14ac:dyDescent="0.35">
      <c r="A27" s="18"/>
      <c r="B27" s="577"/>
      <c r="C27" s="589"/>
      <c r="D27" s="1102"/>
      <c r="E27" s="1103"/>
      <c r="F27" s="1103"/>
      <c r="G27" s="1103"/>
      <c r="H27" s="1103"/>
      <c r="I27" s="1103"/>
      <c r="J27" s="1103"/>
      <c r="K27" s="1104"/>
      <c r="L27" s="580"/>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6" s="11" customFormat="1" ht="68.650000000000006" customHeight="1" thickBot="1" x14ac:dyDescent="0.4">
      <c r="A28" s="18"/>
      <c r="B28" s="577"/>
      <c r="C28" s="589"/>
      <c r="D28" s="1105"/>
      <c r="E28" s="1106"/>
      <c r="F28" s="1106"/>
      <c r="G28" s="1106"/>
      <c r="H28" s="1106"/>
      <c r="I28" s="1106"/>
      <c r="J28" s="1106"/>
      <c r="K28" s="1107"/>
      <c r="L28" s="580"/>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6" s="11" customFormat="1" ht="13.5" customHeight="1" x14ac:dyDescent="0.35">
      <c r="A29" s="18"/>
      <c r="B29" s="41"/>
      <c r="C29" s="498"/>
      <c r="D29" s="43"/>
      <c r="E29" s="43"/>
      <c r="F29" s="43"/>
      <c r="G29" s="43"/>
      <c r="H29" s="43"/>
      <c r="I29" s="628"/>
      <c r="J29" s="43"/>
      <c r="K29" s="43"/>
      <c r="L29" s="43"/>
      <c r="M29" s="43"/>
      <c r="N29" s="42"/>
      <c r="P29" s="90"/>
      <c r="Q29" s="90"/>
      <c r="R29" s="90"/>
      <c r="S29" s="90"/>
      <c r="T29" s="90"/>
      <c r="U29" s="90"/>
      <c r="V29" s="90"/>
      <c r="W29" s="90"/>
      <c r="X29" s="90"/>
      <c r="Y29" s="90"/>
      <c r="Z29" s="90"/>
      <c r="AA29" s="90"/>
      <c r="AB29" s="90"/>
      <c r="AC29" s="90"/>
      <c r="AD29" s="90"/>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row>
    <row r="30" spans="1:56" s="11" customFormat="1" ht="13.5" customHeight="1" x14ac:dyDescent="0.35">
      <c r="A30" s="18"/>
      <c r="B30" s="41"/>
      <c r="C30" s="498"/>
      <c r="D30" s="43"/>
      <c r="E30" s="43"/>
      <c r="F30" s="43"/>
      <c r="G30" s="43"/>
      <c r="H30" s="43"/>
      <c r="I30" s="628"/>
      <c r="J30" s="43"/>
      <c r="K30" s="43"/>
      <c r="L30" s="43"/>
      <c r="M30" s="43"/>
      <c r="N30" s="42"/>
      <c r="P30" s="90"/>
      <c r="Q30" s="90"/>
      <c r="R30" s="90"/>
      <c r="S30" s="90"/>
      <c r="T30" s="90"/>
      <c r="U30" s="90"/>
      <c r="V30" s="90"/>
      <c r="W30" s="90"/>
      <c r="X30" s="90"/>
      <c r="Y30" s="90"/>
      <c r="Z30" s="90"/>
      <c r="AA30" s="90"/>
      <c r="AB30" s="90"/>
      <c r="AC30" s="90"/>
      <c r="AD30" s="90"/>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row>
    <row r="31" spans="1:56" s="11" customFormat="1" ht="13.5" customHeight="1" x14ac:dyDescent="0.35">
      <c r="A31" s="18"/>
      <c r="B31" s="41"/>
      <c r="C31" s="498"/>
      <c r="D31" s="43"/>
      <c r="E31" s="43"/>
      <c r="F31" s="43"/>
      <c r="G31" s="43"/>
      <c r="H31" s="43"/>
      <c r="I31" s="628"/>
      <c r="J31" s="43"/>
      <c r="K31" s="43"/>
      <c r="L31" s="43"/>
      <c r="M31" s="43"/>
      <c r="N31" s="42"/>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row>
    <row r="32" spans="1:56" s="11" customFormat="1" ht="13.5" customHeight="1" x14ac:dyDescent="0.35">
      <c r="A32" s="18"/>
      <c r="B32" s="41"/>
      <c r="C32" s="498"/>
      <c r="D32" s="43"/>
      <c r="E32" s="43"/>
      <c r="F32" s="43"/>
      <c r="G32" s="43"/>
      <c r="H32" s="43"/>
      <c r="I32" s="628"/>
      <c r="J32" s="43"/>
      <c r="K32" s="43"/>
      <c r="L32" s="43"/>
      <c r="M32" s="43"/>
      <c r="N32" s="42"/>
      <c r="P32" s="90"/>
      <c r="Q32" s="90"/>
      <c r="R32" s="90"/>
      <c r="S32" s="90"/>
      <c r="T32" s="90"/>
      <c r="U32" s="90"/>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row>
    <row r="33" spans="1:56" s="11" customFormat="1" ht="13.5" customHeight="1" x14ac:dyDescent="0.35">
      <c r="A33" s="18"/>
      <c r="B33" s="41"/>
      <c r="C33" s="498"/>
      <c r="D33" s="43"/>
      <c r="E33" s="43"/>
      <c r="F33" s="43"/>
      <c r="G33" s="43"/>
      <c r="H33" s="43"/>
      <c r="I33" s="628"/>
      <c r="J33" s="43"/>
      <c r="K33" s="43"/>
      <c r="L33" s="43"/>
      <c r="M33" s="43"/>
      <c r="N33" s="42"/>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row>
    <row r="34" spans="1:56" s="11" customFormat="1" ht="13.5" customHeight="1" x14ac:dyDescent="0.35">
      <c r="A34" s="18"/>
      <c r="B34" s="41"/>
      <c r="C34" s="498"/>
      <c r="D34" s="43"/>
      <c r="E34" s="43"/>
      <c r="F34" s="43"/>
      <c r="G34" s="43"/>
      <c r="H34" s="43"/>
      <c r="I34" s="628"/>
      <c r="J34" s="43"/>
      <c r="K34" s="43"/>
      <c r="L34" s="43"/>
      <c r="M34" s="43"/>
      <c r="N34" s="42"/>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90"/>
      <c r="BD34" s="90"/>
    </row>
    <row r="35" spans="1:56" s="11" customFormat="1" ht="13.5" customHeight="1" x14ac:dyDescent="0.35">
      <c r="A35" s="18"/>
      <c r="B35" s="41"/>
      <c r="C35" s="498"/>
      <c r="D35" s="43"/>
      <c r="E35" s="43"/>
      <c r="F35" s="43"/>
      <c r="G35" s="43"/>
      <c r="H35" s="43"/>
      <c r="I35" s="628"/>
      <c r="J35" s="43"/>
      <c r="K35" s="43"/>
      <c r="L35" s="43"/>
      <c r="M35" s="43"/>
      <c r="N35" s="42"/>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row>
    <row r="36" spans="1:56" s="11" customFormat="1" ht="13.5" customHeight="1" x14ac:dyDescent="0.35">
      <c r="A36" s="18"/>
      <c r="B36" s="41"/>
      <c r="C36" s="498"/>
      <c r="D36" s="43"/>
      <c r="E36" s="43"/>
      <c r="F36" s="43"/>
      <c r="G36" s="43"/>
      <c r="H36" s="43"/>
      <c r="I36" s="628"/>
      <c r="J36" s="43"/>
      <c r="K36" s="43"/>
      <c r="L36" s="43"/>
      <c r="M36" s="43"/>
      <c r="N36" s="42"/>
      <c r="P36" s="90"/>
      <c r="Q36" s="90"/>
      <c r="R36" s="90"/>
      <c r="S36" s="90"/>
      <c r="T36" s="90"/>
      <c r="U36" s="90"/>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c r="BA36" s="90"/>
      <c r="BB36" s="90"/>
      <c r="BC36" s="90"/>
      <c r="BD36" s="90"/>
    </row>
    <row r="37" spans="1:56" s="11" customFormat="1" ht="13.5" customHeight="1" x14ac:dyDescent="0.35">
      <c r="A37" s="18"/>
      <c r="B37" s="41"/>
      <c r="C37" s="498"/>
      <c r="D37" s="43"/>
      <c r="E37" s="43"/>
      <c r="F37" s="43"/>
      <c r="G37" s="43"/>
      <c r="H37" s="43"/>
      <c r="I37" s="628"/>
      <c r="J37" s="43"/>
      <c r="K37" s="43"/>
      <c r="L37" s="43"/>
      <c r="M37" s="43"/>
      <c r="N37" s="42"/>
      <c r="P37" s="90"/>
      <c r="Q37" s="90"/>
      <c r="R37" s="90"/>
      <c r="S37" s="90"/>
      <c r="T37" s="90"/>
      <c r="U37" s="90"/>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c r="BA37" s="90"/>
      <c r="BB37" s="90"/>
      <c r="BC37" s="90"/>
      <c r="BD37" s="90"/>
    </row>
    <row r="38" spans="1:56" s="11" customFormat="1" ht="13.5" customHeight="1" x14ac:dyDescent="0.35">
      <c r="A38" s="18"/>
      <c r="B38" s="41"/>
      <c r="C38" s="498"/>
      <c r="D38" s="43"/>
      <c r="E38" s="43"/>
      <c r="F38" s="43"/>
      <c r="G38" s="43"/>
      <c r="H38" s="43"/>
      <c r="I38" s="628"/>
      <c r="J38" s="43"/>
      <c r="K38" s="43"/>
      <c r="L38" s="43"/>
      <c r="M38" s="43"/>
      <c r="N38" s="42"/>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row>
    <row r="39" spans="1:56" s="11" customFormat="1" ht="13.5" customHeight="1" x14ac:dyDescent="0.35">
      <c r="A39" s="18"/>
      <c r="B39" s="41"/>
      <c r="C39" s="498"/>
      <c r="D39" s="43"/>
      <c r="E39" s="43"/>
      <c r="F39" s="43"/>
      <c r="G39" s="43"/>
      <c r="H39" s="43"/>
      <c r="I39" s="628"/>
      <c r="J39" s="43"/>
      <c r="K39" s="43"/>
      <c r="L39" s="43"/>
      <c r="M39" s="43"/>
      <c r="N39" s="42"/>
      <c r="P39" s="90"/>
      <c r="Q39" s="90"/>
      <c r="R39" s="90"/>
      <c r="S39" s="90"/>
      <c r="T39" s="90"/>
      <c r="U39" s="90"/>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c r="BA39" s="90"/>
      <c r="BB39" s="90"/>
      <c r="BC39" s="90"/>
      <c r="BD39" s="90"/>
    </row>
    <row r="40" spans="1:56" s="11" customFormat="1" ht="13.5" customHeight="1" x14ac:dyDescent="0.35">
      <c r="A40" s="18"/>
      <c r="B40" s="41"/>
      <c r="C40" s="498"/>
      <c r="D40" s="43"/>
      <c r="E40" s="43"/>
      <c r="F40" s="43"/>
      <c r="G40" s="43"/>
      <c r="H40" s="43"/>
      <c r="I40" s="628"/>
      <c r="J40" s="43"/>
      <c r="K40" s="43"/>
      <c r="L40" s="43"/>
      <c r="M40" s="43"/>
      <c r="N40" s="42"/>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row>
    <row r="41" spans="1:56" s="11" customFormat="1" x14ac:dyDescent="0.35">
      <c r="A41" s="18"/>
      <c r="B41" s="41"/>
      <c r="C41" s="100"/>
      <c r="D41" s="100"/>
      <c r="E41" s="497"/>
      <c r="F41" s="100"/>
      <c r="G41" s="327"/>
      <c r="H41" s="327"/>
      <c r="I41" s="630"/>
      <c r="J41" s="108"/>
      <c r="K41" s="100"/>
      <c r="L41" s="105"/>
      <c r="M41" s="105"/>
      <c r="N41" s="42"/>
      <c r="P41" s="90"/>
      <c r="Q41" s="90"/>
      <c r="R41" s="90"/>
      <c r="S41" s="90"/>
      <c r="T41" s="90"/>
      <c r="U41" s="90"/>
      <c r="V41" s="90"/>
      <c r="W41" s="90"/>
      <c r="X41" s="90"/>
      <c r="Y41" s="90"/>
      <c r="Z41" s="90"/>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c r="AZ41" s="90"/>
      <c r="BA41" s="90"/>
      <c r="BB41" s="90"/>
      <c r="BC41" s="90"/>
      <c r="BD41" s="90"/>
    </row>
    <row r="42" spans="1:56" ht="25.25" customHeight="1" thickBot="1" x14ac:dyDescent="0.4">
      <c r="A42" s="19"/>
      <c r="B42" s="41"/>
      <c r="C42" s="44"/>
      <c r="D42" s="496" t="s">
        <v>1122</v>
      </c>
      <c r="E42" s="1002" t="s">
        <v>1121</v>
      </c>
      <c r="F42" s="1014"/>
      <c r="G42" s="1002" t="s">
        <v>741</v>
      </c>
      <c r="H42" s="1002"/>
      <c r="I42" s="616" t="s">
        <v>1120</v>
      </c>
      <c r="J42" s="1004" t="s">
        <v>244</v>
      </c>
      <c r="K42" s="1004"/>
      <c r="L42" s="101" t="s">
        <v>245</v>
      </c>
      <c r="M42" s="101" t="s">
        <v>226</v>
      </c>
      <c r="N42" s="42"/>
      <c r="O42" s="6"/>
      <c r="P42" s="90"/>
      <c r="Q42" s="90"/>
      <c r="R42" s="90"/>
      <c r="S42" s="90"/>
      <c r="T42" s="90"/>
      <c r="U42" s="90"/>
      <c r="V42" s="90"/>
      <c r="W42" s="90"/>
      <c r="X42" s="90"/>
      <c r="Y42" s="90"/>
      <c r="Z42" s="90"/>
      <c r="AA42" s="90"/>
      <c r="AB42" s="90"/>
      <c r="AC42" s="90"/>
      <c r="AD42" s="90"/>
      <c r="AE42" s="90"/>
      <c r="AF42" s="90"/>
      <c r="AG42" s="90"/>
      <c r="AH42" s="90"/>
      <c r="AI42" s="90"/>
      <c r="AJ42" s="90"/>
      <c r="AK42" s="90"/>
      <c r="AL42" s="90"/>
      <c r="AM42" s="90"/>
      <c r="AN42" s="90"/>
      <c r="AO42" s="90"/>
      <c r="AP42" s="90"/>
      <c r="AQ42" s="90"/>
      <c r="AR42" s="90"/>
      <c r="AS42" s="90"/>
      <c r="AT42" s="90"/>
      <c r="AU42" s="90"/>
      <c r="AV42" s="90"/>
      <c r="AW42" s="90"/>
      <c r="AX42" s="90"/>
      <c r="AY42" s="90"/>
      <c r="AZ42" s="90"/>
      <c r="BA42" s="90"/>
      <c r="BB42" s="90"/>
      <c r="BC42" s="90"/>
      <c r="BD42" s="90"/>
    </row>
    <row r="43" spans="1:56" ht="127.15" customHeight="1" thickBot="1" x14ac:dyDescent="0.4">
      <c r="A43" s="19"/>
      <c r="B43" s="41"/>
      <c r="C43" s="345" t="s">
        <v>740</v>
      </c>
      <c r="D43" s="1055" t="s">
        <v>1123</v>
      </c>
      <c r="E43" s="1015" t="s">
        <v>977</v>
      </c>
      <c r="F43" s="1016"/>
      <c r="G43" s="1012" t="s">
        <v>982</v>
      </c>
      <c r="H43" s="1013"/>
      <c r="I43" s="439" t="s">
        <v>1045</v>
      </c>
      <c r="J43" s="1075" t="s">
        <v>1186</v>
      </c>
      <c r="K43" s="1076"/>
      <c r="L43" s="1073" t="s">
        <v>1133</v>
      </c>
      <c r="M43" s="1092" t="s">
        <v>1188</v>
      </c>
      <c r="N43" s="42"/>
      <c r="O43" s="6"/>
      <c r="P43" s="90"/>
      <c r="Q43" s="90"/>
      <c r="R43" s="90"/>
      <c r="S43" s="90"/>
      <c r="T43" s="90"/>
      <c r="U43" s="90"/>
      <c r="V43" s="90"/>
      <c r="W43" s="90"/>
      <c r="X43" s="90"/>
      <c r="Y43" s="90"/>
      <c r="Z43" s="90"/>
      <c r="AA43" s="90"/>
      <c r="AB43" s="90"/>
      <c r="AC43" s="90"/>
      <c r="AD43" s="90"/>
      <c r="AE43" s="90"/>
      <c r="AF43" s="90"/>
      <c r="AG43" s="90"/>
      <c r="AH43" s="90"/>
      <c r="AI43" s="90"/>
      <c r="AJ43" s="90"/>
      <c r="AK43" s="90"/>
      <c r="AL43" s="90"/>
      <c r="AM43" s="90"/>
      <c r="AN43" s="90"/>
      <c r="AO43" s="90"/>
      <c r="AP43" s="90"/>
      <c r="AQ43" s="90"/>
      <c r="AR43" s="90"/>
      <c r="AS43" s="90"/>
      <c r="AT43" s="90"/>
      <c r="AU43" s="90"/>
      <c r="AV43" s="90"/>
      <c r="AW43" s="90"/>
      <c r="AX43" s="90"/>
      <c r="AY43" s="90"/>
      <c r="AZ43" s="90"/>
      <c r="BA43" s="90"/>
      <c r="BB43" s="90"/>
      <c r="BC43" s="90"/>
      <c r="BD43" s="90"/>
    </row>
    <row r="44" spans="1:56" ht="84" customHeight="1" thickBot="1" x14ac:dyDescent="0.4">
      <c r="A44" s="19"/>
      <c r="B44" s="41"/>
      <c r="C44" s="345"/>
      <c r="D44" s="1108"/>
      <c r="E44" s="1017"/>
      <c r="F44" s="1018"/>
      <c r="G44" s="567" t="s">
        <v>982</v>
      </c>
      <c r="H44" s="568"/>
      <c r="I44" s="440" t="s">
        <v>1050</v>
      </c>
      <c r="J44" s="1077"/>
      <c r="K44" s="1078"/>
      <c r="L44" s="1074"/>
      <c r="M44" s="1093"/>
      <c r="N44" s="42"/>
      <c r="O44" s="6"/>
      <c r="P44" s="90"/>
      <c r="Q44" s="90"/>
      <c r="R44" s="90"/>
      <c r="S44" s="90"/>
      <c r="T44" s="90"/>
      <c r="U44" s="90"/>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0"/>
      <c r="BB44" s="90"/>
      <c r="BC44" s="90"/>
      <c r="BD44" s="90"/>
    </row>
    <row r="45" spans="1:56" ht="98.25" customHeight="1" thickBot="1" x14ac:dyDescent="0.4">
      <c r="A45" s="19"/>
      <c r="B45" s="41"/>
      <c r="C45" s="345"/>
      <c r="D45" s="1056"/>
      <c r="E45" s="1019"/>
      <c r="F45" s="1020"/>
      <c r="G45" s="567" t="s">
        <v>982</v>
      </c>
      <c r="H45" s="568"/>
      <c r="I45" s="440" t="s">
        <v>1056</v>
      </c>
      <c r="J45" s="1029" t="s">
        <v>1187</v>
      </c>
      <c r="K45" s="1030"/>
      <c r="L45" s="571" t="s">
        <v>1134</v>
      </c>
      <c r="M45" s="609" t="s">
        <v>1188</v>
      </c>
      <c r="N45" s="42"/>
      <c r="O45" s="6"/>
      <c r="P45" s="90"/>
      <c r="Q45" s="90"/>
      <c r="R45" s="90"/>
      <c r="S45" s="90"/>
      <c r="T45" s="90"/>
      <c r="U45" s="90"/>
      <c r="V45" s="90"/>
      <c r="W45" s="90"/>
      <c r="X45" s="90"/>
      <c r="Y45" s="90"/>
      <c r="Z45" s="90"/>
      <c r="AA45" s="90"/>
      <c r="AB45" s="90"/>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c r="BA45" s="90"/>
      <c r="BB45" s="90"/>
      <c r="BC45" s="90"/>
      <c r="BD45" s="90"/>
    </row>
    <row r="46" spans="1:56" ht="408.9" customHeight="1" thickBot="1" x14ac:dyDescent="0.4">
      <c r="A46" s="19"/>
      <c r="B46" s="41"/>
      <c r="C46" s="345"/>
      <c r="D46" s="1050" t="s">
        <v>1124</v>
      </c>
      <c r="E46" s="1023" t="s">
        <v>978</v>
      </c>
      <c r="F46" s="1024"/>
      <c r="G46" s="1000" t="s">
        <v>756</v>
      </c>
      <c r="H46" s="1001"/>
      <c r="I46" s="566" t="s">
        <v>1127</v>
      </c>
      <c r="J46" s="1010" t="s">
        <v>1189</v>
      </c>
      <c r="K46" s="1011"/>
      <c r="L46" s="522" t="s">
        <v>1135</v>
      </c>
      <c r="M46" s="607" t="s">
        <v>20</v>
      </c>
      <c r="N46" s="42"/>
      <c r="O46" s="6"/>
      <c r="P46" s="90"/>
      <c r="Q46" s="90"/>
      <c r="R46" s="90"/>
      <c r="S46" s="90"/>
      <c r="T46" s="90"/>
      <c r="U46" s="90"/>
      <c r="V46" s="90"/>
      <c r="W46" s="90"/>
      <c r="X46" s="90"/>
      <c r="Y46" s="90"/>
      <c r="Z46" s="90"/>
      <c r="AA46" s="90"/>
      <c r="AB46" s="90"/>
      <c r="AC46" s="90"/>
      <c r="AD46" s="90"/>
      <c r="AE46" s="90"/>
      <c r="AF46" s="90"/>
      <c r="AG46" s="90"/>
      <c r="AH46" s="90"/>
      <c r="AI46" s="90"/>
      <c r="AJ46" s="90"/>
      <c r="AK46" s="90"/>
      <c r="AL46" s="90"/>
      <c r="AM46" s="90"/>
      <c r="AN46" s="90"/>
      <c r="AO46" s="90"/>
      <c r="AP46" s="90"/>
      <c r="AQ46" s="90"/>
      <c r="AR46" s="90"/>
      <c r="AS46" s="90"/>
      <c r="AT46" s="90"/>
      <c r="AU46" s="90"/>
      <c r="AV46" s="90"/>
      <c r="AW46" s="90"/>
      <c r="AX46" s="90"/>
      <c r="AY46" s="90"/>
      <c r="AZ46" s="90"/>
      <c r="BA46" s="90"/>
      <c r="BB46" s="90"/>
      <c r="BC46" s="90"/>
      <c r="BD46" s="90"/>
    </row>
    <row r="47" spans="1:56" ht="40.5" customHeight="1" thickBot="1" x14ac:dyDescent="0.4">
      <c r="A47" s="19"/>
      <c r="B47" s="41"/>
      <c r="C47" s="345"/>
      <c r="D47" s="1051"/>
      <c r="E47" s="1025"/>
      <c r="F47" s="1026"/>
      <c r="G47" s="1000" t="s">
        <v>757</v>
      </c>
      <c r="H47" s="1001"/>
      <c r="I47" s="1021" t="s">
        <v>1126</v>
      </c>
      <c r="J47" s="1059" t="s">
        <v>1190</v>
      </c>
      <c r="K47" s="1060"/>
      <c r="L47" s="1008" t="s">
        <v>1136</v>
      </c>
      <c r="M47" s="1064"/>
      <c r="N47" s="42"/>
      <c r="O47" s="6"/>
      <c r="P47" s="90"/>
      <c r="Q47" s="90"/>
      <c r="R47" s="90"/>
      <c r="S47" s="90"/>
      <c r="T47" s="90"/>
      <c r="U47" s="90"/>
      <c r="V47" s="90"/>
      <c r="W47" s="90"/>
      <c r="X47" s="90"/>
      <c r="Y47" s="90"/>
      <c r="Z47" s="90"/>
      <c r="AA47" s="90"/>
      <c r="AB47" s="90"/>
      <c r="AC47" s="90"/>
      <c r="AD47" s="90"/>
      <c r="AE47" s="90"/>
      <c r="AF47" s="90"/>
      <c r="AG47" s="90"/>
      <c r="AH47" s="90"/>
      <c r="AI47" s="90"/>
      <c r="AJ47" s="90"/>
      <c r="AK47" s="90"/>
      <c r="AL47" s="90"/>
      <c r="AM47" s="90"/>
      <c r="AN47" s="90"/>
      <c r="AO47" s="90"/>
      <c r="AP47" s="90"/>
      <c r="AQ47" s="90"/>
      <c r="AR47" s="90"/>
      <c r="AS47" s="90"/>
      <c r="AT47" s="90"/>
      <c r="AU47" s="90"/>
      <c r="AV47" s="90"/>
      <c r="AW47" s="90"/>
      <c r="AX47" s="90"/>
      <c r="AY47" s="90"/>
      <c r="AZ47" s="90"/>
      <c r="BA47" s="90"/>
      <c r="BB47" s="90"/>
      <c r="BC47" s="90"/>
      <c r="BD47" s="90"/>
    </row>
    <row r="48" spans="1:56" ht="315" customHeight="1" thickBot="1" x14ac:dyDescent="0.4">
      <c r="A48" s="19"/>
      <c r="B48" s="41"/>
      <c r="C48" s="345"/>
      <c r="D48" s="1051"/>
      <c r="E48" s="1027"/>
      <c r="F48" s="1028"/>
      <c r="G48" s="1000" t="s">
        <v>758</v>
      </c>
      <c r="H48" s="1001"/>
      <c r="I48" s="1022"/>
      <c r="J48" s="1061"/>
      <c r="K48" s="1062"/>
      <c r="L48" s="1009"/>
      <c r="M48" s="1065"/>
      <c r="N48" s="42"/>
      <c r="O48" s="6"/>
      <c r="P48" s="90"/>
      <c r="Q48" s="90"/>
      <c r="R48" s="90"/>
      <c r="S48" s="90"/>
      <c r="T48" s="90"/>
      <c r="U48" s="90"/>
      <c r="V48" s="90"/>
      <c r="W48" s="90"/>
      <c r="X48" s="90"/>
      <c r="Y48" s="90"/>
      <c r="Z48" s="90"/>
      <c r="AA48" s="90"/>
      <c r="AB48" s="90"/>
      <c r="AC48" s="90"/>
      <c r="AD48" s="90"/>
      <c r="AE48" s="90"/>
      <c r="AF48" s="90"/>
      <c r="AG48" s="90"/>
      <c r="AH48" s="90"/>
      <c r="AI48" s="90"/>
      <c r="AJ48" s="90"/>
      <c r="AK48" s="90"/>
      <c r="AL48" s="90"/>
      <c r="AM48" s="90"/>
      <c r="AN48" s="90"/>
      <c r="AO48" s="90"/>
      <c r="AP48" s="90"/>
      <c r="AQ48" s="90"/>
      <c r="AR48" s="90"/>
      <c r="AS48" s="90"/>
      <c r="AT48" s="90"/>
      <c r="AU48" s="90"/>
      <c r="AV48" s="90"/>
      <c r="AW48" s="90"/>
      <c r="AX48" s="90"/>
      <c r="AY48" s="90"/>
      <c r="AZ48" s="90"/>
      <c r="BA48" s="90"/>
      <c r="BB48" s="90"/>
      <c r="BC48" s="90"/>
      <c r="BD48" s="90"/>
    </row>
    <row r="49" spans="1:56" ht="150" customHeight="1" thickBot="1" x14ac:dyDescent="0.4">
      <c r="A49" s="19"/>
      <c r="B49" s="41"/>
      <c r="C49" s="345"/>
      <c r="D49" s="1052"/>
      <c r="E49" s="1049" t="s">
        <v>979</v>
      </c>
      <c r="F49" s="814"/>
      <c r="G49" s="1000" t="s">
        <v>756</v>
      </c>
      <c r="H49" s="1001"/>
      <c r="I49" s="565" t="s">
        <v>1125</v>
      </c>
      <c r="J49" s="1047" t="s">
        <v>1222</v>
      </c>
      <c r="K49" s="1042"/>
      <c r="L49" s="627" t="s">
        <v>1221</v>
      </c>
      <c r="M49" s="607" t="s">
        <v>1188</v>
      </c>
      <c r="N49" s="42"/>
      <c r="O49" s="6"/>
      <c r="P49" s="90"/>
      <c r="Q49" s="90"/>
      <c r="R49" s="90"/>
      <c r="S49" s="90"/>
      <c r="T49" s="90"/>
      <c r="U49" s="90"/>
      <c r="V49" s="90"/>
      <c r="W49" s="90"/>
      <c r="X49" s="90"/>
      <c r="Y49" s="90"/>
      <c r="Z49" s="90"/>
      <c r="AA49" s="90"/>
      <c r="AB49" s="90"/>
      <c r="AC49" s="90"/>
      <c r="AD49" s="90"/>
      <c r="AE49" s="90"/>
      <c r="AF49" s="90"/>
      <c r="AG49" s="90"/>
      <c r="AH49" s="90"/>
      <c r="AI49" s="90"/>
      <c r="AJ49" s="90"/>
      <c r="AK49" s="90"/>
      <c r="AL49" s="90"/>
      <c r="AM49" s="90"/>
      <c r="AN49" s="90"/>
      <c r="AO49" s="90"/>
      <c r="AP49" s="90"/>
      <c r="AQ49" s="90"/>
      <c r="AR49" s="90"/>
      <c r="AS49" s="90"/>
      <c r="AT49" s="90"/>
      <c r="AU49" s="90"/>
      <c r="AV49" s="90"/>
      <c r="AW49" s="90"/>
      <c r="AX49" s="90"/>
      <c r="AY49" s="90"/>
      <c r="AZ49" s="90"/>
      <c r="BA49" s="90"/>
      <c r="BB49" s="90"/>
      <c r="BC49" s="90"/>
      <c r="BD49" s="90"/>
    </row>
    <row r="50" spans="1:56" ht="70" customHeight="1" thickBot="1" x14ac:dyDescent="0.4">
      <c r="A50" s="19"/>
      <c r="B50" s="41"/>
      <c r="C50" s="345"/>
      <c r="D50" s="1055" t="s">
        <v>1130</v>
      </c>
      <c r="E50" s="1023" t="s">
        <v>981</v>
      </c>
      <c r="F50" s="1024"/>
      <c r="G50" s="1043" t="s">
        <v>757</v>
      </c>
      <c r="H50" s="1044"/>
      <c r="I50" s="565" t="s">
        <v>1128</v>
      </c>
      <c r="J50" s="1047" t="s">
        <v>1191</v>
      </c>
      <c r="K50" s="1042"/>
      <c r="L50" s="441" t="s">
        <v>1137</v>
      </c>
      <c r="M50" s="607" t="s">
        <v>26</v>
      </c>
      <c r="N50" s="42"/>
      <c r="O50" s="6"/>
      <c r="P50" s="90"/>
      <c r="Q50" s="90"/>
      <c r="R50" s="90"/>
      <c r="S50" s="90"/>
      <c r="T50" s="90"/>
      <c r="U50" s="90"/>
      <c r="V50" s="90"/>
      <c r="W50" s="90"/>
      <c r="X50" s="90"/>
      <c r="Y50" s="90"/>
      <c r="Z50" s="90"/>
      <c r="AA50" s="90"/>
      <c r="AB50" s="90"/>
      <c r="AC50" s="90"/>
      <c r="AD50" s="90"/>
      <c r="AE50" s="90"/>
      <c r="AF50" s="90"/>
      <c r="AG50" s="90"/>
      <c r="AH50" s="90"/>
      <c r="AI50" s="90"/>
      <c r="AJ50" s="90"/>
      <c r="AK50" s="90"/>
      <c r="AL50" s="90"/>
      <c r="AM50" s="90"/>
      <c r="AN50" s="90"/>
      <c r="AO50" s="90"/>
      <c r="AP50" s="90"/>
      <c r="AQ50" s="90"/>
      <c r="AR50" s="90"/>
      <c r="AS50" s="90"/>
      <c r="AT50" s="90"/>
      <c r="AU50" s="90"/>
      <c r="AV50" s="90"/>
      <c r="AW50" s="90"/>
      <c r="AX50" s="90"/>
      <c r="AY50" s="90"/>
      <c r="AZ50" s="90"/>
      <c r="BA50" s="90"/>
      <c r="BB50" s="90"/>
      <c r="BC50" s="90"/>
      <c r="BD50" s="90"/>
    </row>
    <row r="51" spans="1:56" ht="168.75" customHeight="1" thickBot="1" x14ac:dyDescent="0.4">
      <c r="A51" s="19"/>
      <c r="B51" s="41"/>
      <c r="C51" s="345"/>
      <c r="D51" s="1056"/>
      <c r="E51" s="1053"/>
      <c r="F51" s="1054"/>
      <c r="G51" s="1045"/>
      <c r="H51" s="1046"/>
      <c r="I51" s="570" t="s">
        <v>1129</v>
      </c>
      <c r="J51" s="1047" t="s">
        <v>1192</v>
      </c>
      <c r="K51" s="1042"/>
      <c r="L51" s="572" t="s">
        <v>1138</v>
      </c>
      <c r="M51" s="607" t="s">
        <v>26</v>
      </c>
      <c r="N51" s="42"/>
      <c r="O51" s="6"/>
      <c r="P51" s="90"/>
      <c r="Q51" s="90"/>
      <c r="R51" s="90"/>
      <c r="S51" s="90"/>
      <c r="T51" s="90"/>
      <c r="U51" s="90"/>
      <c r="V51" s="90"/>
      <c r="W51" s="90"/>
      <c r="X51" s="90"/>
      <c r="Y51" s="90"/>
      <c r="Z51" s="90"/>
      <c r="AA51" s="90"/>
      <c r="AB51" s="90"/>
      <c r="AC51" s="90"/>
      <c r="AD51" s="90"/>
      <c r="AE51" s="90"/>
      <c r="AF51" s="90"/>
      <c r="AG51" s="90"/>
      <c r="AH51" s="90"/>
      <c r="AI51" s="90"/>
      <c r="AJ51" s="90"/>
      <c r="AK51" s="90"/>
      <c r="AL51" s="90"/>
      <c r="AM51" s="90"/>
      <c r="AN51" s="90"/>
      <c r="AO51" s="90"/>
      <c r="AP51" s="90"/>
      <c r="AQ51" s="90"/>
      <c r="AR51" s="90"/>
      <c r="AS51" s="90"/>
      <c r="AT51" s="90"/>
      <c r="AU51" s="90"/>
      <c r="AV51" s="90"/>
      <c r="AW51" s="90"/>
      <c r="AX51" s="90"/>
      <c r="AY51" s="90"/>
      <c r="AZ51" s="90"/>
      <c r="BA51" s="90"/>
      <c r="BB51" s="90"/>
      <c r="BC51" s="90"/>
      <c r="BD51" s="90"/>
    </row>
    <row r="52" spans="1:56" ht="337.15" customHeight="1" thickBot="1" x14ac:dyDescent="0.4">
      <c r="A52" s="19"/>
      <c r="B52" s="41"/>
      <c r="C52" s="345"/>
      <c r="D52" s="569" t="s">
        <v>1131</v>
      </c>
      <c r="E52" s="1057" t="s">
        <v>980</v>
      </c>
      <c r="F52" s="814"/>
      <c r="G52" s="1000" t="s">
        <v>756</v>
      </c>
      <c r="H52" s="1001"/>
      <c r="I52" s="617" t="s">
        <v>1132</v>
      </c>
      <c r="J52" s="1041" t="s">
        <v>1193</v>
      </c>
      <c r="K52" s="1042"/>
      <c r="L52" s="572" t="s">
        <v>1139</v>
      </c>
      <c r="M52" s="607" t="s">
        <v>1188</v>
      </c>
      <c r="N52" s="42"/>
      <c r="O52" s="6"/>
      <c r="P52" s="90"/>
      <c r="Q52" s="90"/>
      <c r="R52" s="90"/>
      <c r="S52" s="90"/>
      <c r="T52" s="90"/>
      <c r="U52" s="90"/>
      <c r="V52" s="90"/>
      <c r="W52" s="90"/>
      <c r="X52" s="90"/>
      <c r="Y52" s="90"/>
      <c r="Z52" s="90"/>
      <c r="AA52" s="90"/>
      <c r="AB52" s="90"/>
      <c r="AC52" s="90"/>
      <c r="AD52" s="90"/>
      <c r="AE52" s="90"/>
      <c r="AF52" s="90"/>
      <c r="AG52" s="90"/>
      <c r="AH52" s="90"/>
      <c r="AI52" s="90"/>
      <c r="AJ52" s="90"/>
      <c r="AK52" s="90"/>
      <c r="AL52" s="90"/>
      <c r="AM52" s="90"/>
      <c r="AN52" s="90"/>
      <c r="AO52" s="90"/>
      <c r="AP52" s="90"/>
      <c r="AQ52" s="90"/>
      <c r="AR52" s="90"/>
      <c r="AS52" s="90"/>
      <c r="AT52" s="90"/>
      <c r="AU52" s="90"/>
      <c r="AV52" s="90"/>
      <c r="AW52" s="90"/>
      <c r="AX52" s="90"/>
      <c r="AY52" s="90"/>
      <c r="AZ52" s="90"/>
      <c r="BA52" s="90"/>
      <c r="BB52" s="90"/>
      <c r="BC52" s="90"/>
      <c r="BD52" s="90"/>
    </row>
    <row r="53" spans="1:56" ht="18.75" customHeight="1" thickBot="1" x14ac:dyDescent="0.4">
      <c r="A53" s="19"/>
      <c r="B53" s="41"/>
      <c r="C53" s="38"/>
      <c r="D53" s="38"/>
      <c r="E53" s="38"/>
      <c r="F53" s="38"/>
      <c r="G53" s="38"/>
      <c r="H53" s="38"/>
      <c r="I53" s="631"/>
      <c r="J53" s="38"/>
      <c r="K53" s="38"/>
      <c r="L53" s="109" t="s">
        <v>241</v>
      </c>
      <c r="M53" s="608" t="s">
        <v>1188</v>
      </c>
      <c r="N53" s="42"/>
      <c r="P53" s="90"/>
      <c r="Q53" s="90"/>
      <c r="R53" s="90"/>
      <c r="S53" s="90"/>
      <c r="T53" s="90"/>
      <c r="U53" s="90"/>
      <c r="V53" s="90"/>
      <c r="W53" s="90"/>
      <c r="X53" s="90"/>
      <c r="Y53" s="90"/>
      <c r="Z53" s="90"/>
      <c r="AA53" s="90"/>
      <c r="AB53" s="90"/>
      <c r="AC53" s="90"/>
      <c r="AD53" s="90"/>
      <c r="AE53" s="90"/>
      <c r="AF53" s="90"/>
      <c r="AG53" s="90"/>
      <c r="AH53" s="90"/>
      <c r="AI53" s="90"/>
      <c r="AJ53" s="90"/>
      <c r="AK53" s="90"/>
      <c r="AL53" s="90"/>
      <c r="AM53" s="90"/>
      <c r="AN53" s="90"/>
      <c r="AO53" s="90"/>
      <c r="AP53" s="90"/>
      <c r="AQ53" s="90"/>
      <c r="AR53" s="90"/>
      <c r="AS53" s="90"/>
      <c r="AT53" s="90"/>
      <c r="AU53" s="90"/>
      <c r="AV53" s="90"/>
      <c r="AW53" s="90"/>
      <c r="AX53" s="90"/>
      <c r="AY53" s="90"/>
      <c r="AZ53" s="90"/>
      <c r="BA53" s="90"/>
      <c r="BB53" s="90"/>
      <c r="BC53" s="90"/>
      <c r="BD53" s="90"/>
    </row>
    <row r="54" spans="1:56" ht="15" thickBot="1" x14ac:dyDescent="0.4">
      <c r="A54" s="19"/>
      <c r="B54" s="41"/>
      <c r="C54" s="38"/>
      <c r="D54" s="152" t="s">
        <v>264</v>
      </c>
      <c r="E54" s="152"/>
      <c r="F54" s="154"/>
      <c r="G54" s="154"/>
      <c r="H54" s="154"/>
      <c r="I54" s="632"/>
      <c r="J54" s="38"/>
      <c r="K54" s="38"/>
      <c r="L54" s="110"/>
      <c r="M54" s="38"/>
      <c r="N54" s="42"/>
      <c r="P54" s="90"/>
      <c r="Q54" s="90"/>
      <c r="R54" s="90"/>
      <c r="S54" s="90"/>
      <c r="T54" s="90"/>
      <c r="U54" s="90"/>
      <c r="V54" s="90"/>
      <c r="W54" s="90"/>
      <c r="X54" s="90"/>
      <c r="Y54" s="90"/>
      <c r="Z54" s="90"/>
      <c r="AA54" s="90"/>
      <c r="AB54" s="90"/>
      <c r="AC54" s="90"/>
      <c r="AD54" s="90"/>
      <c r="AE54" s="90"/>
      <c r="AF54" s="90"/>
      <c r="AG54" s="90"/>
      <c r="AH54" s="90"/>
      <c r="AI54" s="90"/>
      <c r="AJ54" s="90"/>
      <c r="AK54" s="90"/>
      <c r="AL54" s="90"/>
      <c r="AM54" s="90"/>
      <c r="AN54" s="90"/>
      <c r="AO54" s="90"/>
      <c r="AP54" s="90"/>
      <c r="AQ54" s="90"/>
      <c r="AR54" s="90"/>
      <c r="AS54" s="90"/>
      <c r="AT54" s="90"/>
      <c r="AU54" s="90"/>
      <c r="AV54" s="90"/>
      <c r="AW54" s="90"/>
      <c r="AX54" s="90"/>
      <c r="AY54" s="90"/>
      <c r="AZ54" s="90"/>
      <c r="BA54" s="90"/>
      <c r="BB54" s="90"/>
      <c r="BC54" s="90"/>
      <c r="BD54" s="90"/>
    </row>
    <row r="55" spans="1:56" ht="15" thickBot="1" x14ac:dyDescent="0.4">
      <c r="A55" s="19"/>
      <c r="B55" s="41"/>
      <c r="C55" s="38"/>
      <c r="D55" s="77" t="s">
        <v>57</v>
      </c>
      <c r="E55" s="77"/>
      <c r="F55" s="1005" t="s">
        <v>983</v>
      </c>
      <c r="G55" s="1006"/>
      <c r="H55" s="1006"/>
      <c r="I55" s="1006"/>
      <c r="J55" s="1006"/>
      <c r="K55" s="1006"/>
      <c r="L55" s="1007"/>
      <c r="M55" s="38"/>
      <c r="N55" s="42"/>
      <c r="P55" s="90"/>
      <c r="Q55" s="90"/>
      <c r="R55" s="90"/>
      <c r="S55" s="90"/>
      <c r="T55" s="90"/>
      <c r="U55" s="90"/>
      <c r="V55" s="90"/>
      <c r="W55" s="90"/>
      <c r="X55" s="90"/>
      <c r="Y55" s="90"/>
      <c r="Z55" s="90"/>
      <c r="AA55" s="90"/>
      <c r="AB55" s="90"/>
      <c r="AC55" s="90"/>
      <c r="AD55" s="90"/>
      <c r="AE55" s="90"/>
      <c r="AF55" s="90"/>
      <c r="AG55" s="90"/>
      <c r="AH55" s="90"/>
      <c r="AI55" s="90"/>
      <c r="AJ55" s="90"/>
      <c r="AK55" s="90"/>
      <c r="AL55" s="90"/>
      <c r="AM55" s="90"/>
      <c r="AN55" s="90"/>
      <c r="AO55" s="90"/>
      <c r="AP55" s="90"/>
      <c r="AQ55" s="90"/>
      <c r="AR55" s="90"/>
      <c r="AS55" s="90"/>
      <c r="AT55" s="90"/>
      <c r="AU55" s="90"/>
      <c r="AV55" s="90"/>
      <c r="AW55" s="90"/>
      <c r="AX55" s="90"/>
      <c r="AY55" s="90"/>
      <c r="AZ55" s="90"/>
      <c r="BA55" s="90"/>
      <c r="BB55" s="90"/>
      <c r="BC55" s="90"/>
      <c r="BD55" s="90"/>
    </row>
    <row r="56" spans="1:56" ht="15" thickBot="1" x14ac:dyDescent="0.4">
      <c r="A56" s="19"/>
      <c r="B56" s="41"/>
      <c r="C56" s="38"/>
      <c r="D56" s="77" t="s">
        <v>59</v>
      </c>
      <c r="E56" s="77"/>
      <c r="F56" s="1048" t="s">
        <v>799</v>
      </c>
      <c r="G56" s="1006"/>
      <c r="H56" s="1006"/>
      <c r="I56" s="1006"/>
      <c r="J56" s="1006"/>
      <c r="K56" s="1006"/>
      <c r="L56" s="1007"/>
      <c r="M56" s="38"/>
      <c r="N56" s="42"/>
      <c r="P56" s="90"/>
      <c r="Q56" s="90"/>
      <c r="R56" s="90"/>
      <c r="S56" s="90"/>
      <c r="T56" s="90"/>
      <c r="U56" s="90"/>
      <c r="V56" s="90"/>
      <c r="W56" s="90"/>
      <c r="X56" s="90"/>
      <c r="Y56" s="90"/>
      <c r="Z56" s="90"/>
      <c r="AA56" s="90"/>
      <c r="AB56" s="90"/>
      <c r="AC56" s="90"/>
      <c r="AD56" s="90"/>
      <c r="AE56" s="90"/>
      <c r="AF56" s="90"/>
      <c r="AG56" s="90"/>
      <c r="AH56" s="90"/>
      <c r="AI56" s="90"/>
      <c r="AJ56" s="90"/>
      <c r="AK56" s="90"/>
      <c r="AL56" s="90"/>
      <c r="AM56" s="90"/>
      <c r="AN56" s="90"/>
      <c r="AO56" s="90"/>
      <c r="AP56" s="90"/>
      <c r="AQ56" s="90"/>
      <c r="AR56" s="90"/>
      <c r="AS56" s="90"/>
      <c r="AT56" s="90"/>
      <c r="AU56" s="90"/>
      <c r="AV56" s="90"/>
      <c r="AW56" s="90"/>
      <c r="AX56" s="90"/>
      <c r="AY56" s="90"/>
      <c r="AZ56" s="90"/>
      <c r="BA56" s="90"/>
      <c r="BB56" s="90"/>
      <c r="BC56" s="90"/>
      <c r="BD56" s="90"/>
    </row>
    <row r="57" spans="1:56" x14ac:dyDescent="0.35">
      <c r="A57" s="19"/>
      <c r="B57" s="41"/>
      <c r="C57" s="38"/>
      <c r="D57" s="38"/>
      <c r="E57" s="38"/>
      <c r="F57" s="38"/>
      <c r="G57" s="38"/>
      <c r="H57" s="38"/>
      <c r="I57" s="631"/>
      <c r="J57" s="38"/>
      <c r="K57" s="38"/>
      <c r="L57" s="110"/>
      <c r="M57" s="38"/>
      <c r="N57" s="42"/>
      <c r="P57" s="90"/>
      <c r="Q57" s="90"/>
      <c r="R57" s="90"/>
      <c r="S57" s="90"/>
      <c r="T57" s="90"/>
      <c r="U57" s="90"/>
      <c r="V57" s="90"/>
      <c r="W57" s="90"/>
      <c r="X57" s="90"/>
      <c r="Y57" s="90"/>
      <c r="Z57" s="90"/>
      <c r="AA57" s="90"/>
      <c r="AB57" s="90"/>
      <c r="AC57" s="90"/>
      <c r="AD57" s="90"/>
      <c r="AE57" s="90"/>
      <c r="AF57" s="90"/>
      <c r="AG57" s="90"/>
      <c r="AH57" s="90"/>
      <c r="AI57" s="90"/>
      <c r="AJ57" s="90"/>
      <c r="AK57" s="90"/>
      <c r="AL57" s="90"/>
      <c r="AM57" s="90"/>
      <c r="AN57" s="90"/>
      <c r="AO57" s="90"/>
      <c r="AP57" s="90"/>
      <c r="AQ57" s="90"/>
      <c r="AR57" s="90"/>
      <c r="AS57" s="90"/>
      <c r="AT57" s="90"/>
      <c r="AU57" s="90"/>
      <c r="AV57" s="90"/>
      <c r="AW57" s="90"/>
      <c r="AX57" s="90"/>
      <c r="AY57" s="90"/>
      <c r="AZ57" s="90"/>
      <c r="BA57" s="90"/>
      <c r="BB57" s="90"/>
      <c r="BC57" s="90"/>
      <c r="BD57" s="90"/>
    </row>
    <row r="58" spans="1:56" ht="32.5" customHeight="1" thickBot="1" x14ac:dyDescent="0.4">
      <c r="A58" s="19"/>
      <c r="B58" s="41"/>
      <c r="C58" s="1058" t="s">
        <v>733</v>
      </c>
      <c r="D58" s="1058"/>
      <c r="E58" s="1058"/>
      <c r="F58" s="1058"/>
      <c r="G58" s="1058"/>
      <c r="H58" s="1058"/>
      <c r="I58" s="1058"/>
      <c r="J58" s="1058"/>
      <c r="K58" s="1058"/>
      <c r="L58" s="1058"/>
      <c r="M58" s="105"/>
      <c r="N58" s="42"/>
      <c r="P58" s="90"/>
      <c r="Q58" s="90"/>
      <c r="R58" s="90"/>
      <c r="S58" s="90"/>
      <c r="T58" s="90"/>
      <c r="U58" s="90"/>
      <c r="V58" s="90"/>
      <c r="W58" s="90"/>
      <c r="X58" s="90"/>
      <c r="Y58" s="90"/>
      <c r="Z58" s="90"/>
      <c r="AA58" s="90"/>
      <c r="AB58" s="90"/>
      <c r="AC58" s="90"/>
      <c r="AD58" s="90"/>
      <c r="AE58" s="90"/>
      <c r="AF58" s="90"/>
      <c r="AG58" s="90"/>
      <c r="AH58" s="90"/>
      <c r="AI58" s="90"/>
      <c r="AJ58" s="90"/>
      <c r="AK58" s="90"/>
      <c r="AL58" s="90"/>
      <c r="AM58" s="90"/>
      <c r="AN58" s="90"/>
      <c r="AO58" s="90"/>
      <c r="AP58" s="90"/>
      <c r="AQ58" s="90"/>
      <c r="AR58" s="90"/>
      <c r="AS58" s="90"/>
      <c r="AT58" s="90"/>
      <c r="AU58" s="90"/>
      <c r="AV58" s="90"/>
      <c r="AW58" s="90"/>
      <c r="AX58" s="90"/>
      <c r="AY58" s="90"/>
      <c r="AZ58" s="90"/>
      <c r="BA58" s="90"/>
      <c r="BB58" s="90"/>
      <c r="BC58" s="90"/>
      <c r="BD58" s="90"/>
    </row>
    <row r="59" spans="1:56" ht="15" customHeight="1" x14ac:dyDescent="0.35">
      <c r="A59" s="19"/>
      <c r="B59" s="41"/>
      <c r="C59" s="309"/>
      <c r="D59" s="1032" t="s">
        <v>1194</v>
      </c>
      <c r="E59" s="1033"/>
      <c r="F59" s="1033"/>
      <c r="G59" s="1033"/>
      <c r="H59" s="1033"/>
      <c r="I59" s="1033"/>
      <c r="J59" s="1033"/>
      <c r="K59" s="1033"/>
      <c r="L59" s="1033"/>
      <c r="M59" s="1034"/>
      <c r="N59" s="42"/>
      <c r="P59" s="90"/>
      <c r="Q59" s="90"/>
      <c r="R59" s="90"/>
      <c r="S59" s="90"/>
      <c r="T59" s="90"/>
      <c r="U59" s="90"/>
      <c r="V59" s="90"/>
      <c r="W59" s="90"/>
      <c r="X59" s="90"/>
      <c r="Y59" s="90"/>
      <c r="Z59" s="90"/>
      <c r="AA59" s="90"/>
      <c r="AB59" s="90"/>
      <c r="AC59" s="90"/>
      <c r="AD59" s="90"/>
      <c r="AE59" s="90"/>
      <c r="AF59" s="90"/>
      <c r="AG59" s="90"/>
      <c r="AH59" s="90"/>
      <c r="AI59" s="90"/>
      <c r="AJ59" s="90"/>
      <c r="AK59" s="90"/>
      <c r="AL59" s="90"/>
      <c r="AM59" s="90"/>
      <c r="AN59" s="90"/>
      <c r="AO59" s="90"/>
      <c r="AP59" s="90"/>
      <c r="AQ59" s="90"/>
      <c r="AR59" s="90"/>
      <c r="AS59" s="90"/>
      <c r="AT59" s="90"/>
      <c r="AU59" s="90"/>
      <c r="AV59" s="90"/>
      <c r="AW59" s="90"/>
      <c r="AX59" s="90"/>
      <c r="AY59" s="90"/>
      <c r="AZ59" s="90"/>
      <c r="BA59" s="90"/>
      <c r="BB59" s="90"/>
      <c r="BC59" s="90"/>
      <c r="BD59" s="90"/>
    </row>
    <row r="60" spans="1:56" ht="15" customHeight="1" x14ac:dyDescent="0.35">
      <c r="A60" s="19"/>
      <c r="B60" s="41"/>
      <c r="C60" s="309"/>
      <c r="D60" s="1035"/>
      <c r="E60" s="1036"/>
      <c r="F60" s="1036"/>
      <c r="G60" s="1036"/>
      <c r="H60" s="1036"/>
      <c r="I60" s="1036"/>
      <c r="J60" s="1036"/>
      <c r="K60" s="1036"/>
      <c r="L60" s="1036"/>
      <c r="M60" s="1037"/>
      <c r="N60" s="42"/>
      <c r="P60" s="90"/>
      <c r="Q60" s="90"/>
      <c r="R60" s="90"/>
      <c r="S60" s="90"/>
      <c r="T60" s="90"/>
      <c r="U60" s="90"/>
      <c r="V60" s="90"/>
      <c r="W60" s="90"/>
      <c r="X60" s="90"/>
      <c r="Y60" s="90"/>
      <c r="Z60" s="90"/>
      <c r="AA60" s="90"/>
      <c r="AB60" s="90"/>
      <c r="AC60" s="90"/>
      <c r="AD60" s="90"/>
      <c r="AE60" s="90"/>
      <c r="AF60" s="90"/>
      <c r="AG60" s="90"/>
      <c r="AH60" s="90"/>
      <c r="AI60" s="90"/>
      <c r="AJ60" s="90"/>
      <c r="AK60" s="90"/>
      <c r="AL60" s="90"/>
      <c r="AM60" s="90"/>
      <c r="AN60" s="90"/>
      <c r="AO60" s="90"/>
      <c r="AP60" s="90"/>
      <c r="AQ60" s="90"/>
      <c r="AR60" s="90"/>
      <c r="AS60" s="90"/>
      <c r="AT60" s="90"/>
      <c r="AU60" s="90"/>
      <c r="AV60" s="90"/>
      <c r="AW60" s="90"/>
      <c r="AX60" s="90"/>
      <c r="AY60" s="90"/>
      <c r="AZ60" s="90"/>
      <c r="BA60" s="90"/>
      <c r="BB60" s="90"/>
      <c r="BC60" s="90"/>
      <c r="BD60" s="90"/>
    </row>
    <row r="61" spans="1:56" ht="15" customHeight="1" x14ac:dyDescent="0.35">
      <c r="A61" s="19"/>
      <c r="B61" s="41"/>
      <c r="C61" s="309"/>
      <c r="D61" s="1035"/>
      <c r="E61" s="1036"/>
      <c r="F61" s="1036"/>
      <c r="G61" s="1036"/>
      <c r="H61" s="1036"/>
      <c r="I61" s="1036"/>
      <c r="J61" s="1036"/>
      <c r="K61" s="1036"/>
      <c r="L61" s="1036"/>
      <c r="M61" s="1037"/>
      <c r="N61" s="42"/>
      <c r="P61" s="90"/>
      <c r="Q61" s="90"/>
      <c r="R61" s="90"/>
      <c r="S61" s="90"/>
      <c r="T61" s="90"/>
      <c r="U61" s="90"/>
      <c r="V61" s="90"/>
      <c r="W61" s="90"/>
      <c r="X61" s="90"/>
      <c r="Y61" s="90"/>
      <c r="Z61" s="90"/>
      <c r="AA61" s="90"/>
      <c r="AB61" s="90"/>
      <c r="AC61" s="90"/>
      <c r="AD61" s="90"/>
      <c r="AE61" s="90"/>
      <c r="AF61" s="90"/>
      <c r="AG61" s="90"/>
      <c r="AH61" s="90"/>
      <c r="AI61" s="90"/>
      <c r="AJ61" s="90"/>
      <c r="AK61" s="90"/>
      <c r="AL61" s="90"/>
      <c r="AM61" s="90"/>
      <c r="AN61" s="90"/>
      <c r="AO61" s="90"/>
      <c r="AP61" s="90"/>
      <c r="AQ61" s="90"/>
      <c r="AR61" s="90"/>
      <c r="AS61" s="90"/>
      <c r="AT61" s="90"/>
      <c r="AU61" s="90"/>
      <c r="AV61" s="90"/>
      <c r="AW61" s="90"/>
      <c r="AX61" s="90"/>
      <c r="AY61" s="90"/>
      <c r="AZ61" s="90"/>
      <c r="BA61" s="90"/>
      <c r="BB61" s="90"/>
      <c r="BC61" s="90"/>
      <c r="BD61" s="90"/>
    </row>
    <row r="62" spans="1:56" ht="15" customHeight="1" x14ac:dyDescent="0.35">
      <c r="A62" s="19"/>
      <c r="B62" s="41"/>
      <c r="C62" s="309"/>
      <c r="D62" s="1035"/>
      <c r="E62" s="1036"/>
      <c r="F62" s="1036"/>
      <c r="G62" s="1036"/>
      <c r="H62" s="1036"/>
      <c r="I62" s="1036"/>
      <c r="J62" s="1036"/>
      <c r="K62" s="1036"/>
      <c r="L62" s="1036"/>
      <c r="M62" s="1037"/>
      <c r="N62" s="42"/>
      <c r="P62" s="90"/>
      <c r="Q62" s="90"/>
      <c r="R62" s="90"/>
      <c r="S62" s="90"/>
      <c r="T62" s="90"/>
      <c r="U62" s="90"/>
      <c r="V62" s="90"/>
      <c r="W62" s="90"/>
      <c r="X62" s="90"/>
      <c r="Y62" s="90"/>
      <c r="Z62" s="90"/>
      <c r="AA62" s="90"/>
      <c r="AB62" s="90"/>
      <c r="AC62" s="90"/>
      <c r="AD62" s="90"/>
      <c r="AE62" s="90"/>
      <c r="AF62" s="90"/>
      <c r="AG62" s="90"/>
      <c r="AH62" s="90"/>
      <c r="AI62" s="90"/>
      <c r="AJ62" s="90"/>
      <c r="AK62" s="90"/>
      <c r="AL62" s="90"/>
      <c r="AM62" s="90"/>
      <c r="AN62" s="90"/>
      <c r="AO62" s="90"/>
      <c r="AP62" s="90"/>
      <c r="AQ62" s="90"/>
      <c r="AR62" s="90"/>
      <c r="AS62" s="90"/>
      <c r="AT62" s="90"/>
      <c r="AU62" s="90"/>
      <c r="AV62" s="90"/>
      <c r="AW62" s="90"/>
      <c r="AX62" s="90"/>
      <c r="AY62" s="90"/>
      <c r="AZ62" s="90"/>
      <c r="BA62" s="90"/>
      <c r="BB62" s="90"/>
      <c r="BC62" s="90"/>
      <c r="BD62" s="90"/>
    </row>
    <row r="63" spans="1:56" ht="15" customHeight="1" x14ac:dyDescent="0.35">
      <c r="A63" s="19"/>
      <c r="B63" s="41"/>
      <c r="C63" s="309"/>
      <c r="D63" s="1035"/>
      <c r="E63" s="1036"/>
      <c r="F63" s="1036"/>
      <c r="G63" s="1036"/>
      <c r="H63" s="1036"/>
      <c r="I63" s="1036"/>
      <c r="J63" s="1036"/>
      <c r="K63" s="1036"/>
      <c r="L63" s="1036"/>
      <c r="M63" s="1037"/>
      <c r="N63" s="42"/>
      <c r="P63" s="90"/>
      <c r="Q63" s="90"/>
      <c r="R63" s="90"/>
      <c r="S63" s="90"/>
      <c r="T63" s="90"/>
      <c r="U63" s="90"/>
      <c r="V63" s="90"/>
      <c r="W63" s="90"/>
      <c r="X63" s="90"/>
      <c r="Y63" s="90"/>
      <c r="Z63" s="90"/>
      <c r="AA63" s="90"/>
      <c r="AB63" s="90"/>
      <c r="AC63" s="90"/>
      <c r="AD63" s="90"/>
      <c r="AE63" s="90"/>
      <c r="AF63" s="90"/>
      <c r="AG63" s="90"/>
      <c r="AH63" s="90"/>
      <c r="AI63" s="90"/>
      <c r="AJ63" s="90"/>
      <c r="AK63" s="90"/>
      <c r="AL63" s="90"/>
      <c r="AM63" s="90"/>
      <c r="AN63" s="90"/>
      <c r="AO63" s="90"/>
      <c r="AP63" s="90"/>
      <c r="AQ63" s="90"/>
      <c r="AR63" s="90"/>
      <c r="AS63" s="90"/>
      <c r="AT63" s="90"/>
      <c r="AU63" s="90"/>
      <c r="AV63" s="90"/>
      <c r="AW63" s="90"/>
      <c r="AX63" s="90"/>
      <c r="AY63" s="90"/>
      <c r="AZ63" s="90"/>
      <c r="BA63" s="90"/>
      <c r="BB63" s="90"/>
      <c r="BC63" s="90"/>
      <c r="BD63" s="90"/>
    </row>
    <row r="64" spans="1:56" ht="15" customHeight="1" x14ac:dyDescent="0.35">
      <c r="A64" s="19"/>
      <c r="B64" s="41"/>
      <c r="C64" s="309"/>
      <c r="D64" s="1035"/>
      <c r="E64" s="1036"/>
      <c r="F64" s="1036"/>
      <c r="G64" s="1036"/>
      <c r="H64" s="1036"/>
      <c r="I64" s="1036"/>
      <c r="J64" s="1036"/>
      <c r="K64" s="1036"/>
      <c r="L64" s="1036"/>
      <c r="M64" s="1037"/>
      <c r="N64" s="42"/>
      <c r="P64" s="90"/>
      <c r="Q64" s="90"/>
      <c r="R64" s="90"/>
      <c r="S64" s="90"/>
      <c r="T64" s="90"/>
      <c r="U64" s="90"/>
      <c r="V64" s="90"/>
      <c r="W64" s="90"/>
      <c r="X64" s="90"/>
      <c r="Y64" s="90"/>
      <c r="Z64" s="90"/>
      <c r="AA64" s="90"/>
      <c r="AB64" s="90"/>
      <c r="AC64" s="90"/>
      <c r="AD64" s="90"/>
      <c r="AE64" s="90"/>
      <c r="AF64" s="90"/>
      <c r="AG64" s="90"/>
      <c r="AH64" s="90"/>
      <c r="AI64" s="90"/>
      <c r="AJ64" s="90"/>
      <c r="AK64" s="90"/>
      <c r="AL64" s="90"/>
      <c r="AM64" s="90"/>
      <c r="AN64" s="90"/>
      <c r="AO64" s="90"/>
      <c r="AP64" s="90"/>
      <c r="AQ64" s="90"/>
      <c r="AR64" s="90"/>
      <c r="AS64" s="90"/>
      <c r="AT64" s="90"/>
      <c r="AU64" s="90"/>
      <c r="AV64" s="90"/>
      <c r="AW64" s="90"/>
      <c r="AX64" s="90"/>
      <c r="AY64" s="90"/>
      <c r="AZ64" s="90"/>
      <c r="BA64" s="90"/>
      <c r="BB64" s="90"/>
      <c r="BC64" s="90"/>
      <c r="BD64" s="90"/>
    </row>
    <row r="65" spans="1:56" x14ac:dyDescent="0.35">
      <c r="A65" s="19"/>
      <c r="B65" s="41"/>
      <c r="C65" s="309"/>
      <c r="D65" s="1035"/>
      <c r="E65" s="1036"/>
      <c r="F65" s="1036"/>
      <c r="G65" s="1036"/>
      <c r="H65" s="1036"/>
      <c r="I65" s="1036"/>
      <c r="J65" s="1036"/>
      <c r="K65" s="1036"/>
      <c r="L65" s="1036"/>
      <c r="M65" s="1037"/>
      <c r="N65" s="42"/>
      <c r="P65" s="90"/>
      <c r="Q65" s="90"/>
      <c r="R65" s="90"/>
      <c r="S65" s="90"/>
      <c r="T65" s="90"/>
      <c r="U65" s="90"/>
      <c r="V65" s="90"/>
      <c r="W65" s="90"/>
      <c r="X65" s="90"/>
      <c r="Y65" s="90"/>
      <c r="Z65" s="90"/>
      <c r="AA65" s="90"/>
      <c r="AB65" s="90"/>
      <c r="AC65" s="90"/>
      <c r="AD65" s="90"/>
      <c r="AE65" s="90"/>
      <c r="AF65" s="90"/>
      <c r="AG65" s="90"/>
      <c r="AH65" s="90"/>
      <c r="AI65" s="90"/>
      <c r="AJ65" s="90"/>
      <c r="AK65" s="90"/>
      <c r="AL65" s="90"/>
      <c r="AM65" s="90"/>
      <c r="AN65" s="90"/>
      <c r="AO65" s="90"/>
      <c r="AP65" s="90"/>
      <c r="AQ65" s="90"/>
      <c r="AR65" s="90"/>
      <c r="AS65" s="90"/>
      <c r="AT65" s="90"/>
      <c r="AU65" s="90"/>
      <c r="AV65" s="90"/>
      <c r="AW65" s="90"/>
      <c r="AX65" s="90"/>
      <c r="AY65" s="90"/>
      <c r="AZ65" s="90"/>
      <c r="BA65" s="90"/>
      <c r="BB65" s="90"/>
      <c r="BC65" s="90"/>
      <c r="BD65" s="90"/>
    </row>
    <row r="66" spans="1:56" ht="15" thickBot="1" x14ac:dyDescent="0.4">
      <c r="A66" s="19"/>
      <c r="B66" s="41"/>
      <c r="C66" s="309"/>
      <c r="D66" s="1038"/>
      <c r="E66" s="1039"/>
      <c r="F66" s="1039"/>
      <c r="G66" s="1039"/>
      <c r="H66" s="1039"/>
      <c r="I66" s="1039"/>
      <c r="J66" s="1039"/>
      <c r="K66" s="1039"/>
      <c r="L66" s="1039"/>
      <c r="M66" s="1040"/>
      <c r="N66" s="42"/>
      <c r="P66" s="90"/>
      <c r="Q66" s="90"/>
      <c r="R66" s="90"/>
      <c r="S66" s="90"/>
      <c r="T66" s="90"/>
      <c r="U66" s="90"/>
      <c r="V66" s="90"/>
      <c r="W66" s="90"/>
      <c r="X66" s="90"/>
      <c r="Y66" s="90"/>
      <c r="Z66" s="90"/>
      <c r="AA66" s="90"/>
      <c r="AB66" s="90"/>
      <c r="AC66" s="90"/>
      <c r="AD66" s="90"/>
      <c r="AE66" s="90"/>
      <c r="AF66" s="90"/>
      <c r="AG66" s="90"/>
      <c r="AH66" s="90"/>
      <c r="AI66" s="90"/>
      <c r="AJ66" s="90"/>
      <c r="AK66" s="90"/>
      <c r="AL66" s="90"/>
      <c r="AM66" s="90"/>
      <c r="AN66" s="90"/>
      <c r="AO66" s="90"/>
      <c r="AP66" s="90"/>
      <c r="AQ66" s="90"/>
      <c r="AR66" s="90"/>
      <c r="AS66" s="90"/>
      <c r="AT66" s="90"/>
      <c r="AU66" s="90"/>
      <c r="AV66" s="90"/>
      <c r="AW66" s="90"/>
      <c r="AX66" s="90"/>
      <c r="AY66" s="90"/>
      <c r="AZ66" s="90"/>
      <c r="BA66" s="90"/>
      <c r="BB66" s="90"/>
      <c r="BC66" s="90"/>
      <c r="BD66" s="90"/>
    </row>
    <row r="67" spans="1:56" x14ac:dyDescent="0.35">
      <c r="A67" s="19"/>
      <c r="B67" s="41"/>
      <c r="C67" s="38"/>
      <c r="D67" s="38"/>
      <c r="E67" s="38"/>
      <c r="F67" s="38"/>
      <c r="G67" s="38"/>
      <c r="H67" s="38"/>
      <c r="I67" s="631"/>
      <c r="J67" s="38"/>
      <c r="K67" s="38"/>
      <c r="L67" s="110"/>
      <c r="M67" s="38"/>
      <c r="N67" s="42"/>
      <c r="P67" s="90"/>
      <c r="Q67" s="90"/>
      <c r="R67" s="90"/>
      <c r="S67" s="90"/>
      <c r="T67" s="90"/>
      <c r="U67" s="90"/>
      <c r="V67" s="90"/>
      <c r="W67" s="90"/>
      <c r="X67" s="90"/>
      <c r="Y67" s="90"/>
      <c r="Z67" s="90"/>
      <c r="AA67" s="90"/>
      <c r="AB67" s="90"/>
      <c r="AC67" s="90"/>
      <c r="AD67" s="90"/>
      <c r="AE67" s="90"/>
      <c r="AF67" s="90"/>
      <c r="AG67" s="90"/>
      <c r="AH67" s="90"/>
      <c r="AI67" s="90"/>
      <c r="AJ67" s="90"/>
      <c r="AK67" s="90"/>
      <c r="AL67" s="90"/>
      <c r="AM67" s="90"/>
      <c r="AN67" s="90"/>
      <c r="AO67" s="90"/>
      <c r="AP67" s="90"/>
      <c r="AQ67" s="90"/>
      <c r="AR67" s="90"/>
      <c r="AS67" s="90"/>
      <c r="AT67" s="90"/>
      <c r="AU67" s="90"/>
      <c r="AV67" s="90"/>
      <c r="AW67" s="90"/>
      <c r="AX67" s="90"/>
      <c r="AY67" s="90"/>
      <c r="AZ67" s="90"/>
      <c r="BA67" s="90"/>
      <c r="BB67" s="90"/>
      <c r="BC67" s="90"/>
      <c r="BD67" s="90"/>
    </row>
    <row r="68" spans="1:56" ht="8.5" customHeight="1" x14ac:dyDescent="0.35">
      <c r="A68" s="19"/>
      <c r="B68" s="41"/>
      <c r="C68" s="38"/>
      <c r="D68" s="38"/>
      <c r="E68" s="38"/>
      <c r="F68" s="38"/>
      <c r="G68" s="38"/>
      <c r="H68" s="38"/>
      <c r="I68" s="631"/>
      <c r="J68" s="38"/>
      <c r="K68" s="38"/>
      <c r="L68" s="110"/>
      <c r="M68" s="38"/>
      <c r="N68" s="42"/>
      <c r="P68" s="90"/>
      <c r="Q68" s="90"/>
      <c r="R68" s="90"/>
      <c r="S68" s="90"/>
      <c r="T68" s="90"/>
      <c r="U68" s="90"/>
      <c r="V68" s="90"/>
      <c r="W68" s="90"/>
      <c r="X68" s="90"/>
      <c r="Y68" s="90"/>
      <c r="Z68" s="90"/>
      <c r="AA68" s="90"/>
      <c r="AB68" s="90"/>
      <c r="AC68" s="90"/>
      <c r="AD68" s="90"/>
      <c r="AE68" s="90"/>
      <c r="AF68" s="90"/>
      <c r="AG68" s="90"/>
      <c r="AH68" s="90"/>
      <c r="AI68" s="90"/>
      <c r="AJ68" s="90"/>
      <c r="AK68" s="90"/>
      <c r="AL68" s="90"/>
      <c r="AM68" s="90"/>
      <c r="AN68" s="90"/>
      <c r="AO68" s="90"/>
      <c r="AP68" s="90"/>
      <c r="AQ68" s="90"/>
      <c r="AR68" s="90"/>
      <c r="AS68" s="90"/>
      <c r="AT68" s="90"/>
      <c r="AU68" s="90"/>
      <c r="AV68" s="90"/>
      <c r="AW68" s="90"/>
      <c r="AX68" s="90"/>
      <c r="AY68" s="90"/>
      <c r="AZ68" s="90"/>
      <c r="BA68" s="90"/>
      <c r="BB68" s="90"/>
      <c r="BC68" s="90"/>
      <c r="BD68" s="90"/>
    </row>
    <row r="69" spans="1:56" ht="25.25" customHeight="1" thickBot="1" x14ac:dyDescent="0.4">
      <c r="A69" s="19"/>
      <c r="B69" s="41"/>
      <c r="C69" s="44"/>
      <c r="D69" s="1002" t="s">
        <v>773</v>
      </c>
      <c r="E69" s="1002"/>
      <c r="F69" s="1002"/>
      <c r="G69" s="1002" t="s">
        <v>741</v>
      </c>
      <c r="H69" s="1002"/>
      <c r="I69" s="616"/>
      <c r="J69" s="1004" t="s">
        <v>244</v>
      </c>
      <c r="K69" s="1004"/>
      <c r="L69" s="101" t="s">
        <v>245</v>
      </c>
      <c r="M69" s="101" t="s">
        <v>226</v>
      </c>
      <c r="N69" s="42"/>
      <c r="O69" s="6"/>
      <c r="P69" s="90"/>
      <c r="Q69" s="90"/>
      <c r="R69" s="90"/>
      <c r="S69" s="90"/>
      <c r="T69" s="90"/>
      <c r="U69" s="90"/>
      <c r="V69" s="90"/>
      <c r="W69" s="90"/>
      <c r="X69" s="90"/>
      <c r="Y69" s="90"/>
      <c r="Z69" s="90"/>
      <c r="AA69" s="90"/>
      <c r="AB69" s="90"/>
      <c r="AC69" s="90"/>
      <c r="AD69" s="90"/>
      <c r="AE69" s="90"/>
      <c r="AF69" s="90"/>
      <c r="AG69" s="90"/>
      <c r="AH69" s="90"/>
      <c r="AI69" s="90"/>
      <c r="AJ69" s="90"/>
      <c r="AK69" s="90"/>
      <c r="AL69" s="90"/>
      <c r="AM69" s="90"/>
      <c r="AN69" s="90"/>
      <c r="AO69" s="90"/>
      <c r="AP69" s="90"/>
      <c r="AQ69" s="90"/>
      <c r="AR69" s="90"/>
      <c r="AS69" s="90"/>
      <c r="AT69" s="90"/>
      <c r="AU69" s="90"/>
      <c r="AV69" s="90"/>
      <c r="AW69" s="90"/>
      <c r="AX69" s="90"/>
      <c r="AY69" s="90"/>
      <c r="AZ69" s="90"/>
      <c r="BA69" s="90"/>
      <c r="BB69" s="90"/>
      <c r="BC69" s="90"/>
      <c r="BD69" s="90"/>
    </row>
    <row r="70" spans="1:56" ht="40" customHeight="1" thickBot="1" x14ac:dyDescent="0.4">
      <c r="A70" s="19"/>
      <c r="B70" s="41"/>
      <c r="C70" s="999" t="s">
        <v>739</v>
      </c>
      <c r="D70" s="1000"/>
      <c r="E70" s="1003"/>
      <c r="F70" s="1001"/>
      <c r="G70" s="1000"/>
      <c r="H70" s="1001"/>
      <c r="I70" s="617"/>
      <c r="J70" s="1000"/>
      <c r="K70" s="1001"/>
      <c r="L70" s="107"/>
      <c r="M70" s="107"/>
      <c r="N70" s="42"/>
      <c r="O70" s="6"/>
      <c r="P70" s="90"/>
      <c r="Q70" s="90"/>
      <c r="R70" s="90"/>
      <c r="S70" s="90"/>
      <c r="T70" s="90"/>
      <c r="U70" s="90"/>
      <c r="V70" s="90"/>
      <c r="W70" s="90"/>
      <c r="X70" s="90"/>
      <c r="Y70" s="90"/>
      <c r="Z70" s="90"/>
      <c r="AA70" s="90"/>
      <c r="AB70" s="90"/>
      <c r="AC70" s="90"/>
      <c r="AD70" s="90"/>
      <c r="AE70" s="90"/>
      <c r="AF70" s="90"/>
      <c r="AG70" s="90"/>
      <c r="AH70" s="90"/>
      <c r="AI70" s="90"/>
      <c r="AJ70" s="90"/>
      <c r="AK70" s="90"/>
      <c r="AL70" s="90"/>
      <c r="AM70" s="90"/>
      <c r="AN70" s="90"/>
      <c r="AO70" s="90"/>
      <c r="AP70" s="90"/>
      <c r="AQ70" s="90"/>
      <c r="AR70" s="90"/>
      <c r="AS70" s="90"/>
      <c r="AT70" s="90"/>
      <c r="AU70" s="90"/>
      <c r="AV70" s="90"/>
      <c r="AW70" s="90"/>
      <c r="AX70" s="90"/>
      <c r="AY70" s="90"/>
      <c r="AZ70" s="90"/>
      <c r="BA70" s="90"/>
      <c r="BB70" s="90"/>
      <c r="BC70" s="90"/>
      <c r="BD70" s="90"/>
    </row>
    <row r="71" spans="1:56" ht="40" customHeight="1" thickBot="1" x14ac:dyDescent="0.4">
      <c r="A71" s="19"/>
      <c r="B71" s="41"/>
      <c r="C71" s="999"/>
      <c r="D71" s="1000"/>
      <c r="E71" s="1003"/>
      <c r="F71" s="1001"/>
      <c r="G71" s="1000"/>
      <c r="H71" s="1001"/>
      <c r="I71" s="617"/>
      <c r="J71" s="1000"/>
      <c r="K71" s="1001"/>
      <c r="L71" s="107"/>
      <c r="M71" s="107"/>
      <c r="N71" s="42"/>
      <c r="P71" s="90"/>
      <c r="Q71" s="90"/>
      <c r="R71" s="90"/>
      <c r="S71" s="90"/>
      <c r="T71" s="90"/>
      <c r="U71" s="90"/>
      <c r="V71" s="90"/>
      <c r="W71" s="90"/>
      <c r="X71" s="90"/>
      <c r="Y71" s="90"/>
      <c r="Z71" s="90"/>
      <c r="AA71" s="90"/>
      <c r="AB71" s="90"/>
      <c r="AC71" s="90"/>
      <c r="AD71" s="90"/>
      <c r="AE71" s="90"/>
      <c r="AF71" s="90"/>
      <c r="AG71" s="90"/>
      <c r="AH71" s="90"/>
      <c r="AI71" s="90"/>
      <c r="AJ71" s="90"/>
      <c r="AK71" s="90"/>
      <c r="AL71" s="90"/>
      <c r="AM71" s="90"/>
      <c r="AN71" s="90"/>
      <c r="AO71" s="90"/>
      <c r="AP71" s="90"/>
      <c r="AQ71" s="90"/>
      <c r="AR71" s="90"/>
      <c r="AS71" s="90"/>
      <c r="AT71" s="90"/>
      <c r="AU71" s="90"/>
      <c r="AV71" s="90"/>
      <c r="AW71" s="90"/>
      <c r="AX71" s="90"/>
      <c r="AY71" s="90"/>
      <c r="AZ71" s="90"/>
      <c r="BA71" s="90"/>
      <c r="BB71" s="90"/>
      <c r="BC71" s="90"/>
      <c r="BD71" s="90"/>
    </row>
    <row r="72" spans="1:56" ht="48" customHeight="1" thickBot="1" x14ac:dyDescent="0.4">
      <c r="A72" s="19"/>
      <c r="B72" s="41"/>
      <c r="C72" s="999"/>
      <c r="D72" s="1000"/>
      <c r="E72" s="1003"/>
      <c r="F72" s="1001"/>
      <c r="G72" s="1000"/>
      <c r="H72" s="1001"/>
      <c r="I72" s="617"/>
      <c r="J72" s="1000"/>
      <c r="K72" s="1001"/>
      <c r="L72" s="107"/>
      <c r="M72" s="107"/>
      <c r="N72" s="42"/>
      <c r="P72" s="90"/>
      <c r="Q72" s="90"/>
      <c r="R72" s="90"/>
      <c r="S72" s="90"/>
      <c r="T72" s="90"/>
      <c r="U72" s="90"/>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90"/>
      <c r="AT72" s="90"/>
      <c r="AU72" s="90"/>
      <c r="AV72" s="90"/>
      <c r="AW72" s="90"/>
      <c r="AX72" s="90"/>
      <c r="AY72" s="90"/>
      <c r="AZ72" s="90"/>
      <c r="BA72" s="90"/>
      <c r="BB72" s="90"/>
      <c r="BC72" s="90"/>
      <c r="BD72" s="90"/>
    </row>
    <row r="73" spans="1:56" ht="26" customHeight="1" thickBot="1" x14ac:dyDescent="0.4">
      <c r="A73" s="19"/>
      <c r="B73" s="41"/>
      <c r="C73" s="999"/>
      <c r="D73" s="38"/>
      <c r="E73" s="38"/>
      <c r="F73" s="38"/>
      <c r="G73" s="38"/>
      <c r="H73" s="38"/>
      <c r="I73" s="631"/>
      <c r="J73" s="38"/>
      <c r="K73" s="38"/>
      <c r="L73" s="109" t="s">
        <v>241</v>
      </c>
      <c r="M73" s="111"/>
      <c r="N73" s="42"/>
      <c r="P73" s="90"/>
      <c r="Q73" s="90"/>
      <c r="R73" s="90"/>
      <c r="S73" s="90"/>
      <c r="T73" s="90"/>
      <c r="U73" s="90"/>
      <c r="V73" s="90"/>
      <c r="W73" s="90"/>
      <c r="X73" s="90"/>
      <c r="Y73" s="90"/>
      <c r="Z73" s="90"/>
      <c r="AA73" s="90"/>
      <c r="AB73" s="90"/>
      <c r="AC73" s="90"/>
      <c r="AD73" s="90"/>
      <c r="AE73" s="90"/>
      <c r="AF73" s="90"/>
      <c r="AG73" s="90"/>
      <c r="AH73" s="90"/>
      <c r="AI73" s="90"/>
      <c r="AJ73" s="90"/>
      <c r="AK73" s="90"/>
      <c r="AL73" s="90"/>
      <c r="AM73" s="90"/>
      <c r="AN73" s="90"/>
      <c r="AO73" s="90"/>
      <c r="AP73" s="90"/>
      <c r="AQ73" s="90"/>
      <c r="AR73" s="90"/>
      <c r="AS73" s="90"/>
      <c r="AT73" s="90"/>
      <c r="AU73" s="90"/>
      <c r="AV73" s="90"/>
      <c r="AW73" s="90"/>
      <c r="AX73" s="90"/>
      <c r="AY73" s="90"/>
      <c r="AZ73" s="90"/>
      <c r="BA73" s="90"/>
      <c r="BB73" s="90"/>
      <c r="BC73" s="90"/>
      <c r="BD73" s="90"/>
    </row>
    <row r="74" spans="1:56" ht="15" thickBot="1" x14ac:dyDescent="0.4">
      <c r="A74" s="19"/>
      <c r="B74" s="41"/>
      <c r="C74" s="38"/>
      <c r="D74" s="152" t="s">
        <v>264</v>
      </c>
      <c r="E74" s="152"/>
      <c r="F74" s="154"/>
      <c r="G74" s="154"/>
      <c r="H74" s="154"/>
      <c r="I74" s="632"/>
      <c r="J74" s="38"/>
      <c r="K74" s="38"/>
      <c r="L74" s="110"/>
      <c r="M74" s="38"/>
      <c r="N74" s="42"/>
      <c r="P74" s="90"/>
      <c r="Q74" s="90"/>
      <c r="R74" s="90"/>
      <c r="S74" s="90"/>
      <c r="T74" s="90"/>
      <c r="U74" s="90"/>
      <c r="V74" s="90"/>
      <c r="W74" s="90"/>
      <c r="X74" s="90"/>
      <c r="Y74" s="90"/>
      <c r="Z74" s="90"/>
      <c r="AA74" s="90"/>
      <c r="AB74" s="90"/>
      <c r="AC74" s="90"/>
      <c r="AD74" s="90"/>
      <c r="AE74" s="90"/>
      <c r="AF74" s="90"/>
      <c r="AG74" s="90"/>
      <c r="AH74" s="90"/>
      <c r="AI74" s="90"/>
      <c r="AJ74" s="90"/>
      <c r="AK74" s="90"/>
      <c r="AL74" s="90"/>
      <c r="AM74" s="90"/>
      <c r="AN74" s="90"/>
      <c r="AO74" s="90"/>
      <c r="AP74" s="90"/>
      <c r="AQ74" s="90"/>
      <c r="AR74" s="90"/>
      <c r="AS74" s="90"/>
      <c r="AT74" s="90"/>
      <c r="AU74" s="90"/>
      <c r="AV74" s="90"/>
      <c r="AW74" s="90"/>
      <c r="AX74" s="90"/>
      <c r="AY74" s="90"/>
      <c r="AZ74" s="90"/>
      <c r="BA74" s="90"/>
      <c r="BB74" s="90"/>
      <c r="BC74" s="90"/>
      <c r="BD74" s="90"/>
    </row>
    <row r="75" spans="1:56" ht="15" thickBot="1" x14ac:dyDescent="0.4">
      <c r="A75" s="19"/>
      <c r="B75" s="41"/>
      <c r="C75" s="38"/>
      <c r="D75" s="77" t="s">
        <v>57</v>
      </c>
      <c r="E75" s="77"/>
      <c r="F75" s="1005"/>
      <c r="G75" s="1006"/>
      <c r="H75" s="1006"/>
      <c r="I75" s="1006"/>
      <c r="J75" s="1006"/>
      <c r="K75" s="1006"/>
      <c r="L75" s="1007"/>
      <c r="M75" s="38"/>
      <c r="N75" s="42"/>
      <c r="P75" s="90"/>
      <c r="Q75" s="90"/>
      <c r="R75" s="90"/>
      <c r="S75" s="90"/>
      <c r="T75" s="90"/>
      <c r="U75" s="90"/>
      <c r="V75" s="90"/>
      <c r="W75" s="90"/>
      <c r="X75" s="90"/>
      <c r="Y75" s="90"/>
      <c r="Z75" s="90"/>
      <c r="AA75" s="90"/>
      <c r="AB75" s="90"/>
      <c r="AC75" s="90"/>
      <c r="AD75" s="90"/>
      <c r="AE75" s="90"/>
      <c r="AF75" s="90"/>
      <c r="AG75" s="90"/>
      <c r="AH75" s="90"/>
      <c r="AI75" s="90"/>
      <c r="AJ75" s="90"/>
      <c r="AK75" s="90"/>
      <c r="AL75" s="90"/>
      <c r="AM75" s="90"/>
      <c r="AN75" s="90"/>
      <c r="AO75" s="90"/>
      <c r="AP75" s="90"/>
      <c r="AQ75" s="90"/>
      <c r="AR75" s="90"/>
      <c r="AS75" s="90"/>
      <c r="AT75" s="90"/>
      <c r="AU75" s="90"/>
      <c r="AV75" s="90"/>
      <c r="AW75" s="90"/>
      <c r="AX75" s="90"/>
      <c r="AY75" s="90"/>
      <c r="AZ75" s="90"/>
      <c r="BA75" s="90"/>
      <c r="BB75" s="90"/>
      <c r="BC75" s="90"/>
      <c r="BD75" s="90"/>
    </row>
    <row r="76" spans="1:56" ht="15" thickBot="1" x14ac:dyDescent="0.4">
      <c r="A76" s="19"/>
      <c r="B76" s="41"/>
      <c r="C76" s="38"/>
      <c r="D76" s="77" t="s">
        <v>59</v>
      </c>
      <c r="E76" s="77"/>
      <c r="F76" s="1005"/>
      <c r="G76" s="1006"/>
      <c r="H76" s="1006"/>
      <c r="I76" s="1006"/>
      <c r="J76" s="1006"/>
      <c r="K76" s="1006"/>
      <c r="L76" s="1007"/>
      <c r="M76" s="38"/>
      <c r="N76" s="42"/>
      <c r="P76" s="90"/>
      <c r="Q76" s="90"/>
      <c r="R76" s="90"/>
      <c r="S76" s="90"/>
      <c r="T76" s="90"/>
      <c r="U76" s="90"/>
      <c r="V76" s="90"/>
      <c r="W76" s="90"/>
      <c r="X76" s="90"/>
      <c r="Y76" s="90"/>
      <c r="Z76" s="90"/>
      <c r="AA76" s="90"/>
      <c r="AB76" s="90"/>
      <c r="AC76" s="90"/>
      <c r="AD76" s="90"/>
      <c r="AE76" s="90"/>
      <c r="AF76" s="90"/>
      <c r="AG76" s="90"/>
      <c r="AH76" s="90"/>
      <c r="AI76" s="90"/>
      <c r="AJ76" s="90"/>
      <c r="AK76" s="90"/>
      <c r="AL76" s="90"/>
      <c r="AM76" s="90"/>
      <c r="AN76" s="90"/>
      <c r="AO76" s="90"/>
      <c r="AP76" s="90"/>
      <c r="AQ76" s="90"/>
      <c r="AR76" s="90"/>
      <c r="AS76" s="90"/>
      <c r="AT76" s="90"/>
      <c r="AU76" s="90"/>
      <c r="AV76" s="90"/>
      <c r="AW76" s="90"/>
      <c r="AX76" s="90"/>
      <c r="AY76" s="90"/>
      <c r="AZ76" s="90"/>
      <c r="BA76" s="90"/>
      <c r="BB76" s="90"/>
      <c r="BC76" s="90"/>
      <c r="BD76" s="90"/>
    </row>
    <row r="77" spans="1:56" ht="15" thickBot="1" x14ac:dyDescent="0.4">
      <c r="A77" s="19"/>
      <c r="B77" s="41"/>
      <c r="C77" s="38"/>
      <c r="D77" s="77"/>
      <c r="E77" s="77"/>
      <c r="F77" s="38"/>
      <c r="G77" s="38"/>
      <c r="H77" s="38"/>
      <c r="I77" s="631"/>
      <c r="J77" s="38"/>
      <c r="K77" s="38"/>
      <c r="L77" s="38"/>
      <c r="M77" s="38"/>
      <c r="N77" s="42"/>
      <c r="P77" s="90"/>
      <c r="Q77" s="90"/>
      <c r="R77" s="90"/>
      <c r="S77" s="90"/>
      <c r="T77" s="90"/>
      <c r="U77" s="90"/>
      <c r="V77" s="90"/>
      <c r="W77" s="90"/>
      <c r="X77" s="90"/>
      <c r="Y77" s="90"/>
      <c r="Z77" s="90"/>
      <c r="AA77" s="90"/>
      <c r="AB77" s="90"/>
      <c r="AC77" s="90"/>
      <c r="AD77" s="90"/>
      <c r="AE77" s="90"/>
      <c r="AF77" s="90"/>
      <c r="AG77" s="90"/>
      <c r="AH77" s="90"/>
      <c r="AI77" s="90"/>
      <c r="AJ77" s="90"/>
      <c r="AK77" s="90"/>
      <c r="AL77" s="90"/>
      <c r="AM77" s="90"/>
      <c r="AN77" s="90"/>
      <c r="AO77" s="90"/>
      <c r="AP77" s="90"/>
      <c r="AQ77" s="90"/>
      <c r="AR77" s="90"/>
      <c r="AS77" s="90"/>
      <c r="AT77" s="90"/>
      <c r="AU77" s="90"/>
      <c r="AV77" s="90"/>
      <c r="AW77" s="90"/>
      <c r="AX77" s="90"/>
      <c r="AY77" s="90"/>
      <c r="AZ77" s="90"/>
      <c r="BA77" s="90"/>
      <c r="BB77" s="90"/>
      <c r="BC77" s="90"/>
      <c r="BD77" s="90"/>
    </row>
    <row r="78" spans="1:56" ht="191" customHeight="1" thickBot="1" x14ac:dyDescent="0.4">
      <c r="A78" s="19"/>
      <c r="B78" s="41"/>
      <c r="C78" s="1031" t="s">
        <v>246</v>
      </c>
      <c r="D78" s="1031"/>
      <c r="E78" s="1031"/>
      <c r="F78" s="1031"/>
      <c r="G78" s="330"/>
      <c r="H78" s="331"/>
      <c r="I78" s="633"/>
      <c r="J78" s="328"/>
      <c r="K78" s="328"/>
      <c r="L78" s="328"/>
      <c r="M78" s="329"/>
      <c r="N78" s="42"/>
      <c r="P78" s="90"/>
      <c r="Q78" s="90"/>
      <c r="R78" s="90"/>
      <c r="S78" s="90"/>
      <c r="T78" s="90"/>
      <c r="U78" s="90"/>
      <c r="V78" s="90"/>
      <c r="W78" s="90"/>
      <c r="X78" s="90"/>
      <c r="Y78" s="90"/>
      <c r="Z78" s="90"/>
      <c r="AA78" s="90"/>
      <c r="AB78" s="90"/>
      <c r="AC78" s="90"/>
      <c r="AD78" s="90"/>
      <c r="AE78" s="90"/>
      <c r="AF78" s="90"/>
      <c r="AG78" s="90"/>
      <c r="AH78" s="90"/>
      <c r="AI78" s="90"/>
      <c r="AJ78" s="90"/>
      <c r="AK78" s="90"/>
      <c r="AL78" s="90"/>
      <c r="AM78" s="90"/>
      <c r="AN78" s="90"/>
      <c r="AO78" s="90"/>
      <c r="AP78" s="90"/>
      <c r="AQ78" s="90"/>
      <c r="AR78" s="90"/>
      <c r="AS78" s="90"/>
      <c r="AT78" s="90"/>
      <c r="AU78" s="90"/>
      <c r="AV78" s="90"/>
      <c r="AW78" s="90"/>
      <c r="AX78" s="90"/>
      <c r="AY78" s="90"/>
      <c r="AZ78" s="90"/>
      <c r="BA78" s="90"/>
      <c r="BB78" s="90"/>
      <c r="BC78" s="90"/>
      <c r="BD78" s="90"/>
    </row>
    <row r="79" spans="1:56" s="11" customFormat="1" ht="18.75" customHeight="1" x14ac:dyDescent="0.35">
      <c r="A79" s="18"/>
      <c r="B79" s="41"/>
      <c r="C79" s="45"/>
      <c r="D79" s="45"/>
      <c r="E79" s="45"/>
      <c r="F79" s="45"/>
      <c r="G79" s="45"/>
      <c r="H79" s="45"/>
      <c r="I79" s="634"/>
      <c r="J79" s="45"/>
      <c r="K79" s="45"/>
      <c r="L79" s="105"/>
      <c r="M79" s="105"/>
      <c r="N79" s="42"/>
      <c r="P79" s="90"/>
      <c r="Q79" s="90"/>
      <c r="R79" s="90"/>
      <c r="S79" s="90"/>
      <c r="T79" s="90"/>
      <c r="U79" s="90"/>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row>
    <row r="80" spans="1:56" s="11" customFormat="1" ht="15.75" customHeight="1" thickBot="1" x14ac:dyDescent="0.4">
      <c r="A80" s="18"/>
      <c r="B80" s="41"/>
      <c r="C80" s="38"/>
      <c r="D80" s="333" t="s">
        <v>752</v>
      </c>
      <c r="E80" s="333"/>
      <c r="F80" s="39"/>
      <c r="G80" s="39"/>
      <c r="H80" s="39"/>
      <c r="I80" s="75"/>
      <c r="J80" s="39"/>
      <c r="K80" s="76" t="s">
        <v>219</v>
      </c>
      <c r="L80" s="105"/>
      <c r="M80" s="105"/>
      <c r="N80" s="42"/>
      <c r="P80" s="90"/>
      <c r="Q80" s="90"/>
      <c r="R80" s="90"/>
      <c r="S80" s="90"/>
      <c r="T80" s="90"/>
      <c r="U80" s="90"/>
      <c r="V80" s="90"/>
      <c r="W80" s="90"/>
      <c r="X80" s="90"/>
      <c r="Y80" s="90"/>
      <c r="Z80" s="90"/>
      <c r="AA80" s="90"/>
      <c r="AB80" s="90"/>
      <c r="AC80" s="90"/>
      <c r="AD80" s="90"/>
      <c r="AE80" s="90"/>
      <c r="AF80" s="90"/>
      <c r="AG80" s="90"/>
      <c r="AH80" s="90"/>
      <c r="AI80" s="90"/>
      <c r="AJ80" s="90"/>
      <c r="AK80" s="90"/>
      <c r="AL80" s="90"/>
      <c r="AM80" s="90"/>
      <c r="AN80" s="90"/>
      <c r="AO80" s="90"/>
      <c r="AP80" s="90"/>
      <c r="AQ80" s="90"/>
      <c r="AR80" s="90"/>
      <c r="AS80" s="90"/>
      <c r="AT80" s="90"/>
      <c r="AU80" s="90"/>
      <c r="AV80" s="90"/>
      <c r="AW80" s="90"/>
      <c r="AX80" s="90"/>
      <c r="AY80" s="90"/>
      <c r="AZ80" s="90"/>
      <c r="BA80" s="90"/>
      <c r="BB80" s="90"/>
      <c r="BC80" s="90"/>
      <c r="BD80" s="90"/>
    </row>
    <row r="81" spans="1:56" s="11" customFormat="1" ht="78" customHeight="1" x14ac:dyDescent="0.35">
      <c r="A81" s="18"/>
      <c r="B81" s="41"/>
      <c r="C81" s="346" t="s">
        <v>754</v>
      </c>
      <c r="D81" s="996" t="s">
        <v>753</v>
      </c>
      <c r="E81" s="997"/>
      <c r="F81" s="997"/>
      <c r="G81" s="998"/>
      <c r="H81" s="39"/>
      <c r="I81" s="75"/>
      <c r="J81" s="26" t="s">
        <v>220</v>
      </c>
      <c r="K81" s="996" t="s">
        <v>274</v>
      </c>
      <c r="L81" s="997"/>
      <c r="M81" s="998"/>
      <c r="N81" s="42"/>
      <c r="P81" s="90"/>
      <c r="Q81" s="90"/>
      <c r="R81" s="90"/>
      <c r="S81" s="90"/>
      <c r="T81" s="90"/>
      <c r="U81" s="90"/>
      <c r="V81" s="90"/>
      <c r="W81" s="90"/>
      <c r="X81" s="90"/>
      <c r="Y81" s="90"/>
      <c r="Z81" s="90"/>
      <c r="AA81" s="90"/>
      <c r="AB81" s="90"/>
      <c r="AC81" s="90"/>
      <c r="AD81" s="90"/>
      <c r="AE81" s="90"/>
      <c r="AF81" s="90"/>
      <c r="AG81" s="90"/>
      <c r="AH81" s="90"/>
      <c r="AI81" s="90"/>
      <c r="AJ81" s="90"/>
      <c r="AK81" s="90"/>
      <c r="AL81" s="90"/>
      <c r="AM81" s="90"/>
      <c r="AN81" s="90"/>
      <c r="AO81" s="90"/>
      <c r="AP81" s="90"/>
      <c r="AQ81" s="90"/>
      <c r="AR81" s="90"/>
      <c r="AS81" s="90"/>
      <c r="AT81" s="90"/>
      <c r="AU81" s="90"/>
      <c r="AV81" s="90"/>
      <c r="AW81" s="90"/>
      <c r="AX81" s="90"/>
      <c r="AY81" s="90"/>
      <c r="AZ81" s="90"/>
      <c r="BA81" s="90"/>
      <c r="BB81" s="90"/>
      <c r="BC81" s="90"/>
      <c r="BD81" s="90"/>
    </row>
    <row r="82" spans="1:56" s="11" customFormat="1" ht="54.75" customHeight="1" x14ac:dyDescent="0.35">
      <c r="A82" s="18"/>
      <c r="B82" s="41"/>
      <c r="C82" s="347" t="s">
        <v>755</v>
      </c>
      <c r="D82" s="989" t="s">
        <v>760</v>
      </c>
      <c r="E82" s="990"/>
      <c r="F82" s="990"/>
      <c r="G82" s="991"/>
      <c r="H82" s="39"/>
      <c r="I82" s="75"/>
      <c r="J82" s="27" t="s">
        <v>221</v>
      </c>
      <c r="K82" s="989" t="s">
        <v>275</v>
      </c>
      <c r="L82" s="990"/>
      <c r="M82" s="991"/>
      <c r="N82" s="42"/>
      <c r="P82" s="90"/>
      <c r="Q82" s="90"/>
      <c r="R82" s="90"/>
      <c r="S82" s="90"/>
      <c r="T82" s="90"/>
      <c r="U82" s="90"/>
      <c r="V82" s="90"/>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row>
    <row r="83" spans="1:56" s="11" customFormat="1" ht="58.5" customHeight="1" x14ac:dyDescent="0.35">
      <c r="A83" s="18"/>
      <c r="B83" s="41"/>
      <c r="C83" s="347" t="s">
        <v>756</v>
      </c>
      <c r="D83" s="989" t="s">
        <v>761</v>
      </c>
      <c r="E83" s="990"/>
      <c r="F83" s="990"/>
      <c r="G83" s="991"/>
      <c r="H83" s="39"/>
      <c r="I83" s="75"/>
      <c r="J83" s="27" t="s">
        <v>222</v>
      </c>
      <c r="K83" s="989" t="s">
        <v>276</v>
      </c>
      <c r="L83" s="990"/>
      <c r="M83" s="991"/>
      <c r="N83" s="42"/>
      <c r="P83" s="90"/>
      <c r="Q83" s="90"/>
      <c r="R83" s="90"/>
      <c r="S83" s="90"/>
      <c r="T83" s="90"/>
      <c r="U83" s="90"/>
      <c r="V83" s="90"/>
      <c r="W83" s="90"/>
      <c r="X83" s="90"/>
      <c r="Y83" s="90"/>
      <c r="Z83" s="90"/>
      <c r="AA83" s="90"/>
      <c r="AB83" s="90"/>
      <c r="AC83" s="90"/>
      <c r="AD83" s="90"/>
      <c r="AE83" s="90"/>
      <c r="AF83" s="90"/>
      <c r="AG83" s="90"/>
      <c r="AH83" s="90"/>
      <c r="AI83" s="90"/>
      <c r="AJ83" s="90"/>
      <c r="AK83" s="90"/>
      <c r="AL83" s="90"/>
      <c r="AM83" s="90"/>
      <c r="AN83" s="90"/>
      <c r="AO83" s="90"/>
      <c r="AP83" s="90"/>
      <c r="AQ83" s="90"/>
      <c r="AR83" s="90"/>
      <c r="AS83" s="90"/>
      <c r="AT83" s="90"/>
      <c r="AU83" s="90"/>
      <c r="AV83" s="90"/>
      <c r="AW83" s="90"/>
      <c r="AX83" s="90"/>
      <c r="AY83" s="90"/>
      <c r="AZ83" s="90"/>
      <c r="BA83" s="90"/>
      <c r="BB83" s="90"/>
      <c r="BC83" s="90"/>
      <c r="BD83" s="90"/>
    </row>
    <row r="84" spans="1:56" ht="60" customHeight="1" x14ac:dyDescent="0.35">
      <c r="A84" s="19"/>
      <c r="B84" s="41"/>
      <c r="C84" s="347" t="s">
        <v>757</v>
      </c>
      <c r="D84" s="989" t="s">
        <v>762</v>
      </c>
      <c r="E84" s="990"/>
      <c r="F84" s="990"/>
      <c r="G84" s="991"/>
      <c r="H84" s="39"/>
      <c r="I84" s="75"/>
      <c r="J84" s="27" t="s">
        <v>223</v>
      </c>
      <c r="K84" s="989" t="s">
        <v>277</v>
      </c>
      <c r="L84" s="990"/>
      <c r="M84" s="991"/>
      <c r="N84" s="42"/>
      <c r="P84" s="90"/>
      <c r="Q84" s="90"/>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row>
    <row r="85" spans="1:56" ht="54" customHeight="1" x14ac:dyDescent="0.35">
      <c r="A85" s="19"/>
      <c r="B85" s="36"/>
      <c r="C85" s="347" t="s">
        <v>758</v>
      </c>
      <c r="D85" s="989" t="s">
        <v>763</v>
      </c>
      <c r="E85" s="990"/>
      <c r="F85" s="990"/>
      <c r="G85" s="991"/>
      <c r="H85" s="39"/>
      <c r="I85" s="75"/>
      <c r="J85" s="27" t="s">
        <v>224</v>
      </c>
      <c r="K85" s="989" t="s">
        <v>278</v>
      </c>
      <c r="L85" s="990"/>
      <c r="M85" s="991"/>
      <c r="N85" s="37"/>
      <c r="P85" s="90"/>
      <c r="Q85" s="90"/>
      <c r="R85" s="90"/>
      <c r="S85" s="90"/>
      <c r="T85" s="90"/>
      <c r="U85" s="90"/>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0"/>
      <c r="AZ85" s="90"/>
      <c r="BA85" s="90"/>
      <c r="BB85" s="90"/>
      <c r="BC85" s="90"/>
      <c r="BD85" s="90"/>
    </row>
    <row r="86" spans="1:56" ht="61.5" customHeight="1" thickBot="1" x14ac:dyDescent="0.4">
      <c r="A86" s="19"/>
      <c r="B86" s="36"/>
      <c r="C86" s="347" t="s">
        <v>759</v>
      </c>
      <c r="D86" s="989" t="s">
        <v>764</v>
      </c>
      <c r="E86" s="990"/>
      <c r="F86" s="990"/>
      <c r="G86" s="991"/>
      <c r="H86" s="39"/>
      <c r="I86" s="75"/>
      <c r="J86" s="28" t="s">
        <v>225</v>
      </c>
      <c r="K86" s="992" t="s">
        <v>279</v>
      </c>
      <c r="L86" s="993"/>
      <c r="M86" s="994"/>
      <c r="N86" s="37"/>
      <c r="P86" s="90"/>
      <c r="Q86" s="90"/>
      <c r="R86" s="90"/>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row>
    <row r="87" spans="1:56" ht="61.5" customHeight="1" x14ac:dyDescent="0.35">
      <c r="A87" s="19"/>
      <c r="B87" s="36"/>
      <c r="C87" s="348" t="s">
        <v>765</v>
      </c>
      <c r="D87" s="989" t="s">
        <v>767</v>
      </c>
      <c r="E87" s="990"/>
      <c r="F87" s="990"/>
      <c r="G87" s="991"/>
      <c r="H87" s="36"/>
      <c r="I87" s="75"/>
      <c r="J87" s="153"/>
      <c r="K87" s="334"/>
      <c r="L87" s="334"/>
      <c r="M87" s="334"/>
      <c r="N87" s="37"/>
      <c r="P87" s="90"/>
      <c r="Q87" s="90"/>
      <c r="R87" s="90"/>
      <c r="S87" s="90"/>
      <c r="T87" s="90"/>
      <c r="U87" s="90"/>
      <c r="V87" s="90"/>
      <c r="W87" s="90"/>
      <c r="X87" s="90"/>
      <c r="Y87" s="90"/>
      <c r="Z87" s="90"/>
      <c r="AA87" s="90"/>
      <c r="AB87" s="90"/>
      <c r="AC87" s="90"/>
      <c r="AD87" s="90"/>
      <c r="AE87" s="90"/>
      <c r="AF87" s="90"/>
      <c r="AG87" s="90"/>
      <c r="AH87" s="90"/>
      <c r="AI87" s="90"/>
      <c r="AJ87" s="90"/>
      <c r="AK87" s="90"/>
      <c r="AL87" s="90"/>
      <c r="AM87" s="90"/>
      <c r="AN87" s="90"/>
      <c r="AO87" s="90"/>
      <c r="AP87" s="90"/>
      <c r="AQ87" s="90"/>
      <c r="AR87" s="90"/>
      <c r="AS87" s="90"/>
      <c r="AT87" s="90"/>
      <c r="AU87" s="90"/>
      <c r="AV87" s="90"/>
      <c r="AW87" s="90"/>
      <c r="AX87" s="90"/>
      <c r="AY87" s="90"/>
      <c r="AZ87" s="90"/>
      <c r="BA87" s="90"/>
      <c r="BB87" s="90"/>
      <c r="BC87" s="90"/>
      <c r="BD87" s="90"/>
    </row>
    <row r="88" spans="1:56" ht="61.5" customHeight="1" thickBot="1" x14ac:dyDescent="0.4">
      <c r="A88" s="19"/>
      <c r="B88" s="315"/>
      <c r="C88" s="349" t="s">
        <v>766</v>
      </c>
      <c r="D88" s="992" t="s">
        <v>768</v>
      </c>
      <c r="E88" s="993"/>
      <c r="F88" s="993"/>
      <c r="G88" s="994"/>
      <c r="H88" s="36"/>
      <c r="I88" s="75"/>
      <c r="J88" s="153"/>
      <c r="K88" s="334"/>
      <c r="L88" s="334"/>
      <c r="M88" s="334"/>
      <c r="N88" s="37"/>
      <c r="P88" s="90"/>
      <c r="Q88" s="90"/>
      <c r="R88" s="90"/>
      <c r="S88" s="90"/>
      <c r="T88" s="90"/>
      <c r="U88" s="90"/>
      <c r="V88" s="90"/>
      <c r="W88" s="90"/>
      <c r="X88" s="90"/>
      <c r="Y88" s="90"/>
      <c r="Z88" s="90"/>
      <c r="AA88" s="90"/>
      <c r="AB88" s="90"/>
      <c r="AC88" s="90"/>
      <c r="AD88" s="90"/>
      <c r="AE88" s="90"/>
      <c r="AF88" s="90"/>
      <c r="AG88" s="90"/>
      <c r="AH88" s="90"/>
      <c r="AI88" s="90"/>
      <c r="AJ88" s="90"/>
      <c r="AK88" s="90"/>
      <c r="AL88" s="90"/>
      <c r="AM88" s="90"/>
      <c r="AN88" s="90"/>
      <c r="AO88" s="90"/>
      <c r="AP88" s="90"/>
      <c r="AQ88" s="90"/>
      <c r="AR88" s="90"/>
      <c r="AS88" s="90"/>
      <c r="AT88" s="90"/>
      <c r="AU88" s="90"/>
      <c r="AV88" s="90"/>
      <c r="AW88" s="90"/>
      <c r="AX88" s="90"/>
      <c r="AY88" s="90"/>
      <c r="AZ88" s="90"/>
      <c r="BA88" s="90"/>
      <c r="BB88" s="90"/>
      <c r="BC88" s="90"/>
      <c r="BD88" s="90"/>
    </row>
    <row r="89" spans="1:56" ht="15" thickBot="1" x14ac:dyDescent="0.4">
      <c r="A89" s="19"/>
      <c r="B89" s="46"/>
      <c r="C89" s="47"/>
      <c r="D89" s="48"/>
      <c r="E89" s="48"/>
      <c r="F89" s="48"/>
      <c r="G89" s="48"/>
      <c r="H89" s="48"/>
      <c r="I89" s="635"/>
      <c r="J89" s="48"/>
      <c r="K89" s="48"/>
      <c r="L89" s="106"/>
      <c r="M89" s="106"/>
      <c r="N89" s="49"/>
      <c r="O89" s="90"/>
      <c r="P89" s="90"/>
      <c r="Q89" s="90"/>
      <c r="R89" s="90"/>
      <c r="S89" s="90"/>
      <c r="T89" s="90"/>
      <c r="U89" s="90"/>
      <c r="V89" s="90"/>
      <c r="W89" s="90"/>
      <c r="X89" s="90"/>
      <c r="Y89" s="90"/>
      <c r="Z89" s="90"/>
      <c r="AA89" s="90"/>
      <c r="AB89" s="90"/>
      <c r="AC89" s="90"/>
      <c r="AD89" s="90"/>
      <c r="AE89" s="90"/>
      <c r="AF89" s="90"/>
      <c r="AG89" s="90"/>
      <c r="AH89" s="90"/>
      <c r="AI89" s="90"/>
      <c r="AJ89" s="90"/>
      <c r="AK89" s="90"/>
      <c r="AL89" s="90"/>
      <c r="AM89" s="90"/>
      <c r="AN89" s="90"/>
      <c r="AO89" s="90"/>
      <c r="AP89" s="90"/>
      <c r="AQ89" s="90"/>
      <c r="AR89" s="90"/>
      <c r="AS89" s="90"/>
      <c r="AT89" s="90"/>
      <c r="AU89" s="90"/>
      <c r="AV89" s="90"/>
    </row>
    <row r="90" spans="1:56" ht="50" customHeight="1" x14ac:dyDescent="0.35">
      <c r="A90" s="19"/>
      <c r="C90" s="90"/>
      <c r="D90" s="90"/>
      <c r="E90" s="90"/>
      <c r="F90" s="90"/>
      <c r="G90" s="90"/>
      <c r="H90" s="90"/>
      <c r="J90" s="90"/>
      <c r="K90" s="90"/>
      <c r="L90" s="90"/>
      <c r="M90" s="90"/>
      <c r="N90" s="90"/>
      <c r="O90" s="90"/>
      <c r="P90" s="90"/>
      <c r="Q90" s="90"/>
      <c r="R90" s="90"/>
      <c r="S90" s="90"/>
      <c r="T90" s="90"/>
      <c r="U90" s="90"/>
      <c r="V90" s="90"/>
      <c r="W90" s="90"/>
      <c r="X90" s="90"/>
      <c r="Y90" s="90"/>
      <c r="Z90" s="90"/>
      <c r="AA90" s="90"/>
      <c r="AB90" s="90"/>
      <c r="AC90" s="90"/>
      <c r="AD90" s="90"/>
      <c r="AE90" s="90"/>
      <c r="AF90" s="90"/>
      <c r="AG90" s="90"/>
      <c r="AH90" s="90"/>
      <c r="AI90" s="90"/>
      <c r="AJ90" s="90"/>
      <c r="AK90" s="90"/>
      <c r="AL90" s="90"/>
      <c r="AM90" s="90"/>
      <c r="AN90" s="90"/>
      <c r="AO90" s="90"/>
      <c r="AP90" s="90"/>
      <c r="AQ90" s="90"/>
      <c r="AR90" s="90"/>
      <c r="AS90" s="90"/>
      <c r="AT90" s="90"/>
      <c r="AU90" s="90"/>
      <c r="AV90" s="90"/>
    </row>
    <row r="91" spans="1:56" ht="50" customHeight="1" x14ac:dyDescent="0.35">
      <c r="A91" s="19"/>
      <c r="C91" s="90"/>
      <c r="D91" s="90"/>
      <c r="E91" s="90"/>
      <c r="F91" s="90"/>
      <c r="G91" s="90"/>
      <c r="H91" s="90"/>
      <c r="J91" s="90"/>
      <c r="K91" s="90"/>
      <c r="L91" s="90"/>
      <c r="M91" s="90"/>
      <c r="N91" s="90"/>
      <c r="O91" s="90"/>
      <c r="P91" s="90"/>
      <c r="Q91" s="90"/>
      <c r="R91" s="90"/>
      <c r="S91" s="90"/>
      <c r="T91" s="90"/>
      <c r="U91" s="90"/>
      <c r="V91" s="90"/>
      <c r="W91" s="90"/>
      <c r="X91" s="90"/>
      <c r="Y91" s="90"/>
      <c r="Z91" s="90"/>
      <c r="AA91" s="90"/>
      <c r="AB91" s="90"/>
      <c r="AC91" s="90"/>
      <c r="AD91" s="90"/>
      <c r="AE91" s="90"/>
      <c r="AF91" s="90"/>
      <c r="AG91" s="90"/>
      <c r="AH91" s="90"/>
      <c r="AI91" s="90"/>
      <c r="AJ91" s="90"/>
      <c r="AK91" s="90"/>
      <c r="AL91" s="90"/>
      <c r="AM91" s="90"/>
      <c r="AN91" s="90"/>
      <c r="AO91" s="90"/>
      <c r="AP91" s="90"/>
      <c r="AQ91" s="90"/>
      <c r="AR91" s="90"/>
      <c r="AS91" s="90"/>
      <c r="AT91" s="90"/>
      <c r="AU91" s="90"/>
      <c r="AV91" s="90"/>
    </row>
    <row r="92" spans="1:56" ht="49.5" customHeight="1" x14ac:dyDescent="0.35">
      <c r="A92" s="19"/>
      <c r="C92" s="90"/>
      <c r="D92" s="90"/>
      <c r="E92" s="90"/>
      <c r="F92" s="90"/>
      <c r="G92" s="90"/>
      <c r="H92" s="90"/>
      <c r="J92" s="90"/>
      <c r="K92" s="90"/>
      <c r="L92" s="90"/>
      <c r="M92" s="90"/>
      <c r="N92" s="90"/>
      <c r="O92" s="90"/>
      <c r="P92" s="90"/>
      <c r="Q92" s="90"/>
      <c r="R92" s="90"/>
      <c r="S92" s="90"/>
      <c r="T92" s="90"/>
      <c r="U92" s="90"/>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row>
    <row r="93" spans="1:56" ht="50" customHeight="1" x14ac:dyDescent="0.35">
      <c r="A93" s="19"/>
      <c r="C93" s="90"/>
      <c r="D93" s="90"/>
      <c r="E93" s="90"/>
      <c r="F93" s="90"/>
      <c r="G93" s="90"/>
      <c r="H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row>
    <row r="94" spans="1:56" ht="50" customHeight="1" x14ac:dyDescent="0.35">
      <c r="A94" s="19"/>
      <c r="C94" s="90"/>
      <c r="D94" s="90"/>
      <c r="E94" s="90"/>
      <c r="F94" s="90"/>
      <c r="G94" s="90"/>
      <c r="H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row>
    <row r="95" spans="1:56" ht="50" customHeight="1" x14ac:dyDescent="0.35">
      <c r="A95" s="19"/>
      <c r="C95" s="90"/>
      <c r="D95" s="90"/>
      <c r="E95" s="90"/>
      <c r="F95" s="90"/>
      <c r="G95" s="90"/>
      <c r="H95" s="90"/>
      <c r="J95" s="90"/>
      <c r="K95" s="90"/>
      <c r="L95" s="90"/>
      <c r="M95" s="90"/>
      <c r="N95" s="90"/>
      <c r="O95" s="90"/>
      <c r="P95" s="90"/>
      <c r="Q95" s="90"/>
      <c r="R95" s="90"/>
      <c r="S95" s="90"/>
      <c r="T95" s="90"/>
      <c r="U95" s="90"/>
      <c r="V95" s="90"/>
      <c r="W95" s="90"/>
      <c r="X95" s="90"/>
      <c r="Y95" s="90"/>
      <c r="Z95" s="90"/>
      <c r="AA95" s="90"/>
      <c r="AB95" s="90"/>
      <c r="AC95" s="90"/>
      <c r="AD95" s="90"/>
      <c r="AE95" s="90"/>
      <c r="AF95" s="90"/>
      <c r="AG95" s="90"/>
      <c r="AH95" s="90"/>
      <c r="AI95" s="90"/>
      <c r="AJ95" s="90"/>
      <c r="AK95" s="90"/>
      <c r="AL95" s="90"/>
      <c r="AM95" s="90"/>
      <c r="AN95" s="90"/>
      <c r="AO95" s="90"/>
      <c r="AP95" s="90"/>
      <c r="AQ95" s="90"/>
      <c r="AR95" s="90"/>
      <c r="AS95" s="90"/>
      <c r="AT95" s="90"/>
      <c r="AU95" s="90"/>
      <c r="AV95" s="90"/>
    </row>
    <row r="96" spans="1:56" x14ac:dyDescent="0.35">
      <c r="A96" s="19"/>
      <c r="C96" s="90"/>
      <c r="D96" s="90"/>
      <c r="E96" s="90"/>
      <c r="F96" s="90"/>
      <c r="G96" s="90"/>
      <c r="H96" s="90"/>
      <c r="J96" s="90"/>
      <c r="K96" s="90"/>
      <c r="L96" s="90"/>
      <c r="M96" s="90"/>
      <c r="N96" s="90"/>
      <c r="O96" s="90"/>
      <c r="P96" s="90"/>
      <c r="Q96" s="90"/>
      <c r="R96" s="90"/>
      <c r="S96" s="90"/>
      <c r="T96" s="90"/>
      <c r="U96" s="90"/>
      <c r="V96" s="90"/>
      <c r="W96" s="90"/>
      <c r="X96" s="90"/>
      <c r="Y96" s="90"/>
      <c r="Z96" s="90"/>
      <c r="AA96" s="90"/>
      <c r="AB96" s="90"/>
      <c r="AC96" s="90"/>
      <c r="AD96" s="90"/>
      <c r="AE96" s="90"/>
      <c r="AF96" s="90"/>
      <c r="AG96" s="90"/>
      <c r="AH96" s="90"/>
      <c r="AI96" s="90"/>
      <c r="AJ96" s="90"/>
      <c r="AK96" s="90"/>
      <c r="AL96" s="90"/>
      <c r="AM96" s="90"/>
      <c r="AN96" s="90"/>
      <c r="AO96" s="90"/>
      <c r="AP96" s="90"/>
      <c r="AQ96" s="90"/>
      <c r="AR96" s="90"/>
      <c r="AS96" s="90"/>
      <c r="AT96" s="90"/>
      <c r="AU96" s="90"/>
      <c r="AV96" s="90"/>
    </row>
    <row r="97" spans="1:56" x14ac:dyDescent="0.35">
      <c r="A97" s="19"/>
      <c r="C97" s="90"/>
      <c r="D97" s="90"/>
      <c r="E97" s="90"/>
      <c r="F97" s="90"/>
      <c r="G97" s="90"/>
      <c r="H97" s="90"/>
      <c r="J97" s="90"/>
      <c r="K97" s="90"/>
      <c r="L97" s="90"/>
      <c r="M97" s="90"/>
      <c r="N97" s="90"/>
      <c r="O97" s="90"/>
      <c r="P97" s="90"/>
      <c r="Q97" s="90"/>
      <c r="R97" s="90"/>
      <c r="S97" s="90"/>
      <c r="T97" s="90"/>
      <c r="U97" s="90"/>
      <c r="V97" s="90"/>
      <c r="W97" s="90"/>
      <c r="X97" s="90"/>
      <c r="Y97" s="90"/>
      <c r="Z97" s="90"/>
      <c r="AA97" s="90"/>
      <c r="AB97" s="90"/>
      <c r="AC97" s="90"/>
      <c r="AD97" s="90"/>
      <c r="AE97" s="90"/>
      <c r="AF97" s="90"/>
      <c r="AG97" s="90"/>
      <c r="AH97" s="90"/>
      <c r="AI97" s="90"/>
      <c r="AJ97" s="90"/>
      <c r="AK97" s="90"/>
      <c r="AL97" s="90"/>
      <c r="AM97" s="90"/>
      <c r="AN97" s="90"/>
      <c r="AO97" s="90"/>
      <c r="AP97" s="90"/>
      <c r="AQ97" s="90"/>
      <c r="AR97" s="90"/>
      <c r="AS97" s="90"/>
      <c r="AT97" s="90"/>
      <c r="AU97" s="90"/>
      <c r="AV97" s="90"/>
    </row>
    <row r="98" spans="1:56" x14ac:dyDescent="0.35">
      <c r="A98" s="19"/>
      <c r="C98" s="90"/>
      <c r="D98" s="90"/>
      <c r="E98" s="90"/>
      <c r="F98" s="90"/>
      <c r="G98" s="90"/>
      <c r="H98" s="90"/>
      <c r="J98" s="90"/>
      <c r="K98" s="90"/>
      <c r="L98" s="90"/>
      <c r="M98" s="90"/>
      <c r="N98" s="90"/>
      <c r="O98" s="90"/>
      <c r="P98" s="90"/>
      <c r="Q98" s="90"/>
      <c r="R98" s="90"/>
      <c r="S98" s="90"/>
      <c r="T98" s="90"/>
      <c r="U98" s="90"/>
      <c r="V98" s="90"/>
      <c r="W98" s="90"/>
      <c r="X98" s="90"/>
      <c r="Y98" s="90"/>
      <c r="Z98" s="90"/>
      <c r="AA98" s="90"/>
      <c r="AB98" s="90"/>
      <c r="AC98" s="90"/>
      <c r="AD98" s="90"/>
      <c r="AE98" s="90"/>
      <c r="AF98" s="90"/>
      <c r="AG98" s="90"/>
      <c r="AH98" s="90"/>
      <c r="AI98" s="90"/>
      <c r="AJ98" s="90"/>
      <c r="AK98" s="90"/>
      <c r="AL98" s="90"/>
      <c r="AM98" s="90"/>
      <c r="AN98" s="90"/>
      <c r="AO98" s="90"/>
      <c r="AP98" s="90"/>
      <c r="AQ98" s="90"/>
      <c r="AR98" s="90"/>
      <c r="AS98" s="90"/>
      <c r="AT98" s="90"/>
      <c r="AU98" s="90"/>
      <c r="AV98" s="90"/>
    </row>
    <row r="99" spans="1:56" x14ac:dyDescent="0.35">
      <c r="A99" s="90"/>
      <c r="C99" s="90"/>
      <c r="D99" s="90"/>
      <c r="E99" s="90"/>
      <c r="F99" s="90"/>
      <c r="G99" s="90"/>
      <c r="H99" s="90"/>
      <c r="J99" s="90"/>
      <c r="K99" s="90"/>
      <c r="L99" s="90"/>
      <c r="M99" s="90"/>
      <c r="N99" s="90"/>
      <c r="O99" s="90"/>
      <c r="P99" s="90"/>
      <c r="Q99" s="90"/>
      <c r="R99" s="90"/>
      <c r="S99" s="90"/>
      <c r="T99" s="90"/>
      <c r="U99" s="90"/>
      <c r="V99" s="90"/>
      <c r="W99" s="90"/>
      <c r="X99" s="90"/>
      <c r="Y99" s="90"/>
      <c r="Z99" s="90"/>
      <c r="AA99" s="90"/>
      <c r="AB99" s="90"/>
      <c r="AC99" s="90"/>
      <c r="AD99" s="90"/>
      <c r="AE99" s="90"/>
      <c r="AF99" s="90"/>
      <c r="AG99" s="90"/>
      <c r="AH99" s="90"/>
      <c r="AI99" s="90"/>
      <c r="AJ99" s="90"/>
      <c r="AK99" s="90"/>
      <c r="AL99" s="90"/>
      <c r="AM99" s="90"/>
      <c r="AN99" s="90"/>
      <c r="AO99" s="90"/>
      <c r="AP99" s="90"/>
      <c r="AQ99" s="90"/>
      <c r="AR99" s="90"/>
      <c r="AS99" s="90"/>
      <c r="AT99" s="90"/>
      <c r="AU99" s="90"/>
      <c r="AV99" s="90"/>
      <c r="AW99" s="90"/>
      <c r="AX99" s="90"/>
      <c r="AY99" s="90"/>
      <c r="AZ99" s="90"/>
      <c r="BA99" s="90"/>
      <c r="BB99" s="90"/>
      <c r="BC99" s="90"/>
      <c r="BD99" s="90"/>
    </row>
    <row r="100" spans="1:56" x14ac:dyDescent="0.35">
      <c r="A100" s="90"/>
      <c r="B100" s="90"/>
      <c r="C100" s="90"/>
      <c r="D100" s="90"/>
      <c r="E100" s="90"/>
      <c r="F100" s="90"/>
      <c r="G100" s="90"/>
      <c r="H100" s="90"/>
      <c r="J100" s="90"/>
      <c r="K100" s="90"/>
      <c r="L100" s="90"/>
      <c r="M100" s="90"/>
      <c r="N100" s="90"/>
      <c r="O100" s="90"/>
      <c r="P100" s="90"/>
      <c r="Q100" s="90"/>
      <c r="R100" s="90"/>
      <c r="S100" s="90"/>
      <c r="T100" s="90"/>
      <c r="U100" s="90"/>
      <c r="V100" s="90"/>
      <c r="W100" s="90"/>
      <c r="X100" s="90"/>
      <c r="Y100" s="90"/>
      <c r="Z100" s="90"/>
      <c r="AA100" s="90"/>
      <c r="AB100" s="90"/>
      <c r="AC100" s="90"/>
      <c r="AD100" s="90"/>
      <c r="AE100" s="90"/>
      <c r="AF100" s="90"/>
      <c r="AG100" s="90"/>
      <c r="AH100" s="90"/>
      <c r="AI100" s="90"/>
      <c r="AJ100" s="90"/>
      <c r="AK100" s="90"/>
      <c r="AL100" s="90"/>
      <c r="AM100" s="90"/>
      <c r="AN100" s="90"/>
      <c r="AO100" s="90"/>
      <c r="AP100" s="90"/>
      <c r="AQ100" s="90"/>
      <c r="AR100" s="90"/>
      <c r="AS100" s="90"/>
      <c r="AT100" s="90"/>
      <c r="AU100" s="90"/>
      <c r="AV100" s="90"/>
      <c r="AW100" s="90"/>
      <c r="AX100" s="90"/>
      <c r="AY100" s="90"/>
      <c r="AZ100" s="90"/>
      <c r="BA100" s="90"/>
      <c r="BB100" s="90"/>
      <c r="BC100" s="90"/>
      <c r="BD100" s="90"/>
    </row>
    <row r="101" spans="1:56" x14ac:dyDescent="0.35">
      <c r="A101" s="90"/>
      <c r="B101" s="90"/>
      <c r="C101" s="90"/>
      <c r="D101" s="90"/>
      <c r="E101" s="90"/>
      <c r="F101" s="90"/>
      <c r="G101" s="90"/>
      <c r="H101" s="90"/>
      <c r="J101" s="90"/>
      <c r="K101" s="90"/>
      <c r="L101" s="90"/>
      <c r="M101" s="90"/>
      <c r="N101" s="90"/>
      <c r="O101" s="90"/>
      <c r="P101" s="90"/>
      <c r="Q101" s="90"/>
      <c r="R101" s="90"/>
      <c r="S101" s="90"/>
      <c r="T101" s="90"/>
      <c r="U101" s="90"/>
      <c r="V101" s="90"/>
      <c r="W101" s="90"/>
      <c r="X101" s="90"/>
      <c r="Y101" s="90"/>
      <c r="Z101" s="90"/>
      <c r="AA101" s="90"/>
      <c r="AB101" s="90"/>
      <c r="AC101" s="90"/>
      <c r="AD101" s="90"/>
      <c r="AE101" s="90"/>
      <c r="AF101" s="90"/>
      <c r="AG101" s="90"/>
      <c r="AH101" s="90"/>
      <c r="AI101" s="90"/>
      <c r="AJ101" s="90"/>
      <c r="AK101" s="90"/>
      <c r="AL101" s="90"/>
      <c r="AM101" s="90"/>
      <c r="AN101" s="90"/>
      <c r="AO101" s="90"/>
      <c r="AP101" s="90"/>
      <c r="AQ101" s="90"/>
      <c r="AR101" s="90"/>
      <c r="AS101" s="90"/>
      <c r="AT101" s="90"/>
      <c r="AU101" s="90"/>
      <c r="AV101" s="90"/>
      <c r="AW101" s="90"/>
      <c r="AX101" s="90"/>
      <c r="AY101" s="90"/>
      <c r="AZ101" s="90"/>
      <c r="BA101" s="90"/>
      <c r="BB101" s="90"/>
      <c r="BC101" s="90"/>
      <c r="BD101" s="90"/>
    </row>
    <row r="102" spans="1:56" x14ac:dyDescent="0.35">
      <c r="A102" s="90"/>
      <c r="B102" s="90"/>
      <c r="C102" s="90"/>
      <c r="D102" s="90"/>
      <c r="E102" s="90"/>
      <c r="F102" s="90"/>
      <c r="G102" s="90"/>
      <c r="H102" s="90"/>
      <c r="J102" s="90"/>
      <c r="K102" s="90"/>
      <c r="L102" s="90"/>
      <c r="M102" s="90"/>
      <c r="N102" s="90"/>
      <c r="O102" s="90"/>
      <c r="P102" s="90"/>
      <c r="Q102" s="90"/>
      <c r="R102" s="90"/>
      <c r="S102" s="90"/>
      <c r="T102" s="90"/>
      <c r="U102" s="90"/>
      <c r="V102" s="90"/>
      <c r="W102" s="90"/>
      <c r="X102" s="90"/>
      <c r="Y102" s="90"/>
      <c r="Z102" s="90"/>
      <c r="AA102" s="90"/>
      <c r="AB102" s="90"/>
      <c r="AC102" s="90"/>
      <c r="AD102" s="90"/>
      <c r="AE102" s="90"/>
      <c r="AF102" s="90"/>
      <c r="AG102" s="90"/>
      <c r="AH102" s="90"/>
      <c r="AI102" s="90"/>
      <c r="AJ102" s="90"/>
      <c r="AK102" s="90"/>
      <c r="AL102" s="90"/>
      <c r="AM102" s="90"/>
      <c r="AN102" s="90"/>
      <c r="AO102" s="90"/>
      <c r="AP102" s="90"/>
      <c r="AQ102" s="90"/>
      <c r="AR102" s="90"/>
      <c r="AS102" s="90"/>
      <c r="AT102" s="90"/>
      <c r="AU102" s="90"/>
      <c r="AV102" s="90"/>
      <c r="AW102" s="90"/>
      <c r="AX102" s="90"/>
      <c r="AY102" s="90"/>
      <c r="AZ102" s="90"/>
      <c r="BA102" s="90"/>
      <c r="BB102" s="90"/>
      <c r="BC102" s="90"/>
      <c r="BD102" s="90"/>
    </row>
    <row r="103" spans="1:56" x14ac:dyDescent="0.35">
      <c r="A103" s="90"/>
      <c r="B103" s="90"/>
      <c r="C103" s="90"/>
      <c r="D103" s="90"/>
      <c r="E103" s="90"/>
      <c r="F103" s="90"/>
      <c r="G103" s="90"/>
      <c r="H103" s="90"/>
      <c r="J103" s="90"/>
      <c r="K103" s="90"/>
      <c r="L103" s="90"/>
      <c r="M103" s="90"/>
      <c r="N103" s="90"/>
      <c r="O103" s="90"/>
    </row>
    <row r="104" spans="1:56" x14ac:dyDescent="0.35">
      <c r="A104" s="90"/>
      <c r="B104" s="90"/>
      <c r="C104" s="90"/>
      <c r="D104" s="90"/>
      <c r="E104" s="90"/>
      <c r="F104" s="90"/>
      <c r="G104" s="90"/>
      <c r="H104" s="90"/>
      <c r="J104" s="90"/>
      <c r="K104" s="90"/>
      <c r="L104" s="90"/>
      <c r="M104" s="90"/>
      <c r="N104" s="90"/>
      <c r="O104" s="90"/>
    </row>
    <row r="105" spans="1:56" x14ac:dyDescent="0.35">
      <c r="A105" s="90"/>
      <c r="B105" s="90"/>
      <c r="C105" s="90"/>
      <c r="D105" s="90"/>
      <c r="E105" s="90"/>
      <c r="F105" s="90"/>
      <c r="G105" s="90"/>
      <c r="H105" s="90"/>
      <c r="J105" s="90"/>
      <c r="K105" s="90"/>
      <c r="L105" s="90"/>
      <c r="M105" s="90"/>
      <c r="N105" s="90"/>
      <c r="O105" s="90"/>
    </row>
    <row r="106" spans="1:56" x14ac:dyDescent="0.35">
      <c r="A106" s="90"/>
      <c r="B106" s="90"/>
      <c r="C106" s="90"/>
      <c r="D106" s="90"/>
      <c r="E106" s="90"/>
      <c r="F106" s="90"/>
      <c r="G106" s="90"/>
      <c r="H106" s="90"/>
      <c r="J106" s="90"/>
      <c r="K106" s="90"/>
      <c r="L106" s="90"/>
      <c r="M106" s="90"/>
      <c r="N106" s="90"/>
      <c r="O106" s="90"/>
    </row>
    <row r="107" spans="1:56" x14ac:dyDescent="0.35">
      <c r="A107" s="90"/>
      <c r="B107" s="90"/>
      <c r="C107" s="90"/>
      <c r="D107" s="90"/>
      <c r="E107" s="90"/>
      <c r="F107" s="90"/>
      <c r="G107" s="90"/>
      <c r="H107" s="90"/>
      <c r="J107" s="90"/>
      <c r="K107" s="90"/>
      <c r="L107" s="90"/>
      <c r="M107" s="90"/>
      <c r="N107" s="90"/>
      <c r="O107" s="90"/>
    </row>
    <row r="108" spans="1:56" x14ac:dyDescent="0.35">
      <c r="A108" s="90"/>
      <c r="B108" s="90"/>
      <c r="C108" s="90"/>
      <c r="D108" s="90"/>
      <c r="E108" s="90"/>
      <c r="F108" s="90"/>
      <c r="G108" s="90"/>
      <c r="H108" s="90"/>
      <c r="J108" s="90"/>
      <c r="K108" s="90"/>
      <c r="L108" s="90"/>
      <c r="M108" s="90"/>
      <c r="N108" s="90"/>
      <c r="O108" s="90"/>
    </row>
    <row r="109" spans="1:56" x14ac:dyDescent="0.35">
      <c r="A109" s="90"/>
      <c r="B109" s="90"/>
      <c r="C109" s="90"/>
      <c r="D109" s="90"/>
      <c r="E109" s="90"/>
      <c r="F109" s="90"/>
      <c r="G109" s="90"/>
      <c r="H109" s="90"/>
      <c r="J109" s="90"/>
      <c r="K109" s="90"/>
      <c r="L109" s="90"/>
      <c r="M109" s="90"/>
      <c r="N109" s="90"/>
      <c r="O109" s="90"/>
    </row>
    <row r="110" spans="1:56" x14ac:dyDescent="0.35">
      <c r="A110" s="90"/>
      <c r="B110" s="90"/>
      <c r="C110" s="90"/>
      <c r="D110" s="90"/>
      <c r="E110" s="90"/>
      <c r="F110" s="90"/>
      <c r="G110" s="90"/>
      <c r="H110" s="90"/>
      <c r="J110" s="90"/>
      <c r="K110" s="90"/>
      <c r="L110" s="90"/>
      <c r="M110" s="90"/>
      <c r="N110" s="90"/>
      <c r="O110" s="90"/>
    </row>
    <row r="111" spans="1:56" x14ac:dyDescent="0.35">
      <c r="A111" s="90"/>
      <c r="B111" s="90"/>
      <c r="C111" s="90"/>
      <c r="D111" s="90"/>
      <c r="E111" s="90"/>
      <c r="F111" s="90"/>
      <c r="G111" s="90"/>
      <c r="H111" s="90"/>
      <c r="J111" s="90"/>
      <c r="K111" s="90"/>
      <c r="L111" s="90"/>
      <c r="M111" s="90"/>
      <c r="N111" s="90"/>
      <c r="O111" s="90"/>
    </row>
    <row r="112" spans="1:56" x14ac:dyDescent="0.35">
      <c r="A112" s="90"/>
      <c r="B112" s="90"/>
      <c r="C112" s="90"/>
      <c r="D112" s="90"/>
      <c r="E112" s="90"/>
      <c r="F112" s="90"/>
      <c r="G112" s="90"/>
      <c r="H112" s="90"/>
      <c r="J112" s="90"/>
      <c r="K112" s="90"/>
      <c r="L112" s="90"/>
      <c r="M112" s="90"/>
      <c r="N112" s="90"/>
      <c r="O112" s="90"/>
    </row>
    <row r="113" spans="1:15" x14ac:dyDescent="0.35">
      <c r="A113" s="90"/>
      <c r="B113" s="90"/>
      <c r="C113" s="90"/>
      <c r="D113" s="90"/>
      <c r="E113" s="90"/>
      <c r="F113" s="90"/>
      <c r="G113" s="90"/>
      <c r="H113" s="90"/>
      <c r="J113" s="90"/>
      <c r="K113" s="90"/>
      <c r="L113" s="90"/>
      <c r="M113" s="90"/>
      <c r="N113" s="90"/>
      <c r="O113" s="90"/>
    </row>
    <row r="114" spans="1:15" x14ac:dyDescent="0.35">
      <c r="A114" s="90"/>
      <c r="B114" s="90"/>
      <c r="C114" s="90"/>
      <c r="D114" s="90"/>
      <c r="E114" s="90"/>
      <c r="F114" s="90"/>
      <c r="G114" s="90"/>
      <c r="H114" s="90"/>
      <c r="J114" s="90"/>
      <c r="K114" s="90"/>
      <c r="L114" s="90"/>
      <c r="M114" s="90"/>
      <c r="N114" s="90"/>
      <c r="O114" s="90"/>
    </row>
    <row r="115" spans="1:15" x14ac:dyDescent="0.35">
      <c r="A115" s="90"/>
      <c r="B115" s="90"/>
      <c r="C115" s="90"/>
      <c r="D115" s="90"/>
      <c r="E115" s="90"/>
      <c r="F115" s="90"/>
      <c r="G115" s="90"/>
      <c r="H115" s="90"/>
      <c r="J115" s="90"/>
      <c r="K115" s="90"/>
      <c r="L115" s="90"/>
      <c r="M115" s="90"/>
      <c r="N115" s="90"/>
      <c r="O115" s="90"/>
    </row>
    <row r="116" spans="1:15" x14ac:dyDescent="0.35">
      <c r="A116" s="90"/>
      <c r="B116" s="90"/>
      <c r="C116" s="90"/>
      <c r="D116" s="90"/>
      <c r="E116" s="90"/>
      <c r="F116" s="90"/>
      <c r="G116" s="90"/>
      <c r="H116" s="90"/>
      <c r="J116" s="90"/>
      <c r="K116" s="90"/>
      <c r="L116" s="90"/>
      <c r="M116" s="90"/>
      <c r="N116" s="90"/>
      <c r="O116" s="90"/>
    </row>
    <row r="117" spans="1:15" x14ac:dyDescent="0.35">
      <c r="A117" s="90"/>
      <c r="B117" s="90"/>
      <c r="C117" s="90"/>
      <c r="D117" s="90"/>
      <c r="E117" s="90"/>
      <c r="F117" s="90"/>
      <c r="G117" s="90"/>
      <c r="H117" s="90"/>
      <c r="J117" s="90"/>
      <c r="K117" s="90"/>
      <c r="L117" s="90"/>
      <c r="M117" s="90"/>
      <c r="N117" s="90"/>
      <c r="O117" s="90"/>
    </row>
    <row r="118" spans="1:15" x14ac:dyDescent="0.35">
      <c r="A118" s="90"/>
      <c r="B118" s="90"/>
      <c r="C118" s="90"/>
      <c r="D118" s="90"/>
      <c r="E118" s="90"/>
      <c r="F118" s="90"/>
      <c r="G118" s="90"/>
      <c r="H118" s="90"/>
      <c r="J118" s="90"/>
      <c r="K118" s="90"/>
      <c r="L118" s="90"/>
      <c r="M118" s="90"/>
      <c r="N118" s="90"/>
      <c r="O118" s="90"/>
    </row>
    <row r="119" spans="1:15" x14ac:dyDescent="0.35">
      <c r="A119" s="90"/>
      <c r="B119" s="90"/>
      <c r="C119" s="90"/>
      <c r="D119" s="90"/>
      <c r="E119" s="90"/>
      <c r="F119" s="90"/>
      <c r="G119" s="90"/>
      <c r="H119" s="90"/>
      <c r="J119" s="90"/>
      <c r="K119" s="90"/>
      <c r="L119" s="90"/>
      <c r="M119" s="90"/>
      <c r="N119" s="90"/>
      <c r="O119" s="90"/>
    </row>
    <row r="120" spans="1:15" x14ac:dyDescent="0.35">
      <c r="A120" s="90"/>
      <c r="B120" s="90"/>
      <c r="C120" s="90"/>
      <c r="D120" s="90"/>
      <c r="E120" s="90"/>
      <c r="F120" s="90"/>
      <c r="G120" s="90"/>
      <c r="H120" s="90"/>
      <c r="J120" s="90"/>
      <c r="K120" s="90"/>
      <c r="L120" s="90"/>
      <c r="M120" s="90"/>
      <c r="N120" s="90"/>
      <c r="O120" s="90"/>
    </row>
    <row r="121" spans="1:15" x14ac:dyDescent="0.35">
      <c r="A121" s="90"/>
      <c r="B121" s="90"/>
      <c r="C121" s="90"/>
      <c r="D121" s="90"/>
      <c r="E121" s="90"/>
      <c r="F121" s="90"/>
      <c r="G121" s="90"/>
      <c r="H121" s="90"/>
      <c r="J121" s="90"/>
      <c r="K121" s="90"/>
      <c r="L121" s="90"/>
      <c r="M121" s="90"/>
      <c r="N121" s="90"/>
      <c r="O121" s="90"/>
    </row>
    <row r="122" spans="1:15" x14ac:dyDescent="0.35">
      <c r="A122" s="90"/>
      <c r="B122" s="90"/>
      <c r="C122" s="90"/>
      <c r="D122" s="90"/>
      <c r="E122" s="90"/>
      <c r="F122" s="90"/>
      <c r="G122" s="90"/>
      <c r="H122" s="90"/>
      <c r="J122" s="90"/>
      <c r="K122" s="90"/>
      <c r="L122" s="90"/>
      <c r="M122" s="90"/>
      <c r="N122" s="90"/>
      <c r="O122" s="90"/>
    </row>
    <row r="123" spans="1:15" x14ac:dyDescent="0.35">
      <c r="A123" s="90"/>
      <c r="B123" s="90"/>
      <c r="C123" s="90"/>
      <c r="D123" s="90"/>
      <c r="E123" s="90"/>
      <c r="F123" s="90"/>
      <c r="G123" s="90"/>
      <c r="H123" s="90"/>
      <c r="J123" s="90"/>
      <c r="K123" s="90"/>
      <c r="L123" s="90"/>
      <c r="M123" s="90"/>
      <c r="N123" s="90"/>
      <c r="O123" s="90"/>
    </row>
    <row r="124" spans="1:15" x14ac:dyDescent="0.35">
      <c r="A124" s="90"/>
      <c r="B124" s="90"/>
      <c r="C124" s="90"/>
      <c r="D124" s="90"/>
      <c r="E124" s="90"/>
      <c r="F124" s="90"/>
      <c r="G124" s="90"/>
      <c r="H124" s="90"/>
      <c r="J124" s="90"/>
      <c r="K124" s="90"/>
      <c r="L124" s="90"/>
      <c r="M124" s="90"/>
      <c r="N124" s="90"/>
      <c r="O124" s="90"/>
    </row>
    <row r="125" spans="1:15" x14ac:dyDescent="0.35">
      <c r="A125" s="90"/>
      <c r="B125" s="90"/>
      <c r="C125" s="90"/>
      <c r="D125" s="90"/>
      <c r="E125" s="90"/>
      <c r="F125" s="90"/>
      <c r="G125" s="90"/>
      <c r="H125" s="90"/>
      <c r="J125" s="90"/>
      <c r="K125" s="90"/>
      <c r="L125" s="90"/>
      <c r="M125" s="90"/>
      <c r="N125" s="90"/>
      <c r="O125" s="90"/>
    </row>
    <row r="126" spans="1:15" x14ac:dyDescent="0.35">
      <c r="A126" s="90"/>
      <c r="B126" s="90"/>
      <c r="C126" s="90"/>
      <c r="D126" s="90"/>
      <c r="E126" s="90"/>
      <c r="F126" s="90"/>
      <c r="G126" s="90"/>
      <c r="H126" s="90"/>
      <c r="J126" s="90"/>
      <c r="K126" s="90"/>
      <c r="L126" s="90"/>
      <c r="M126" s="90"/>
      <c r="N126" s="90"/>
      <c r="O126" s="90"/>
    </row>
    <row r="127" spans="1:15" x14ac:dyDescent="0.35">
      <c r="A127" s="90"/>
      <c r="B127" s="90"/>
      <c r="C127" s="90"/>
      <c r="D127" s="90"/>
      <c r="E127" s="90"/>
      <c r="F127" s="90"/>
      <c r="G127" s="90"/>
      <c r="H127" s="90"/>
      <c r="J127" s="90"/>
      <c r="K127" s="90"/>
      <c r="L127" s="90"/>
      <c r="M127" s="90"/>
      <c r="N127" s="90"/>
      <c r="O127" s="90"/>
    </row>
    <row r="128" spans="1:15" x14ac:dyDescent="0.35">
      <c r="A128" s="90"/>
      <c r="B128" s="90"/>
      <c r="C128" s="90"/>
      <c r="D128" s="90"/>
      <c r="E128" s="90"/>
      <c r="F128" s="90"/>
      <c r="G128" s="90"/>
      <c r="H128" s="90"/>
      <c r="J128" s="90"/>
      <c r="K128" s="90"/>
      <c r="L128" s="90"/>
      <c r="M128" s="90"/>
      <c r="N128" s="90"/>
      <c r="O128" s="90"/>
    </row>
    <row r="129" spans="1:15" x14ac:dyDescent="0.35">
      <c r="A129" s="90"/>
      <c r="B129" s="90"/>
      <c r="C129" s="90"/>
      <c r="D129" s="90"/>
      <c r="E129" s="90"/>
      <c r="F129" s="90"/>
      <c r="G129" s="90"/>
      <c r="H129" s="90"/>
      <c r="J129" s="90"/>
      <c r="K129" s="90"/>
      <c r="L129" s="90"/>
      <c r="M129" s="90"/>
      <c r="N129" s="90"/>
      <c r="O129" s="90"/>
    </row>
    <row r="130" spans="1:15" x14ac:dyDescent="0.35">
      <c r="A130" s="90"/>
      <c r="B130" s="90"/>
      <c r="C130" s="90"/>
      <c r="D130" s="90"/>
      <c r="E130" s="90"/>
      <c r="F130" s="90"/>
      <c r="G130" s="90"/>
      <c r="H130" s="90"/>
      <c r="J130" s="90"/>
      <c r="K130" s="90"/>
      <c r="L130" s="90"/>
      <c r="M130" s="90"/>
      <c r="N130" s="90"/>
      <c r="O130" s="90"/>
    </row>
    <row r="131" spans="1:15" x14ac:dyDescent="0.35">
      <c r="A131" s="90"/>
      <c r="B131" s="90"/>
      <c r="C131" s="90"/>
      <c r="D131" s="90"/>
      <c r="E131" s="90"/>
      <c r="F131" s="90"/>
      <c r="G131" s="90"/>
      <c r="H131" s="90"/>
      <c r="J131" s="90"/>
      <c r="K131" s="90"/>
      <c r="L131" s="90"/>
      <c r="M131" s="90"/>
      <c r="N131" s="90"/>
      <c r="O131" s="90"/>
    </row>
    <row r="132" spans="1:15" x14ac:dyDescent="0.35">
      <c r="A132" s="90"/>
      <c r="B132" s="90"/>
      <c r="C132" s="90"/>
      <c r="D132" s="90"/>
      <c r="E132" s="90"/>
      <c r="F132" s="90"/>
      <c r="G132" s="90"/>
      <c r="H132" s="90"/>
      <c r="J132" s="90"/>
      <c r="K132" s="90"/>
      <c r="L132" s="90"/>
      <c r="M132" s="90"/>
      <c r="N132" s="90"/>
      <c r="O132" s="90"/>
    </row>
    <row r="133" spans="1:15" x14ac:dyDescent="0.35">
      <c r="A133" s="90"/>
      <c r="B133" s="90"/>
      <c r="C133" s="90"/>
      <c r="D133" s="90"/>
      <c r="E133" s="90"/>
      <c r="F133" s="90"/>
      <c r="G133" s="90"/>
      <c r="H133" s="90"/>
      <c r="J133" s="90"/>
      <c r="K133" s="90"/>
      <c r="L133" s="90"/>
      <c r="M133" s="90"/>
      <c r="N133" s="90"/>
      <c r="O133" s="90"/>
    </row>
    <row r="134" spans="1:15" x14ac:dyDescent="0.35">
      <c r="A134" s="90"/>
      <c r="B134" s="90"/>
      <c r="C134" s="90"/>
      <c r="D134" s="90"/>
      <c r="E134" s="90"/>
      <c r="F134" s="90"/>
      <c r="G134" s="90"/>
      <c r="H134" s="90"/>
      <c r="J134" s="90"/>
      <c r="K134" s="90"/>
      <c r="L134" s="90"/>
      <c r="M134" s="90"/>
      <c r="N134" s="90"/>
      <c r="O134" s="90"/>
    </row>
    <row r="135" spans="1:15" x14ac:dyDescent="0.35">
      <c r="A135" s="90"/>
      <c r="B135" s="90"/>
      <c r="C135" s="90"/>
      <c r="D135" s="90"/>
      <c r="E135" s="90"/>
      <c r="F135" s="90"/>
      <c r="G135" s="90"/>
      <c r="H135" s="90"/>
      <c r="J135" s="90"/>
      <c r="K135" s="90"/>
      <c r="L135" s="90"/>
      <c r="M135" s="90"/>
      <c r="N135" s="90"/>
      <c r="O135" s="90"/>
    </row>
    <row r="136" spans="1:15" x14ac:dyDescent="0.35">
      <c r="A136" s="90"/>
      <c r="B136" s="90"/>
      <c r="C136" s="90"/>
      <c r="D136" s="90"/>
      <c r="E136" s="90"/>
      <c r="F136" s="90"/>
      <c r="G136" s="90"/>
      <c r="H136" s="90"/>
      <c r="J136" s="90"/>
      <c r="K136" s="90"/>
      <c r="L136" s="90"/>
      <c r="M136" s="90"/>
      <c r="N136" s="90"/>
      <c r="O136" s="90"/>
    </row>
    <row r="137" spans="1:15" x14ac:dyDescent="0.35">
      <c r="A137" s="90"/>
      <c r="B137" s="90"/>
      <c r="C137" s="90"/>
      <c r="D137" s="90"/>
      <c r="E137" s="90"/>
      <c r="F137" s="90"/>
      <c r="G137" s="90"/>
      <c r="H137" s="90"/>
      <c r="J137" s="90"/>
      <c r="K137" s="90"/>
      <c r="L137" s="90"/>
      <c r="M137" s="90"/>
      <c r="N137" s="90"/>
      <c r="O137" s="90"/>
    </row>
    <row r="138" spans="1:15" x14ac:dyDescent="0.35">
      <c r="A138" s="90"/>
      <c r="B138" s="90"/>
      <c r="L138" s="90"/>
      <c r="M138" s="90"/>
      <c r="N138" s="90"/>
      <c r="O138" s="90"/>
    </row>
    <row r="139" spans="1:15" x14ac:dyDescent="0.35">
      <c r="A139" s="90"/>
      <c r="B139" s="90"/>
      <c r="L139" s="90"/>
      <c r="M139" s="90"/>
      <c r="N139" s="90"/>
      <c r="O139" s="90"/>
    </row>
    <row r="140" spans="1:15" x14ac:dyDescent="0.35">
      <c r="A140" s="90"/>
      <c r="B140" s="90"/>
      <c r="L140" s="90"/>
      <c r="M140" s="90"/>
      <c r="N140" s="90"/>
      <c r="O140" s="90"/>
    </row>
    <row r="141" spans="1:15" x14ac:dyDescent="0.35">
      <c r="A141" s="90"/>
      <c r="B141" s="90"/>
      <c r="L141" s="90"/>
      <c r="M141" s="90"/>
      <c r="N141" s="90"/>
      <c r="O141" s="90"/>
    </row>
    <row r="142" spans="1:15" x14ac:dyDescent="0.35">
      <c r="A142" s="90"/>
      <c r="B142" s="90"/>
      <c r="L142" s="90"/>
      <c r="M142" s="90"/>
      <c r="N142" s="90"/>
      <c r="O142" s="90"/>
    </row>
    <row r="143" spans="1:15" x14ac:dyDescent="0.35">
      <c r="A143" s="90"/>
      <c r="B143" s="90"/>
      <c r="L143" s="90"/>
      <c r="M143" s="90"/>
      <c r="N143" s="90"/>
      <c r="O143" s="90"/>
    </row>
    <row r="144" spans="1:15" x14ac:dyDescent="0.35">
      <c r="A144" s="90"/>
      <c r="B144" s="90"/>
      <c r="L144" s="90"/>
      <c r="M144" s="90"/>
      <c r="N144" s="90"/>
      <c r="O144" s="90"/>
    </row>
    <row r="145" spans="1:15" x14ac:dyDescent="0.35">
      <c r="A145" s="90"/>
      <c r="B145" s="90"/>
      <c r="L145" s="90"/>
      <c r="M145" s="90"/>
      <c r="N145" s="90"/>
      <c r="O145" s="90"/>
    </row>
    <row r="146" spans="1:15" x14ac:dyDescent="0.35">
      <c r="A146" s="90"/>
      <c r="B146" s="90"/>
      <c r="L146" s="90"/>
      <c r="M146" s="90"/>
      <c r="N146" s="90"/>
      <c r="O146" s="90"/>
    </row>
    <row r="147" spans="1:15" x14ac:dyDescent="0.35">
      <c r="B147" s="90"/>
      <c r="N147" s="90"/>
    </row>
  </sheetData>
  <mergeCells count="101">
    <mergeCell ref="D10:E12"/>
    <mergeCell ref="F10:G10"/>
    <mergeCell ref="H10:I12"/>
    <mergeCell ref="J10:J12"/>
    <mergeCell ref="K10:K12"/>
    <mergeCell ref="F11:G11"/>
    <mergeCell ref="M43:M44"/>
    <mergeCell ref="D20:K20"/>
    <mergeCell ref="E21:J21"/>
    <mergeCell ref="E22:J22"/>
    <mergeCell ref="C24:J24"/>
    <mergeCell ref="D25:K28"/>
    <mergeCell ref="D16:E16"/>
    <mergeCell ref="F16:G16"/>
    <mergeCell ref="H16:I16"/>
    <mergeCell ref="D17:E17"/>
    <mergeCell ref="F17:G17"/>
    <mergeCell ref="H17:I17"/>
    <mergeCell ref="G42:H42"/>
    <mergeCell ref="J42:K42"/>
    <mergeCell ref="D43:D45"/>
    <mergeCell ref="C3:M3"/>
    <mergeCell ref="C4:M4"/>
    <mergeCell ref="G46:H46"/>
    <mergeCell ref="G47:H47"/>
    <mergeCell ref="G48:H48"/>
    <mergeCell ref="M47:M48"/>
    <mergeCell ref="F12:G12"/>
    <mergeCell ref="D13:E13"/>
    <mergeCell ref="F13:G13"/>
    <mergeCell ref="H13:I13"/>
    <mergeCell ref="D14:E14"/>
    <mergeCell ref="F14:G14"/>
    <mergeCell ref="H14:I14"/>
    <mergeCell ref="D15:E15"/>
    <mergeCell ref="F15:G15"/>
    <mergeCell ref="H15:I15"/>
    <mergeCell ref="L43:L44"/>
    <mergeCell ref="J43:K44"/>
    <mergeCell ref="D8:E8"/>
    <mergeCell ref="F8:G8"/>
    <mergeCell ref="H8:I8"/>
    <mergeCell ref="D9:E9"/>
    <mergeCell ref="F9:G9"/>
    <mergeCell ref="H9:I9"/>
    <mergeCell ref="D59:M66"/>
    <mergeCell ref="G52:H52"/>
    <mergeCell ref="J52:K52"/>
    <mergeCell ref="G50:H51"/>
    <mergeCell ref="G49:H49"/>
    <mergeCell ref="J50:K50"/>
    <mergeCell ref="F56:L56"/>
    <mergeCell ref="D70:F70"/>
    <mergeCell ref="J70:K70"/>
    <mergeCell ref="G69:H69"/>
    <mergeCell ref="J51:K51"/>
    <mergeCell ref="J49:K49"/>
    <mergeCell ref="E49:F49"/>
    <mergeCell ref="D46:D49"/>
    <mergeCell ref="E50:F51"/>
    <mergeCell ref="D50:D51"/>
    <mergeCell ref="E52:F52"/>
    <mergeCell ref="C58:L58"/>
    <mergeCell ref="J47:K48"/>
    <mergeCell ref="K86:M86"/>
    <mergeCell ref="J71:K71"/>
    <mergeCell ref="K81:M81"/>
    <mergeCell ref="K82:M82"/>
    <mergeCell ref="K83:M83"/>
    <mergeCell ref="K84:M84"/>
    <mergeCell ref="K85:M85"/>
    <mergeCell ref="F76:L76"/>
    <mergeCell ref="D71:F71"/>
    <mergeCell ref="J72:K72"/>
    <mergeCell ref="F75:L75"/>
    <mergeCell ref="C78:F78"/>
    <mergeCell ref="G72:H72"/>
    <mergeCell ref="D87:G87"/>
    <mergeCell ref="D88:G88"/>
    <mergeCell ref="C5:M5"/>
    <mergeCell ref="D82:G82"/>
    <mergeCell ref="D83:G83"/>
    <mergeCell ref="D84:G84"/>
    <mergeCell ref="D85:G85"/>
    <mergeCell ref="D86:G86"/>
    <mergeCell ref="D81:G81"/>
    <mergeCell ref="C70:C73"/>
    <mergeCell ref="G70:H70"/>
    <mergeCell ref="G71:H71"/>
    <mergeCell ref="D69:F69"/>
    <mergeCell ref="D72:F72"/>
    <mergeCell ref="J69:K69"/>
    <mergeCell ref="F55:L55"/>
    <mergeCell ref="L47:L48"/>
    <mergeCell ref="J46:K46"/>
    <mergeCell ref="G43:H43"/>
    <mergeCell ref="E42:F42"/>
    <mergeCell ref="E43:F45"/>
    <mergeCell ref="I47:I48"/>
    <mergeCell ref="E46:F48"/>
    <mergeCell ref="J45:K45"/>
  </mergeCells>
  <dataValidations count="6">
    <dataValidation type="list" allowBlank="1" showInputMessage="1" showErrorMessage="1" sqref="G71:I72 F16:G17"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L42 L69 J8" xr:uid="{1B9734F0-50A7-479D-ABFE-1CB451E9E6F9}"/>
    <dataValidation allowBlank="1" showInputMessage="1" showErrorMessage="1" prompt="Refers to the progress expected to be reached at project finalization. " sqref="J42:K42 J69:K69 H8:I8" xr:uid="{796D07AB-DB36-4395-BBDF-F15569F365CC}"/>
    <dataValidation allowBlank="1" showInputMessage="1" showErrorMessage="1" prompt="Please use the drop-down menu to fill this section" sqref="G42:I42 G69:I69 F8:G8" xr:uid="{DBE09938-904E-475E-B929-C73798B23CCA}"/>
    <dataValidation allowBlank="1" showInputMessage="1" showErrorMessage="1" prompt="Report the project components/outcomes as in the project document " sqref="D69:F69 D42:E42 D8:E8" xr:uid="{DC1DFBE9-63D6-4B24-9A8E-F739A97F9FBC}"/>
    <dataValidation type="list" allowBlank="1" showInputMessage="1" showErrorMessage="1" prompt="Please use drop down menu to enter data " sqref="G70:I70 G52 G43:G50 G9 F9:F15" xr:uid="{C63439B7-344C-4846-A679-5884668B3792}">
      <formula1>"Outcome 1, Outcome 2, Outcome 3, Outcome 4, Outcome 5, Outcome 6, Outcome 7, Outcome 8"</formula1>
    </dataValidation>
  </dataValidations>
  <hyperlinks>
    <hyperlink ref="F56" r:id="rId1" xr:uid="{EC669B7D-9DC6-EB41-95BF-E7C3628C6717}"/>
    <hyperlink ref="E22" r:id="rId2" display="melaniek@sprep.org" xr:uid="{FEAC157E-645A-4FFD-9F3E-B12FD66BF7E3}"/>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26"/>
  <sheetViews>
    <sheetView zoomScale="99" zoomScaleNormal="99" workbookViewId="0">
      <selection activeCell="H13" sqref="H13"/>
    </sheetView>
  </sheetViews>
  <sheetFormatPr defaultColWidth="8.81640625" defaultRowHeight="14.5" x14ac:dyDescent="0.35"/>
  <cols>
    <col min="1" max="1" width="1.453125" customWidth="1"/>
    <col min="2" max="2" width="1.81640625" customWidth="1"/>
    <col min="3" max="3" width="26.6328125" customWidth="1"/>
    <col min="4" max="4" width="11.453125" customWidth="1"/>
    <col min="5" max="5" width="22.81640625" customWidth="1"/>
    <col min="6" max="6" width="37.81640625" style="591" customWidth="1"/>
    <col min="7" max="7" width="52.7265625" customWidth="1"/>
    <col min="8" max="8" width="32.08984375" style="593" customWidth="1"/>
    <col min="9" max="9" width="10.36328125" customWidth="1"/>
    <col min="10" max="10" width="1.6328125" customWidth="1"/>
  </cols>
  <sheetData>
    <row r="1" spans="2:9" ht="15" thickBot="1" x14ac:dyDescent="0.4"/>
    <row r="2" spans="2:9" ht="15" thickBot="1" x14ac:dyDescent="0.4">
      <c r="B2" s="32"/>
      <c r="C2" s="33"/>
      <c r="D2" s="34"/>
      <c r="E2" s="34"/>
      <c r="F2" s="592"/>
      <c r="G2" s="34"/>
      <c r="H2" s="594"/>
      <c r="I2" s="35"/>
    </row>
    <row r="3" spans="2:9" ht="20.5" thickBot="1" x14ac:dyDescent="0.45">
      <c r="B3" s="83"/>
      <c r="C3" s="743" t="s">
        <v>235</v>
      </c>
      <c r="D3" s="1109"/>
      <c r="E3" s="1109"/>
      <c r="F3" s="1109"/>
      <c r="G3" s="1109"/>
      <c r="H3" s="1110"/>
      <c r="I3" s="85"/>
    </row>
    <row r="4" spans="2:9" x14ac:dyDescent="0.35">
      <c r="B4" s="36"/>
      <c r="C4" s="1111" t="s">
        <v>236</v>
      </c>
      <c r="D4" s="1111"/>
      <c r="E4" s="1111"/>
      <c r="F4" s="1111"/>
      <c r="G4" s="1111"/>
      <c r="H4" s="1111"/>
      <c r="I4" s="37"/>
    </row>
    <row r="5" spans="2:9" x14ac:dyDescent="0.35">
      <c r="B5" s="36"/>
      <c r="C5" s="995"/>
      <c r="D5" s="995"/>
      <c r="E5" s="995"/>
      <c r="F5" s="995"/>
      <c r="G5" s="995"/>
      <c r="H5" s="995"/>
      <c r="I5" s="37"/>
    </row>
    <row r="6" spans="2:9" ht="46" customHeight="1" thickBot="1" x14ac:dyDescent="0.4">
      <c r="B6" s="36"/>
      <c r="C6" s="1114" t="s">
        <v>237</v>
      </c>
      <c r="D6" s="1114"/>
      <c r="E6" s="39"/>
      <c r="F6" s="75"/>
      <c r="G6" s="39"/>
      <c r="H6" s="595"/>
      <c r="I6" s="37"/>
    </row>
    <row r="7" spans="2:9" ht="30" customHeight="1" thickBot="1" x14ac:dyDescent="0.4">
      <c r="B7" s="36"/>
      <c r="C7" s="155" t="s">
        <v>234</v>
      </c>
      <c r="D7" s="1112" t="s">
        <v>233</v>
      </c>
      <c r="E7" s="1113"/>
      <c r="F7" s="93" t="s">
        <v>232</v>
      </c>
      <c r="G7" s="94" t="s">
        <v>261</v>
      </c>
      <c r="H7" s="93" t="s">
        <v>267</v>
      </c>
      <c r="I7" s="37"/>
    </row>
    <row r="8" spans="2:9" ht="155.25" customHeight="1" x14ac:dyDescent="0.35">
      <c r="B8" s="41"/>
      <c r="C8" s="442" t="s">
        <v>984</v>
      </c>
      <c r="D8" s="1126" t="s">
        <v>985</v>
      </c>
      <c r="E8" s="1127"/>
      <c r="F8" s="600" t="s">
        <v>1195</v>
      </c>
      <c r="G8" s="1125" t="s">
        <v>1197</v>
      </c>
      <c r="H8" s="596" t="s">
        <v>986</v>
      </c>
      <c r="I8" s="42"/>
    </row>
    <row r="9" spans="2:9" ht="118.9" customHeight="1" thickBot="1" x14ac:dyDescent="0.4">
      <c r="B9" s="41"/>
      <c r="C9" s="442" t="s">
        <v>987</v>
      </c>
      <c r="D9" s="1117" t="s">
        <v>988</v>
      </c>
      <c r="E9" s="1118"/>
      <c r="F9" s="596" t="s">
        <v>989</v>
      </c>
      <c r="G9" s="1074"/>
      <c r="H9" s="596" t="s">
        <v>1428</v>
      </c>
      <c r="I9" s="42"/>
    </row>
    <row r="10" spans="2:9" ht="124.15" customHeight="1" thickBot="1" x14ac:dyDescent="0.4">
      <c r="B10" s="41"/>
      <c r="C10" s="442" t="s">
        <v>990</v>
      </c>
      <c r="D10" s="1119" t="s">
        <v>991</v>
      </c>
      <c r="E10" s="1120"/>
      <c r="F10" s="596" t="s">
        <v>992</v>
      </c>
      <c r="G10" s="626" t="s">
        <v>1196</v>
      </c>
      <c r="H10" s="596" t="s">
        <v>993</v>
      </c>
      <c r="I10" s="42"/>
    </row>
    <row r="11" spans="2:9" ht="70" x14ac:dyDescent="0.35">
      <c r="B11" s="41"/>
      <c r="C11" s="442" t="s">
        <v>1203</v>
      </c>
      <c r="D11" s="1115" t="s">
        <v>994</v>
      </c>
      <c r="E11" s="1116"/>
      <c r="F11" s="596" t="s">
        <v>995</v>
      </c>
      <c r="G11" s="625" t="s">
        <v>1213</v>
      </c>
      <c r="H11" s="596" t="s">
        <v>968</v>
      </c>
      <c r="I11" s="42"/>
    </row>
    <row r="12" spans="2:9" ht="96" customHeight="1" x14ac:dyDescent="0.35">
      <c r="B12" s="41"/>
      <c r="C12" s="442" t="s">
        <v>1211</v>
      </c>
      <c r="D12" s="1115" t="s">
        <v>1204</v>
      </c>
      <c r="E12" s="929"/>
      <c r="F12" s="596" t="s">
        <v>1205</v>
      </c>
      <c r="G12" s="625" t="s">
        <v>1212</v>
      </c>
      <c r="H12" s="596" t="s">
        <v>1206</v>
      </c>
      <c r="I12" s="42"/>
    </row>
    <row r="13" spans="2:9" ht="181.5" customHeight="1" x14ac:dyDescent="0.35">
      <c r="B13" s="41"/>
      <c r="C13" s="442" t="s">
        <v>996</v>
      </c>
      <c r="D13" s="1115" t="s">
        <v>997</v>
      </c>
      <c r="E13" s="1116"/>
      <c r="F13" s="596" t="s">
        <v>998</v>
      </c>
      <c r="G13" s="621" t="s">
        <v>1220</v>
      </c>
      <c r="H13" s="596" t="s">
        <v>1429</v>
      </c>
      <c r="I13" s="42"/>
    </row>
    <row r="14" spans="2:9" ht="150.75" customHeight="1" thickBot="1" x14ac:dyDescent="0.4">
      <c r="B14" s="41"/>
      <c r="C14" s="442" t="s">
        <v>1207</v>
      </c>
      <c r="D14" s="1115" t="s">
        <v>1208</v>
      </c>
      <c r="E14" s="929"/>
      <c r="F14" s="596" t="s">
        <v>1209</v>
      </c>
      <c r="G14" s="623" t="s">
        <v>1214</v>
      </c>
      <c r="H14" s="596" t="s">
        <v>1210</v>
      </c>
      <c r="I14" s="42"/>
    </row>
    <row r="15" spans="2:9" ht="342.75" customHeight="1" thickBot="1" x14ac:dyDescent="0.4">
      <c r="B15" s="41"/>
      <c r="C15" s="442" t="s">
        <v>999</v>
      </c>
      <c r="D15" s="1115" t="s">
        <v>969</v>
      </c>
      <c r="E15" s="1116"/>
      <c r="F15" s="596" t="s">
        <v>970</v>
      </c>
      <c r="G15" s="622" t="s">
        <v>1215</v>
      </c>
      <c r="H15" s="596" t="s">
        <v>971</v>
      </c>
      <c r="I15" s="42"/>
    </row>
    <row r="16" spans="2:9" ht="177.75" customHeight="1" thickBot="1" x14ac:dyDescent="0.4">
      <c r="B16" s="41"/>
      <c r="C16" s="442" t="s">
        <v>1000</v>
      </c>
      <c r="D16" s="1115" t="s">
        <v>972</v>
      </c>
      <c r="E16" s="1116"/>
      <c r="F16" s="596" t="s">
        <v>973</v>
      </c>
      <c r="G16" s="624" t="s">
        <v>1219</v>
      </c>
      <c r="H16" s="596" t="s">
        <v>1001</v>
      </c>
      <c r="I16" s="42"/>
    </row>
    <row r="17" spans="2:9" ht="322.5" customHeight="1" x14ac:dyDescent="0.35">
      <c r="B17" s="41"/>
      <c r="C17" s="442" t="s">
        <v>1002</v>
      </c>
      <c r="D17" s="1115" t="s">
        <v>1003</v>
      </c>
      <c r="E17" s="1116"/>
      <c r="F17" s="596" t="s">
        <v>1004</v>
      </c>
      <c r="G17" s="623" t="s">
        <v>1216</v>
      </c>
      <c r="H17" s="596" t="s">
        <v>1005</v>
      </c>
      <c r="I17" s="42"/>
    </row>
    <row r="18" spans="2:9" ht="130" x14ac:dyDescent="0.35">
      <c r="B18" s="41"/>
      <c r="C18" s="442" t="s">
        <v>1006</v>
      </c>
      <c r="D18" s="1115" t="s">
        <v>974</v>
      </c>
      <c r="E18" s="1116"/>
      <c r="F18" s="596" t="s">
        <v>1007</v>
      </c>
      <c r="G18" s="600" t="s">
        <v>1198</v>
      </c>
      <c r="H18" s="596" t="s">
        <v>975</v>
      </c>
      <c r="I18" s="42"/>
    </row>
    <row r="19" spans="2:9" ht="91.5" thickBot="1" x14ac:dyDescent="0.4">
      <c r="B19" s="41"/>
      <c r="C19" s="442" t="s">
        <v>1008</v>
      </c>
      <c r="D19" s="1115" t="s">
        <v>1009</v>
      </c>
      <c r="E19" s="1116"/>
      <c r="F19" s="596" t="s">
        <v>1010</v>
      </c>
      <c r="G19" s="443" t="s">
        <v>1198</v>
      </c>
      <c r="H19" s="596" t="s">
        <v>1011</v>
      </c>
      <c r="I19" s="42"/>
    </row>
    <row r="20" spans="2:9" ht="194.65" customHeight="1" thickBot="1" x14ac:dyDescent="0.4">
      <c r="B20" s="41"/>
      <c r="C20" s="442" t="s">
        <v>1012</v>
      </c>
      <c r="D20" s="1115" t="s">
        <v>1013</v>
      </c>
      <c r="E20" s="1116"/>
      <c r="F20" s="596" t="s">
        <v>1014</v>
      </c>
      <c r="G20" s="626" t="s">
        <v>1199</v>
      </c>
      <c r="H20" s="596" t="s">
        <v>1015</v>
      </c>
      <c r="I20" s="42"/>
    </row>
    <row r="21" spans="2:9" ht="286.5" thickBot="1" x14ac:dyDescent="0.4">
      <c r="B21" s="41"/>
      <c r="C21" s="442" t="s">
        <v>1016</v>
      </c>
      <c r="D21" s="1115" t="s">
        <v>1017</v>
      </c>
      <c r="E21" s="1116"/>
      <c r="F21" s="596" t="s">
        <v>976</v>
      </c>
      <c r="G21" s="622" t="s">
        <v>1218</v>
      </c>
      <c r="H21" s="596" t="s">
        <v>1018</v>
      </c>
      <c r="I21" s="42"/>
    </row>
    <row r="22" spans="2:9" ht="258.75" customHeight="1" thickBot="1" x14ac:dyDescent="0.4">
      <c r="B22" s="41"/>
      <c r="C22" s="442" t="s">
        <v>1019</v>
      </c>
      <c r="D22" s="1115" t="s">
        <v>1020</v>
      </c>
      <c r="E22" s="1116"/>
      <c r="F22" s="596" t="s">
        <v>1021</v>
      </c>
      <c r="G22" s="622" t="s">
        <v>1217</v>
      </c>
      <c r="H22" s="596" t="s">
        <v>1022</v>
      </c>
      <c r="I22" s="42"/>
    </row>
    <row r="23" spans="2:9" x14ac:dyDescent="0.35">
      <c r="B23" s="41"/>
      <c r="C23" s="98"/>
      <c r="D23" s="1123"/>
      <c r="E23" s="1124"/>
      <c r="F23" s="91"/>
      <c r="G23" s="91"/>
      <c r="H23" s="597"/>
      <c r="I23" s="42"/>
    </row>
    <row r="24" spans="2:9" x14ac:dyDescent="0.35">
      <c r="B24" s="41"/>
      <c r="C24" s="98"/>
      <c r="D24" s="1123"/>
      <c r="E24" s="1124"/>
      <c r="F24" s="91"/>
      <c r="G24" s="91"/>
      <c r="H24" s="597"/>
      <c r="I24" s="42"/>
    </row>
    <row r="25" spans="2:9" ht="15" thickBot="1" x14ac:dyDescent="0.4">
      <c r="B25" s="41"/>
      <c r="C25" s="99"/>
      <c r="D25" s="1121"/>
      <c r="E25" s="1122"/>
      <c r="F25" s="92"/>
      <c r="G25" s="92"/>
      <c r="H25" s="598"/>
      <c r="I25" s="42"/>
    </row>
    <row r="26" spans="2:9" ht="15" thickBot="1" x14ac:dyDescent="0.4">
      <c r="B26" s="95"/>
      <c r="C26" s="96"/>
      <c r="D26" s="96"/>
      <c r="E26" s="96"/>
      <c r="F26" s="590"/>
      <c r="G26" s="96"/>
      <c r="H26" s="599"/>
      <c r="I26" s="97"/>
    </row>
  </sheetData>
  <mergeCells count="24">
    <mergeCell ref="G8:G9"/>
    <mergeCell ref="D8:E8"/>
    <mergeCell ref="D11:E11"/>
    <mergeCell ref="D13:E13"/>
    <mergeCell ref="D16:E16"/>
    <mergeCell ref="D12:E12"/>
    <mergeCell ref="D14:E14"/>
    <mergeCell ref="D17:E17"/>
    <mergeCell ref="D9:E9"/>
    <mergeCell ref="D10:E10"/>
    <mergeCell ref="D25:E25"/>
    <mergeCell ref="D22:E22"/>
    <mergeCell ref="D15:E15"/>
    <mergeCell ref="D24:E24"/>
    <mergeCell ref="D21:E21"/>
    <mergeCell ref="D23:E23"/>
    <mergeCell ref="D18:E18"/>
    <mergeCell ref="D19:E19"/>
    <mergeCell ref="D20:E20"/>
    <mergeCell ref="C3:H3"/>
    <mergeCell ref="C4:H4"/>
    <mergeCell ref="C5:H5"/>
    <mergeCell ref="D7:E7"/>
    <mergeCell ref="C6:D6"/>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G41"/>
  <sheetViews>
    <sheetView zoomScale="115" zoomScaleNormal="115" workbookViewId="0">
      <selection activeCell="C39" sqref="C39"/>
    </sheetView>
  </sheetViews>
  <sheetFormatPr defaultColWidth="8.81640625" defaultRowHeight="14.5" x14ac:dyDescent="0.35"/>
  <cols>
    <col min="1" max="1" width="1.36328125" customWidth="1"/>
    <col min="2" max="2" width="2" customWidth="1"/>
    <col min="3" max="3" width="45.36328125" customWidth="1"/>
    <col min="4" max="4" width="56.6328125" customWidth="1"/>
    <col min="5" max="5" width="2.453125" customWidth="1"/>
    <col min="6" max="6" width="1.453125" customWidth="1"/>
    <col min="7" max="7" width="33.6328125" customWidth="1"/>
  </cols>
  <sheetData>
    <row r="1" spans="2:7" ht="15" thickBot="1" x14ac:dyDescent="0.4"/>
    <row r="2" spans="2:7" ht="15" thickBot="1" x14ac:dyDescent="0.4">
      <c r="B2" s="112"/>
      <c r="C2" s="58"/>
      <c r="D2" s="58"/>
      <c r="E2" s="59"/>
    </row>
    <row r="3" spans="2:7" ht="18" thickBot="1" x14ac:dyDescent="0.4">
      <c r="B3" s="113"/>
      <c r="C3" s="1130" t="s">
        <v>247</v>
      </c>
      <c r="D3" s="1131"/>
      <c r="E3" s="114"/>
    </row>
    <row r="4" spans="2:7" x14ac:dyDescent="0.35">
      <c r="B4" s="113"/>
      <c r="C4" s="115"/>
      <c r="D4" s="115"/>
      <c r="E4" s="114"/>
    </row>
    <row r="5" spans="2:7" ht="15" thickBot="1" x14ac:dyDescent="0.4">
      <c r="B5" s="113"/>
      <c r="C5" s="116" t="s">
        <v>282</v>
      </c>
      <c r="D5" s="115"/>
      <c r="E5" s="114"/>
    </row>
    <row r="6" spans="2:7" ht="15" thickBot="1" x14ac:dyDescent="0.4">
      <c r="B6" s="113"/>
      <c r="C6" s="124" t="s">
        <v>248</v>
      </c>
      <c r="D6" s="125" t="s">
        <v>249</v>
      </c>
      <c r="E6" s="114"/>
    </row>
    <row r="7" spans="2:7" ht="182.5" thickBot="1" x14ac:dyDescent="0.4">
      <c r="B7" s="113"/>
      <c r="C7" s="117" t="s">
        <v>286</v>
      </c>
      <c r="D7" s="444" t="s">
        <v>1023</v>
      </c>
      <c r="E7" s="114"/>
    </row>
    <row r="8" spans="2:7" ht="322.5" thickBot="1" x14ac:dyDescent="0.4">
      <c r="B8" s="113"/>
      <c r="C8" s="119" t="s">
        <v>287</v>
      </c>
      <c r="D8" s="445" t="s">
        <v>1200</v>
      </c>
      <c r="E8" s="114"/>
      <c r="G8" s="610"/>
    </row>
    <row r="9" spans="2:7" ht="223.9" customHeight="1" thickBot="1" x14ac:dyDescent="0.4">
      <c r="B9" s="113"/>
      <c r="C9" s="352" t="s">
        <v>725</v>
      </c>
      <c r="D9" s="446" t="s">
        <v>1024</v>
      </c>
      <c r="E9" s="114"/>
    </row>
    <row r="10" spans="2:7" ht="42.5" thickBot="1" x14ac:dyDescent="0.4">
      <c r="B10" s="113"/>
      <c r="C10" s="312" t="s">
        <v>718</v>
      </c>
      <c r="D10" s="444" t="s">
        <v>1025</v>
      </c>
      <c r="E10" s="114"/>
    </row>
    <row r="11" spans="2:7" ht="210.5" thickBot="1" x14ac:dyDescent="0.4">
      <c r="B11" s="113"/>
      <c r="C11" s="117" t="s">
        <v>719</v>
      </c>
      <c r="D11" s="118" t="s">
        <v>1201</v>
      </c>
      <c r="E11" s="114"/>
    </row>
    <row r="12" spans="2:7" ht="40" customHeight="1" x14ac:dyDescent="0.35">
      <c r="B12" s="113"/>
      <c r="C12" s="1129" t="s">
        <v>726</v>
      </c>
      <c r="D12" s="1129"/>
      <c r="E12" s="114"/>
    </row>
    <row r="13" spans="2:7" x14ac:dyDescent="0.35">
      <c r="B13" s="113"/>
      <c r="C13" s="115"/>
      <c r="D13" s="115"/>
      <c r="E13" s="114"/>
    </row>
    <row r="14" spans="2:7" ht="15" thickBot="1" x14ac:dyDescent="0.4">
      <c r="B14" s="113"/>
      <c r="C14" s="1132" t="s">
        <v>283</v>
      </c>
      <c r="D14" s="1132"/>
      <c r="E14" s="114"/>
    </row>
    <row r="15" spans="2:7" ht="15" thickBot="1" x14ac:dyDescent="0.4">
      <c r="B15" s="113"/>
      <c r="C15" s="126" t="s">
        <v>250</v>
      </c>
      <c r="D15" s="126" t="s">
        <v>249</v>
      </c>
      <c r="E15" s="114"/>
    </row>
    <row r="16" spans="2:7" ht="15" thickBot="1" x14ac:dyDescent="0.4">
      <c r="B16" s="113"/>
      <c r="C16" s="1128" t="s">
        <v>284</v>
      </c>
      <c r="D16" s="1128"/>
      <c r="E16" s="114"/>
    </row>
    <row r="17" spans="2:5" ht="409.6" thickBot="1" x14ac:dyDescent="0.4">
      <c r="B17" s="113"/>
      <c r="C17" s="120" t="s">
        <v>288</v>
      </c>
      <c r="D17" s="447" t="s">
        <v>1417</v>
      </c>
      <c r="E17" s="114"/>
    </row>
    <row r="18" spans="2:5" ht="56.5" thickBot="1" x14ac:dyDescent="0.4">
      <c r="B18" s="113"/>
      <c r="C18" s="120" t="s">
        <v>289</v>
      </c>
      <c r="D18" s="447" t="s">
        <v>834</v>
      </c>
      <c r="E18" s="114"/>
    </row>
    <row r="19" spans="2:5" ht="15" thickBot="1" x14ac:dyDescent="0.4">
      <c r="B19" s="113"/>
      <c r="C19" s="1133" t="s">
        <v>656</v>
      </c>
      <c r="D19" s="1133"/>
      <c r="E19" s="114"/>
    </row>
    <row r="20" spans="2:5" ht="75.75" customHeight="1" thickBot="1" x14ac:dyDescent="0.4">
      <c r="B20" s="113"/>
      <c r="C20" s="231" t="s">
        <v>654</v>
      </c>
      <c r="D20" s="230"/>
      <c r="E20" s="114"/>
    </row>
    <row r="21" spans="2:5" ht="120.75" customHeight="1" thickBot="1" x14ac:dyDescent="0.4">
      <c r="B21" s="113"/>
      <c r="C21" s="231" t="s">
        <v>655</v>
      </c>
      <c r="D21" s="230"/>
      <c r="E21" s="114"/>
    </row>
    <row r="22" spans="2:5" ht="15" thickBot="1" x14ac:dyDescent="0.4">
      <c r="B22" s="113"/>
      <c r="C22" s="1128" t="s">
        <v>285</v>
      </c>
      <c r="D22" s="1128"/>
      <c r="E22" s="114"/>
    </row>
    <row r="23" spans="2:5" ht="409.6" thickBot="1" x14ac:dyDescent="0.4">
      <c r="B23" s="113"/>
      <c r="C23" s="120" t="s">
        <v>290</v>
      </c>
      <c r="D23" s="447" t="s">
        <v>1418</v>
      </c>
      <c r="E23" s="114"/>
    </row>
    <row r="24" spans="2:5" ht="294.5" thickBot="1" x14ac:dyDescent="0.4">
      <c r="B24" s="113"/>
      <c r="C24" s="120" t="s">
        <v>281</v>
      </c>
      <c r="D24" s="447" t="s">
        <v>1419</v>
      </c>
      <c r="E24" s="114"/>
    </row>
    <row r="25" spans="2:5" ht="15" thickBot="1" x14ac:dyDescent="0.4">
      <c r="B25" s="113"/>
      <c r="C25" s="1128" t="s">
        <v>251</v>
      </c>
      <c r="D25" s="1128"/>
      <c r="E25" s="114"/>
    </row>
    <row r="26" spans="2:5" ht="28.5" thickBot="1" x14ac:dyDescent="0.4">
      <c r="B26" s="113"/>
      <c r="C26" s="122" t="s">
        <v>252</v>
      </c>
      <c r="D26" s="448" t="s">
        <v>1026</v>
      </c>
      <c r="E26" s="114"/>
    </row>
    <row r="27" spans="2:5" ht="280.5" thickBot="1" x14ac:dyDescent="0.4">
      <c r="B27" s="113"/>
      <c r="C27" s="122" t="s">
        <v>253</v>
      </c>
      <c r="D27" s="448" t="s">
        <v>1422</v>
      </c>
      <c r="E27" s="114"/>
    </row>
    <row r="28" spans="2:5" ht="84.5" thickBot="1" x14ac:dyDescent="0.4">
      <c r="B28" s="113"/>
      <c r="C28" s="122" t="s">
        <v>254</v>
      </c>
      <c r="D28" s="448" t="s">
        <v>1420</v>
      </c>
      <c r="E28" s="114"/>
    </row>
    <row r="29" spans="2:5" ht="15" thickBot="1" x14ac:dyDescent="0.4">
      <c r="B29" s="113"/>
      <c r="C29" s="1128" t="s">
        <v>255</v>
      </c>
      <c r="D29" s="1128"/>
      <c r="E29" s="114"/>
    </row>
    <row r="30" spans="2:5" ht="120.75" customHeight="1" thickBot="1" x14ac:dyDescent="0.4">
      <c r="B30" s="113"/>
      <c r="C30" s="120" t="s">
        <v>291</v>
      </c>
      <c r="D30" s="120" t="s">
        <v>1423</v>
      </c>
      <c r="E30" s="114"/>
    </row>
    <row r="31" spans="2:5" ht="112.5" thickBot="1" x14ac:dyDescent="0.4">
      <c r="B31" s="113"/>
      <c r="C31" s="231" t="s">
        <v>720</v>
      </c>
      <c r="D31" s="120" t="s">
        <v>1421</v>
      </c>
      <c r="E31" s="114"/>
    </row>
    <row r="32" spans="2:5" ht="406.5" thickBot="1" x14ac:dyDescent="0.4">
      <c r="B32" s="113"/>
      <c r="C32" s="231" t="s">
        <v>721</v>
      </c>
      <c r="D32" s="120" t="s">
        <v>1424</v>
      </c>
      <c r="E32" s="114"/>
    </row>
    <row r="33" spans="2:5" ht="28.5" thickBot="1" x14ac:dyDescent="0.4">
      <c r="B33" s="113"/>
      <c r="C33" s="120" t="s">
        <v>292</v>
      </c>
      <c r="D33" s="121" t="s">
        <v>1027</v>
      </c>
      <c r="E33" s="114"/>
    </row>
    <row r="34" spans="2:5" ht="70.5" thickBot="1" x14ac:dyDescent="0.4">
      <c r="B34" s="113"/>
      <c r="C34" s="120" t="s">
        <v>256</v>
      </c>
      <c r="D34" s="120" t="s">
        <v>1425</v>
      </c>
      <c r="E34" s="114"/>
    </row>
    <row r="35" spans="2:5" ht="42.5" thickBot="1" x14ac:dyDescent="0.4">
      <c r="B35" s="113"/>
      <c r="C35" s="120" t="s">
        <v>293</v>
      </c>
      <c r="D35" s="449" t="s">
        <v>1027</v>
      </c>
      <c r="E35" s="114"/>
    </row>
    <row r="36" spans="2:5" ht="15" thickBot="1" x14ac:dyDescent="0.4">
      <c r="B36" s="113"/>
      <c r="C36" s="1128" t="s">
        <v>722</v>
      </c>
      <c r="D36" s="1128"/>
      <c r="E36" s="114"/>
    </row>
    <row r="37" spans="2:5" ht="71.25" customHeight="1" thickBot="1" x14ac:dyDescent="0.4">
      <c r="B37" s="317"/>
      <c r="C37" s="350" t="s">
        <v>723</v>
      </c>
      <c r="D37" s="120" t="s">
        <v>1426</v>
      </c>
      <c r="E37" s="317"/>
    </row>
    <row r="38" spans="2:5" ht="15" thickBot="1" x14ac:dyDescent="0.4">
      <c r="B38" s="113"/>
      <c r="C38" s="1128" t="s">
        <v>724</v>
      </c>
      <c r="D38" s="1128"/>
      <c r="E38" s="114"/>
    </row>
    <row r="39" spans="2:5" ht="45.5" customHeight="1" thickBot="1" x14ac:dyDescent="0.4">
      <c r="B39" s="113"/>
      <c r="C39" s="351" t="s">
        <v>777</v>
      </c>
      <c r="D39" s="121"/>
      <c r="E39" s="114"/>
    </row>
    <row r="40" spans="2:5" ht="28.5" thickBot="1" x14ac:dyDescent="0.4">
      <c r="B40" s="113"/>
      <c r="C40" s="351" t="s">
        <v>776</v>
      </c>
      <c r="D40" s="338"/>
      <c r="E40" s="114"/>
    </row>
    <row r="41" spans="2:5" ht="15" thickBot="1" x14ac:dyDescent="0.4">
      <c r="B41" s="156"/>
      <c r="C41" s="123"/>
      <c r="D41" s="123"/>
      <c r="E41" s="157"/>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488950</xdr:colOff>
                    <xdr:row>38</xdr:row>
                    <xdr:rowOff>88900</xdr:rowOff>
                  </from>
                  <to>
                    <xdr:col>3</xdr:col>
                    <xdr:colOff>1212850</xdr:colOff>
                    <xdr:row>38</xdr:row>
                    <xdr:rowOff>425450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1263650</xdr:colOff>
                    <xdr:row>38</xdr:row>
                    <xdr:rowOff>88900</xdr:rowOff>
                  </from>
                  <to>
                    <xdr:col>3</xdr:col>
                    <xdr:colOff>1987550</xdr:colOff>
                    <xdr:row>38</xdr:row>
                    <xdr:rowOff>425450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5"/>
  <sheetViews>
    <sheetView showGridLines="0" topLeftCell="A45" zoomScale="78" zoomScaleNormal="78" zoomScalePageLayoutView="85" workbookViewId="0">
      <selection activeCell="C39" sqref="C39:C50"/>
    </sheetView>
  </sheetViews>
  <sheetFormatPr defaultColWidth="8.81640625" defaultRowHeight="14.5" outlineLevelRow="1" x14ac:dyDescent="0.35"/>
  <cols>
    <col min="1" max="1" width="3" style="158" customWidth="1"/>
    <col min="2" max="2" width="28.453125" style="158" customWidth="1"/>
    <col min="3" max="3" width="50.453125" style="158" customWidth="1"/>
    <col min="4" max="4" width="34.36328125" style="158" customWidth="1"/>
    <col min="5" max="5" width="32" style="158" customWidth="1"/>
    <col min="6" max="6" width="26.6328125" style="158" customWidth="1"/>
    <col min="7" max="7" width="26.453125" style="158" bestFit="1" customWidth="1"/>
    <col min="8" max="8" width="30" style="158" customWidth="1"/>
    <col min="9" max="9" width="26.08984375" style="158" customWidth="1"/>
    <col min="10" max="10" width="25.81640625" style="158" customWidth="1"/>
    <col min="11" max="11" width="31" style="158" bestFit="1" customWidth="1"/>
    <col min="12" max="12" width="30.36328125" style="158" customWidth="1"/>
    <col min="13" max="13" width="27.08984375" style="158" bestFit="1" customWidth="1"/>
    <col min="14" max="14" width="25" style="158" customWidth="1"/>
    <col min="15" max="15" width="25.81640625" style="158" bestFit="1" customWidth="1"/>
    <col min="16" max="16" width="30.36328125" style="158" customWidth="1"/>
    <col min="17" max="17" width="27.08984375" style="158" bestFit="1" customWidth="1"/>
    <col min="18" max="18" width="24.36328125" style="158" customWidth="1"/>
    <col min="19" max="19" width="23.08984375" style="158" bestFit="1" customWidth="1"/>
    <col min="20" max="20" width="27.6328125" style="158" customWidth="1"/>
    <col min="21" max="16384" width="8.81640625" style="158"/>
  </cols>
  <sheetData>
    <row r="1" spans="2:19" ht="15" thickBot="1" x14ac:dyDescent="0.4"/>
    <row r="2" spans="2:19" ht="26" x14ac:dyDescent="0.35">
      <c r="B2" s="87"/>
      <c r="C2" s="1145"/>
      <c r="D2" s="1145"/>
      <c r="E2" s="1145"/>
      <c r="F2" s="1145"/>
      <c r="G2" s="1145"/>
      <c r="H2" s="81"/>
      <c r="I2" s="81"/>
      <c r="J2" s="81"/>
      <c r="K2" s="81"/>
      <c r="L2" s="81"/>
      <c r="M2" s="81"/>
      <c r="N2" s="81"/>
      <c r="O2" s="81"/>
      <c r="P2" s="81"/>
      <c r="Q2" s="81"/>
      <c r="R2" s="81"/>
      <c r="S2" s="82"/>
    </row>
    <row r="3" spans="2:19" ht="26" x14ac:dyDescent="0.35">
      <c r="B3" s="88"/>
      <c r="C3" s="1152" t="s">
        <v>270</v>
      </c>
      <c r="D3" s="1153"/>
      <c r="E3" s="1153"/>
      <c r="F3" s="1153"/>
      <c r="G3" s="1154"/>
      <c r="H3" s="84"/>
      <c r="I3" s="84"/>
      <c r="J3" s="84"/>
      <c r="K3" s="84"/>
      <c r="L3" s="84"/>
      <c r="M3" s="84"/>
      <c r="N3" s="84"/>
      <c r="O3" s="84"/>
      <c r="P3" s="84"/>
      <c r="Q3" s="84"/>
      <c r="R3" s="84"/>
      <c r="S3" s="86"/>
    </row>
    <row r="4" spans="2:19" ht="26" x14ac:dyDescent="0.35">
      <c r="B4" s="88"/>
      <c r="C4" s="89"/>
      <c r="D4" s="89"/>
      <c r="E4" s="89"/>
      <c r="F4" s="89"/>
      <c r="G4" s="89"/>
      <c r="H4" s="84"/>
      <c r="I4" s="84"/>
      <c r="J4" s="84"/>
      <c r="K4" s="84"/>
      <c r="L4" s="84"/>
      <c r="M4" s="84"/>
      <c r="N4" s="84"/>
      <c r="O4" s="84"/>
      <c r="P4" s="84"/>
      <c r="Q4" s="84"/>
      <c r="R4" s="84"/>
      <c r="S4" s="86"/>
    </row>
    <row r="5" spans="2:19" ht="15" thickBot="1" x14ac:dyDescent="0.4">
      <c r="B5" s="83"/>
      <c r="C5" s="84"/>
      <c r="D5" s="84"/>
      <c r="E5" s="84"/>
      <c r="F5" s="84"/>
      <c r="G5" s="84"/>
      <c r="H5" s="84"/>
      <c r="I5" s="84"/>
      <c r="J5" s="84"/>
      <c r="K5" s="84"/>
      <c r="L5" s="84"/>
      <c r="M5" s="84"/>
      <c r="N5" s="84"/>
      <c r="O5" s="84"/>
      <c r="P5" s="84"/>
      <c r="Q5" s="84"/>
      <c r="R5" s="84"/>
      <c r="S5" s="86"/>
    </row>
    <row r="6" spans="2:19" ht="34.5" customHeight="1" thickBot="1" x14ac:dyDescent="0.4">
      <c r="B6" s="1146" t="s">
        <v>780</v>
      </c>
      <c r="C6" s="1147"/>
      <c r="D6" s="1147"/>
      <c r="E6" s="1147"/>
      <c r="F6" s="1147"/>
      <c r="G6" s="1147"/>
      <c r="H6" s="223"/>
      <c r="I6" s="223"/>
      <c r="J6" s="223"/>
      <c r="K6" s="223"/>
      <c r="L6" s="223"/>
      <c r="M6" s="223"/>
      <c r="N6" s="223"/>
      <c r="O6" s="223"/>
      <c r="P6" s="223"/>
      <c r="Q6" s="223"/>
      <c r="R6" s="223"/>
      <c r="S6" s="224"/>
    </row>
    <row r="7" spans="2:19" ht="15.75" customHeight="1" x14ac:dyDescent="0.35">
      <c r="B7" s="1148" t="s">
        <v>649</v>
      </c>
      <c r="C7" s="1149"/>
      <c r="D7" s="1149"/>
      <c r="E7" s="1149"/>
      <c r="F7" s="1149"/>
      <c r="G7" s="1149"/>
      <c r="H7" s="223"/>
      <c r="I7" s="223"/>
      <c r="J7" s="223"/>
      <c r="K7" s="223"/>
      <c r="L7" s="223"/>
      <c r="M7" s="223"/>
      <c r="N7" s="223"/>
      <c r="O7" s="223"/>
      <c r="P7" s="223"/>
      <c r="Q7" s="223"/>
      <c r="R7" s="223"/>
      <c r="S7" s="224"/>
    </row>
    <row r="8" spans="2:19" ht="15.75" customHeight="1" thickBot="1" x14ac:dyDescent="0.4">
      <c r="B8" s="1150" t="s">
        <v>782</v>
      </c>
      <c r="C8" s="1151"/>
      <c r="D8" s="1151"/>
      <c r="E8" s="1151"/>
      <c r="F8" s="1151"/>
      <c r="G8" s="1151"/>
      <c r="H8" s="225"/>
      <c r="I8" s="225"/>
      <c r="J8" s="225"/>
      <c r="K8" s="225"/>
      <c r="L8" s="225"/>
      <c r="M8" s="225"/>
      <c r="N8" s="225"/>
      <c r="O8" s="225"/>
      <c r="P8" s="225"/>
      <c r="Q8" s="225"/>
      <c r="R8" s="225"/>
      <c r="S8" s="226"/>
    </row>
    <row r="10" spans="2:19" ht="21" x14ac:dyDescent="0.5">
      <c r="B10" s="1229" t="s">
        <v>296</v>
      </c>
      <c r="C10" s="1229"/>
    </row>
    <row r="11" spans="2:19" ht="15" thickBot="1" x14ac:dyDescent="0.4"/>
    <row r="12" spans="2:19" ht="15" customHeight="1" thickBot="1" x14ac:dyDescent="0.4">
      <c r="B12" s="227" t="s">
        <v>297</v>
      </c>
      <c r="C12" s="450" t="s">
        <v>1028</v>
      </c>
    </row>
    <row r="13" spans="2:19" ht="15.75" customHeight="1" thickBot="1" x14ac:dyDescent="0.4">
      <c r="B13" s="227" t="s">
        <v>263</v>
      </c>
      <c r="C13" s="450" t="s">
        <v>1029</v>
      </c>
    </row>
    <row r="14" spans="2:19" ht="15.75" customHeight="1" thickBot="1" x14ac:dyDescent="0.4">
      <c r="B14" s="227" t="s">
        <v>650</v>
      </c>
      <c r="C14" s="450" t="s">
        <v>589</v>
      </c>
    </row>
    <row r="15" spans="2:19" ht="15.75" customHeight="1" thickBot="1" x14ac:dyDescent="0.4">
      <c r="B15" s="227" t="s">
        <v>298</v>
      </c>
      <c r="C15" s="450" t="s">
        <v>627</v>
      </c>
    </row>
    <row r="16" spans="2:19" ht="15" thickBot="1" x14ac:dyDescent="0.4">
      <c r="B16" s="227" t="s">
        <v>299</v>
      </c>
      <c r="C16" s="450" t="s">
        <v>591</v>
      </c>
    </row>
    <row r="17" spans="2:19" ht="15" thickBot="1" x14ac:dyDescent="0.4">
      <c r="B17" s="227" t="s">
        <v>300</v>
      </c>
      <c r="C17" s="450" t="s">
        <v>456</v>
      </c>
    </row>
    <row r="18" spans="2:19" ht="15" thickBot="1" x14ac:dyDescent="0.4"/>
    <row r="19" spans="2:19" ht="15" thickBot="1" x14ac:dyDescent="0.4">
      <c r="D19" s="1178" t="s">
        <v>301</v>
      </c>
      <c r="E19" s="1179"/>
      <c r="F19" s="1179"/>
      <c r="G19" s="1180"/>
      <c r="H19" s="1178" t="s">
        <v>302</v>
      </c>
      <c r="I19" s="1179"/>
      <c r="J19" s="1179"/>
      <c r="K19" s="1180"/>
      <c r="L19" s="1178" t="s">
        <v>303</v>
      </c>
      <c r="M19" s="1179"/>
      <c r="N19" s="1179"/>
      <c r="O19" s="1180"/>
      <c r="P19" s="1178" t="s">
        <v>304</v>
      </c>
      <c r="Q19" s="1179"/>
      <c r="R19" s="1179"/>
      <c r="S19" s="1180"/>
    </row>
    <row r="20" spans="2:19" ht="45" customHeight="1" thickBot="1" x14ac:dyDescent="0.4">
      <c r="B20" s="1230" t="s">
        <v>305</v>
      </c>
      <c r="C20" s="1233" t="s">
        <v>306</v>
      </c>
      <c r="D20" s="159"/>
      <c r="E20" s="160" t="s">
        <v>307</v>
      </c>
      <c r="F20" s="161" t="s">
        <v>308</v>
      </c>
      <c r="G20" s="162" t="s">
        <v>309</v>
      </c>
      <c r="H20" s="159"/>
      <c r="I20" s="160" t="s">
        <v>307</v>
      </c>
      <c r="J20" s="161" t="s">
        <v>308</v>
      </c>
      <c r="K20" s="162" t="s">
        <v>309</v>
      </c>
      <c r="L20" s="159"/>
      <c r="M20" s="160" t="s">
        <v>307</v>
      </c>
      <c r="N20" s="161" t="s">
        <v>308</v>
      </c>
      <c r="O20" s="162" t="s">
        <v>309</v>
      </c>
      <c r="P20" s="159"/>
      <c r="Q20" s="160" t="s">
        <v>307</v>
      </c>
      <c r="R20" s="161" t="s">
        <v>308</v>
      </c>
      <c r="S20" s="162" t="s">
        <v>309</v>
      </c>
    </row>
    <row r="21" spans="2:19" ht="40.5" customHeight="1" x14ac:dyDescent="0.35">
      <c r="B21" s="1231"/>
      <c r="C21" s="1234"/>
      <c r="D21" s="163" t="s">
        <v>310</v>
      </c>
      <c r="E21" s="451">
        <v>102844</v>
      </c>
      <c r="F21" s="716">
        <v>5536</v>
      </c>
      <c r="G21" s="717">
        <v>97308</v>
      </c>
      <c r="H21" s="164" t="s">
        <v>310</v>
      </c>
      <c r="I21" s="452">
        <f>+J21+K21</f>
        <v>9869</v>
      </c>
      <c r="J21" s="452">
        <v>5536</v>
      </c>
      <c r="K21" s="453">
        <v>4333</v>
      </c>
      <c r="L21" s="163" t="s">
        <v>310</v>
      </c>
      <c r="M21" s="452">
        <f>N21+O21</f>
        <v>4934</v>
      </c>
      <c r="N21" s="452">
        <v>2768</v>
      </c>
      <c r="O21" s="453">
        <v>2166</v>
      </c>
      <c r="P21" s="163" t="s">
        <v>310</v>
      </c>
      <c r="Q21" s="165"/>
      <c r="R21" s="166"/>
      <c r="S21" s="167"/>
    </row>
    <row r="22" spans="2:19" ht="39.75" customHeight="1" x14ac:dyDescent="0.35">
      <c r="B22" s="1231"/>
      <c r="C22" s="1234"/>
      <c r="D22" s="168" t="s">
        <v>311</v>
      </c>
      <c r="E22" s="193">
        <v>0.49</v>
      </c>
      <c r="F22" s="169">
        <v>0.51</v>
      </c>
      <c r="G22" s="170">
        <v>0.51</v>
      </c>
      <c r="H22" s="171" t="s">
        <v>311</v>
      </c>
      <c r="I22" s="195">
        <f>+J22+K22</f>
        <v>0.996</v>
      </c>
      <c r="J22" s="195">
        <v>0.50600000000000001</v>
      </c>
      <c r="K22" s="454">
        <v>0.49</v>
      </c>
      <c r="L22" s="168" t="s">
        <v>311</v>
      </c>
      <c r="M22" s="195">
        <f>N22+O22</f>
        <v>0.5</v>
      </c>
      <c r="N22" s="195">
        <v>0.25</v>
      </c>
      <c r="O22" s="454">
        <v>0.25</v>
      </c>
      <c r="P22" s="168" t="s">
        <v>311</v>
      </c>
      <c r="Q22" s="172"/>
      <c r="R22" s="172"/>
      <c r="S22" s="173"/>
    </row>
    <row r="23" spans="2:19" ht="37.5" customHeight="1" x14ac:dyDescent="0.35">
      <c r="B23" s="1232"/>
      <c r="C23" s="1235"/>
      <c r="D23" s="168" t="s">
        <v>1427</v>
      </c>
      <c r="E23" s="193">
        <v>0.35</v>
      </c>
      <c r="F23" s="169">
        <v>0.49</v>
      </c>
      <c r="G23" s="170">
        <v>0.49</v>
      </c>
      <c r="H23" s="168" t="s">
        <v>1427</v>
      </c>
      <c r="I23" s="195">
        <f>+J23+K23</f>
        <v>0.4</v>
      </c>
      <c r="J23" s="195">
        <v>0.2</v>
      </c>
      <c r="K23" s="454">
        <v>0.2</v>
      </c>
      <c r="L23" s="168" t="s">
        <v>1427</v>
      </c>
      <c r="M23" s="195">
        <f>N23+O23</f>
        <v>0.2</v>
      </c>
      <c r="N23" s="195">
        <v>0.1</v>
      </c>
      <c r="O23" s="454">
        <v>0.1</v>
      </c>
      <c r="P23" s="168" t="s">
        <v>1427</v>
      </c>
      <c r="Q23" s="172"/>
      <c r="R23" s="172"/>
      <c r="S23" s="173"/>
    </row>
    <row r="24" spans="2:19" ht="14.5" customHeight="1" thickBot="1" x14ac:dyDescent="0.4">
      <c r="B24" s="174"/>
      <c r="C24" s="174"/>
      <c r="Q24" s="175"/>
      <c r="R24" s="175"/>
      <c r="S24" s="175"/>
    </row>
    <row r="25" spans="2:19" ht="30" customHeight="1" thickBot="1" x14ac:dyDescent="0.4">
      <c r="B25" s="174"/>
      <c r="C25" s="174"/>
      <c r="D25" s="1178" t="s">
        <v>301</v>
      </c>
      <c r="E25" s="1179"/>
      <c r="F25" s="1179"/>
      <c r="G25" s="1180"/>
      <c r="H25" s="1178" t="s">
        <v>302</v>
      </c>
      <c r="I25" s="1179"/>
      <c r="J25" s="1179"/>
      <c r="K25" s="1180"/>
      <c r="L25" s="1178" t="s">
        <v>303</v>
      </c>
      <c r="M25" s="1179"/>
      <c r="N25" s="1179"/>
      <c r="O25" s="1180"/>
      <c r="P25" s="1178" t="s">
        <v>304</v>
      </c>
      <c r="Q25" s="1179"/>
      <c r="R25" s="1179"/>
      <c r="S25" s="1180"/>
    </row>
    <row r="26" spans="2:19" customFormat="1" ht="47.25" customHeight="1" x14ac:dyDescent="0.35">
      <c r="B26" s="1171" t="s">
        <v>312</v>
      </c>
      <c r="C26" s="1171" t="s">
        <v>313</v>
      </c>
      <c r="D26" s="1227" t="s">
        <v>314</v>
      </c>
      <c r="E26" s="1228"/>
      <c r="F26" s="455" t="s">
        <v>315</v>
      </c>
      <c r="G26" s="456" t="s">
        <v>316</v>
      </c>
      <c r="H26" s="1227" t="s">
        <v>314</v>
      </c>
      <c r="I26" s="1228"/>
      <c r="J26" s="455" t="s">
        <v>315</v>
      </c>
      <c r="K26" s="456" t="s">
        <v>316</v>
      </c>
      <c r="L26" s="1227" t="s">
        <v>314</v>
      </c>
      <c r="M26" s="1228"/>
      <c r="N26" s="455" t="s">
        <v>315</v>
      </c>
      <c r="O26" s="456" t="s">
        <v>316</v>
      </c>
      <c r="P26" s="1227" t="s">
        <v>314</v>
      </c>
      <c r="Q26" s="1228"/>
      <c r="R26" s="455" t="s">
        <v>315</v>
      </c>
      <c r="S26" s="456" t="s">
        <v>316</v>
      </c>
    </row>
    <row r="27" spans="2:19" customFormat="1" ht="51" customHeight="1" x14ac:dyDescent="0.35">
      <c r="B27" s="1205"/>
      <c r="C27" s="1205"/>
      <c r="D27" s="457" t="s">
        <v>310</v>
      </c>
      <c r="E27" s="176"/>
      <c r="F27" s="1218"/>
      <c r="G27" s="1220"/>
      <c r="H27" s="457" t="s">
        <v>310</v>
      </c>
      <c r="I27" s="177"/>
      <c r="J27" s="1214"/>
      <c r="K27" s="1216"/>
      <c r="L27" s="457" t="s">
        <v>310</v>
      </c>
      <c r="M27" s="177"/>
      <c r="N27" s="1214"/>
      <c r="O27" s="1216"/>
      <c r="P27" s="457" t="s">
        <v>310</v>
      </c>
      <c r="Q27" s="177"/>
      <c r="R27" s="1214"/>
      <c r="S27" s="1216"/>
    </row>
    <row r="28" spans="2:19" customFormat="1" ht="51" customHeight="1" x14ac:dyDescent="0.35">
      <c r="B28" s="1172"/>
      <c r="C28" s="1172"/>
      <c r="D28" s="458" t="s">
        <v>317</v>
      </c>
      <c r="E28" s="178"/>
      <c r="F28" s="1219"/>
      <c r="G28" s="1221"/>
      <c r="H28" s="458" t="s">
        <v>317</v>
      </c>
      <c r="I28" s="179"/>
      <c r="J28" s="1215"/>
      <c r="K28" s="1217"/>
      <c r="L28" s="458" t="s">
        <v>317</v>
      </c>
      <c r="M28" s="179"/>
      <c r="N28" s="1215"/>
      <c r="O28" s="1217"/>
      <c r="P28" s="458" t="s">
        <v>317</v>
      </c>
      <c r="Q28" s="179"/>
      <c r="R28" s="1215"/>
      <c r="S28" s="1217"/>
    </row>
    <row r="29" spans="2:19" customFormat="1" ht="33.75" customHeight="1" x14ac:dyDescent="0.35">
      <c r="B29" s="1157" t="s">
        <v>318</v>
      </c>
      <c r="C29" s="1173" t="s">
        <v>319</v>
      </c>
      <c r="D29" s="459" t="s">
        <v>320</v>
      </c>
      <c r="E29" s="460" t="s">
        <v>300</v>
      </c>
      <c r="F29" s="460" t="s">
        <v>321</v>
      </c>
      <c r="G29" s="461" t="s">
        <v>322</v>
      </c>
      <c r="H29" s="459" t="s">
        <v>320</v>
      </c>
      <c r="I29" s="460" t="s">
        <v>300</v>
      </c>
      <c r="J29" s="460" t="s">
        <v>321</v>
      </c>
      <c r="K29" s="461" t="s">
        <v>322</v>
      </c>
      <c r="L29" s="459" t="s">
        <v>320</v>
      </c>
      <c r="M29" s="460" t="s">
        <v>300</v>
      </c>
      <c r="N29" s="460" t="s">
        <v>321</v>
      </c>
      <c r="O29" s="461" t="s">
        <v>322</v>
      </c>
      <c r="P29" s="459" t="s">
        <v>320</v>
      </c>
      <c r="Q29" s="460" t="s">
        <v>300</v>
      </c>
      <c r="R29" s="460" t="s">
        <v>321</v>
      </c>
      <c r="S29" s="461" t="s">
        <v>322</v>
      </c>
    </row>
    <row r="30" spans="2:19" customFormat="1" ht="30" customHeight="1" x14ac:dyDescent="0.35">
      <c r="B30" s="1170"/>
      <c r="C30" s="1174"/>
      <c r="D30" s="180"/>
      <c r="E30" s="181"/>
      <c r="F30" s="181"/>
      <c r="G30" s="182"/>
      <c r="H30" s="183"/>
      <c r="I30" s="184"/>
      <c r="J30" s="183"/>
      <c r="K30" s="185"/>
      <c r="L30" s="183"/>
      <c r="M30" s="184"/>
      <c r="N30" s="183"/>
      <c r="O30" s="185"/>
      <c r="P30" s="183"/>
      <c r="Q30" s="184"/>
      <c r="R30" s="183"/>
      <c r="S30" s="185"/>
    </row>
    <row r="31" spans="2:19" customFormat="1" ht="36.75" hidden="1" customHeight="1" outlineLevel="1" x14ac:dyDescent="0.35">
      <c r="B31" s="1170"/>
      <c r="C31" s="1174"/>
      <c r="D31" s="459" t="s">
        <v>320</v>
      </c>
      <c r="E31" s="460" t="s">
        <v>300</v>
      </c>
      <c r="F31" s="460" t="s">
        <v>321</v>
      </c>
      <c r="G31" s="461" t="s">
        <v>322</v>
      </c>
      <c r="H31" s="459" t="s">
        <v>320</v>
      </c>
      <c r="I31" s="460" t="s">
        <v>300</v>
      </c>
      <c r="J31" s="460" t="s">
        <v>321</v>
      </c>
      <c r="K31" s="461" t="s">
        <v>322</v>
      </c>
      <c r="L31" s="459" t="s">
        <v>320</v>
      </c>
      <c r="M31" s="460" t="s">
        <v>300</v>
      </c>
      <c r="N31" s="460" t="s">
        <v>321</v>
      </c>
      <c r="O31" s="461" t="s">
        <v>322</v>
      </c>
      <c r="P31" s="459" t="s">
        <v>320</v>
      </c>
      <c r="Q31" s="460" t="s">
        <v>300</v>
      </c>
      <c r="R31" s="460" t="s">
        <v>321</v>
      </c>
      <c r="S31" s="461" t="s">
        <v>322</v>
      </c>
    </row>
    <row r="32" spans="2:19" customFormat="1" ht="30" hidden="1" customHeight="1" outlineLevel="1" x14ac:dyDescent="0.35">
      <c r="B32" s="1170"/>
      <c r="C32" s="1174"/>
      <c r="D32" s="180"/>
      <c r="E32" s="181"/>
      <c r="F32" s="181"/>
      <c r="G32" s="182"/>
      <c r="H32" s="183"/>
      <c r="I32" s="184"/>
      <c r="J32" s="183"/>
      <c r="K32" s="185"/>
      <c r="L32" s="183"/>
      <c r="M32" s="184"/>
      <c r="N32" s="183"/>
      <c r="O32" s="185"/>
      <c r="P32" s="183"/>
      <c r="Q32" s="184"/>
      <c r="R32" s="183"/>
      <c r="S32" s="185"/>
    </row>
    <row r="33" spans="2:19" customFormat="1" ht="36" hidden="1" customHeight="1" outlineLevel="1" x14ac:dyDescent="0.35">
      <c r="B33" s="1170"/>
      <c r="C33" s="1174"/>
      <c r="D33" s="459" t="s">
        <v>320</v>
      </c>
      <c r="E33" s="460" t="s">
        <v>300</v>
      </c>
      <c r="F33" s="460" t="s">
        <v>321</v>
      </c>
      <c r="G33" s="461" t="s">
        <v>322</v>
      </c>
      <c r="H33" s="459" t="s">
        <v>320</v>
      </c>
      <c r="I33" s="460" t="s">
        <v>300</v>
      </c>
      <c r="J33" s="460" t="s">
        <v>321</v>
      </c>
      <c r="K33" s="461" t="s">
        <v>322</v>
      </c>
      <c r="L33" s="459" t="s">
        <v>320</v>
      </c>
      <c r="M33" s="460" t="s">
        <v>300</v>
      </c>
      <c r="N33" s="460" t="s">
        <v>321</v>
      </c>
      <c r="O33" s="461" t="s">
        <v>322</v>
      </c>
      <c r="P33" s="459" t="s">
        <v>320</v>
      </c>
      <c r="Q33" s="460" t="s">
        <v>300</v>
      </c>
      <c r="R33" s="460" t="s">
        <v>321</v>
      </c>
      <c r="S33" s="461" t="s">
        <v>322</v>
      </c>
    </row>
    <row r="34" spans="2:19" customFormat="1" ht="30" hidden="1" customHeight="1" outlineLevel="1" x14ac:dyDescent="0.35">
      <c r="B34" s="1170"/>
      <c r="C34" s="1174"/>
      <c r="D34" s="180"/>
      <c r="E34" s="181"/>
      <c r="F34" s="181"/>
      <c r="G34" s="182"/>
      <c r="H34" s="183"/>
      <c r="I34" s="184"/>
      <c r="J34" s="183"/>
      <c r="K34" s="185"/>
      <c r="L34" s="183"/>
      <c r="M34" s="184"/>
      <c r="N34" s="183"/>
      <c r="O34" s="185"/>
      <c r="P34" s="183"/>
      <c r="Q34" s="184"/>
      <c r="R34" s="183"/>
      <c r="S34" s="185"/>
    </row>
    <row r="35" spans="2:19" customFormat="1" ht="39" hidden="1" customHeight="1" outlineLevel="1" x14ac:dyDescent="0.35">
      <c r="B35" s="1170"/>
      <c r="C35" s="1174"/>
      <c r="D35" s="459" t="s">
        <v>320</v>
      </c>
      <c r="E35" s="460" t="s">
        <v>300</v>
      </c>
      <c r="F35" s="460" t="s">
        <v>321</v>
      </c>
      <c r="G35" s="461" t="s">
        <v>322</v>
      </c>
      <c r="H35" s="459" t="s">
        <v>320</v>
      </c>
      <c r="I35" s="460" t="s">
        <v>300</v>
      </c>
      <c r="J35" s="460" t="s">
        <v>321</v>
      </c>
      <c r="K35" s="461" t="s">
        <v>322</v>
      </c>
      <c r="L35" s="459" t="s">
        <v>320</v>
      </c>
      <c r="M35" s="460" t="s">
        <v>300</v>
      </c>
      <c r="N35" s="460" t="s">
        <v>321</v>
      </c>
      <c r="O35" s="461" t="s">
        <v>322</v>
      </c>
      <c r="P35" s="459" t="s">
        <v>320</v>
      </c>
      <c r="Q35" s="460" t="s">
        <v>300</v>
      </c>
      <c r="R35" s="460" t="s">
        <v>321</v>
      </c>
      <c r="S35" s="461" t="s">
        <v>322</v>
      </c>
    </row>
    <row r="36" spans="2:19" customFormat="1" ht="30" hidden="1" customHeight="1" outlineLevel="1" x14ac:dyDescent="0.35">
      <c r="B36" s="1170"/>
      <c r="C36" s="1174"/>
      <c r="D36" s="180"/>
      <c r="E36" s="181"/>
      <c r="F36" s="181"/>
      <c r="G36" s="182"/>
      <c r="H36" s="183"/>
      <c r="I36" s="184"/>
      <c r="J36" s="183"/>
      <c r="K36" s="185"/>
      <c r="L36" s="183"/>
      <c r="M36" s="184"/>
      <c r="N36" s="183"/>
      <c r="O36" s="185"/>
      <c r="P36" s="183"/>
      <c r="Q36" s="184"/>
      <c r="R36" s="183"/>
      <c r="S36" s="185"/>
    </row>
    <row r="37" spans="2:19" customFormat="1" ht="36.75" hidden="1" customHeight="1" outlineLevel="1" x14ac:dyDescent="0.35">
      <c r="B37" s="1170"/>
      <c r="C37" s="1174"/>
      <c r="D37" s="459" t="s">
        <v>320</v>
      </c>
      <c r="E37" s="460" t="s">
        <v>300</v>
      </c>
      <c r="F37" s="460" t="s">
        <v>321</v>
      </c>
      <c r="G37" s="461" t="s">
        <v>322</v>
      </c>
      <c r="H37" s="459" t="s">
        <v>320</v>
      </c>
      <c r="I37" s="460" t="s">
        <v>300</v>
      </c>
      <c r="J37" s="460" t="s">
        <v>321</v>
      </c>
      <c r="K37" s="461" t="s">
        <v>322</v>
      </c>
      <c r="L37" s="459" t="s">
        <v>320</v>
      </c>
      <c r="M37" s="460" t="s">
        <v>300</v>
      </c>
      <c r="N37" s="460" t="s">
        <v>321</v>
      </c>
      <c r="O37" s="461" t="s">
        <v>322</v>
      </c>
      <c r="P37" s="459" t="s">
        <v>320</v>
      </c>
      <c r="Q37" s="460" t="s">
        <v>300</v>
      </c>
      <c r="R37" s="460" t="s">
        <v>321</v>
      </c>
      <c r="S37" s="461" t="s">
        <v>322</v>
      </c>
    </row>
    <row r="38" spans="2:19" customFormat="1" ht="30" hidden="1" customHeight="1" outlineLevel="1" x14ac:dyDescent="0.35">
      <c r="B38" s="1158"/>
      <c r="C38" s="1175"/>
      <c r="D38" s="180"/>
      <c r="E38" s="181"/>
      <c r="F38" s="181"/>
      <c r="G38" s="182"/>
      <c r="H38" s="183"/>
      <c r="I38" s="184"/>
      <c r="J38" s="183"/>
      <c r="K38" s="185"/>
      <c r="L38" s="183"/>
      <c r="M38" s="184"/>
      <c r="N38" s="183"/>
      <c r="O38" s="185"/>
      <c r="P38" s="183"/>
      <c r="Q38" s="184"/>
      <c r="R38" s="183"/>
      <c r="S38" s="185"/>
    </row>
    <row r="39" spans="2:19" customFormat="1" ht="30" customHeight="1" collapsed="1" x14ac:dyDescent="0.35">
      <c r="B39" s="1157" t="s">
        <v>323</v>
      </c>
      <c r="C39" s="1157" t="s">
        <v>324</v>
      </c>
      <c r="D39" s="460" t="s">
        <v>325</v>
      </c>
      <c r="E39" s="460" t="s">
        <v>326</v>
      </c>
      <c r="F39" s="462" t="s">
        <v>327</v>
      </c>
      <c r="G39" s="186"/>
      <c r="H39" s="460" t="s">
        <v>325</v>
      </c>
      <c r="I39" s="460" t="s">
        <v>326</v>
      </c>
      <c r="J39" s="462" t="s">
        <v>327</v>
      </c>
      <c r="K39" s="187"/>
      <c r="L39" s="460" t="s">
        <v>325</v>
      </c>
      <c r="M39" s="460" t="s">
        <v>326</v>
      </c>
      <c r="N39" s="462" t="s">
        <v>327</v>
      </c>
      <c r="O39" s="187"/>
      <c r="P39" s="460" t="s">
        <v>325</v>
      </c>
      <c r="Q39" s="460" t="s">
        <v>326</v>
      </c>
      <c r="R39" s="462" t="s">
        <v>327</v>
      </c>
      <c r="S39" s="187"/>
    </row>
    <row r="40" spans="2:19" customFormat="1" ht="30" customHeight="1" x14ac:dyDescent="0.35">
      <c r="B40" s="1170"/>
      <c r="C40" s="1170"/>
      <c r="D40" s="1225"/>
      <c r="E40" s="1225"/>
      <c r="F40" s="462" t="s">
        <v>328</v>
      </c>
      <c r="G40" s="188"/>
      <c r="H40" s="1223"/>
      <c r="I40" s="1223"/>
      <c r="J40" s="462" t="s">
        <v>328</v>
      </c>
      <c r="K40" s="189"/>
      <c r="L40" s="1223"/>
      <c r="M40" s="1223"/>
      <c r="N40" s="462" t="s">
        <v>328</v>
      </c>
      <c r="O40" s="189"/>
      <c r="P40" s="1223"/>
      <c r="Q40" s="1223"/>
      <c r="R40" s="462" t="s">
        <v>328</v>
      </c>
      <c r="S40" s="189"/>
    </row>
    <row r="41" spans="2:19" customFormat="1" ht="30" customHeight="1" x14ac:dyDescent="0.35">
      <c r="B41" s="1170"/>
      <c r="C41" s="1170"/>
      <c r="D41" s="1226"/>
      <c r="E41" s="1226"/>
      <c r="F41" s="462" t="s">
        <v>329</v>
      </c>
      <c r="G41" s="182"/>
      <c r="H41" s="1224"/>
      <c r="I41" s="1224"/>
      <c r="J41" s="462" t="s">
        <v>329</v>
      </c>
      <c r="K41" s="185"/>
      <c r="L41" s="1224"/>
      <c r="M41" s="1224"/>
      <c r="N41" s="462" t="s">
        <v>329</v>
      </c>
      <c r="O41" s="185"/>
      <c r="P41" s="1224"/>
      <c r="Q41" s="1224"/>
      <c r="R41" s="462" t="s">
        <v>329</v>
      </c>
      <c r="S41" s="185"/>
    </row>
    <row r="42" spans="2:19" customFormat="1" ht="30" customHeight="1" outlineLevel="1" x14ac:dyDescent="0.35">
      <c r="B42" s="1170"/>
      <c r="C42" s="1170"/>
      <c r="D42" s="460" t="s">
        <v>325</v>
      </c>
      <c r="E42" s="460" t="s">
        <v>326</v>
      </c>
      <c r="F42" s="462" t="s">
        <v>327</v>
      </c>
      <c r="G42" s="186"/>
      <c r="H42" s="460" t="s">
        <v>325</v>
      </c>
      <c r="I42" s="460" t="s">
        <v>326</v>
      </c>
      <c r="J42" s="462" t="s">
        <v>327</v>
      </c>
      <c r="K42" s="187"/>
      <c r="L42" s="460" t="s">
        <v>325</v>
      </c>
      <c r="M42" s="460" t="s">
        <v>326</v>
      </c>
      <c r="N42" s="462" t="s">
        <v>327</v>
      </c>
      <c r="O42" s="187"/>
      <c r="P42" s="460" t="s">
        <v>325</v>
      </c>
      <c r="Q42" s="460" t="s">
        <v>326</v>
      </c>
      <c r="R42" s="462" t="s">
        <v>327</v>
      </c>
      <c r="S42" s="187"/>
    </row>
    <row r="43" spans="2:19" customFormat="1" ht="30" customHeight="1" outlineLevel="1" x14ac:dyDescent="0.35">
      <c r="B43" s="1170"/>
      <c r="C43" s="1170"/>
      <c r="D43" s="1225"/>
      <c r="E43" s="1225"/>
      <c r="F43" s="462" t="s">
        <v>328</v>
      </c>
      <c r="G43" s="188"/>
      <c r="H43" s="1223"/>
      <c r="I43" s="1223"/>
      <c r="J43" s="462" t="s">
        <v>328</v>
      </c>
      <c r="K43" s="189"/>
      <c r="L43" s="1223"/>
      <c r="M43" s="1223"/>
      <c r="N43" s="462" t="s">
        <v>328</v>
      </c>
      <c r="O43" s="189"/>
      <c r="P43" s="1223"/>
      <c r="Q43" s="1223"/>
      <c r="R43" s="462" t="s">
        <v>328</v>
      </c>
      <c r="S43" s="189"/>
    </row>
    <row r="44" spans="2:19" customFormat="1" ht="30" customHeight="1" outlineLevel="1" x14ac:dyDescent="0.35">
      <c r="B44" s="1170"/>
      <c r="C44" s="1170"/>
      <c r="D44" s="1226"/>
      <c r="E44" s="1226"/>
      <c r="F44" s="462" t="s">
        <v>329</v>
      </c>
      <c r="G44" s="182"/>
      <c r="H44" s="1224"/>
      <c r="I44" s="1224"/>
      <c r="J44" s="462" t="s">
        <v>329</v>
      </c>
      <c r="K44" s="185"/>
      <c r="L44" s="1224"/>
      <c r="M44" s="1224"/>
      <c r="N44" s="462" t="s">
        <v>329</v>
      </c>
      <c r="O44" s="185"/>
      <c r="P44" s="1224"/>
      <c r="Q44" s="1224"/>
      <c r="R44" s="462" t="s">
        <v>329</v>
      </c>
      <c r="S44" s="185"/>
    </row>
    <row r="45" spans="2:19" customFormat="1" ht="30" customHeight="1" outlineLevel="1" x14ac:dyDescent="0.35">
      <c r="B45" s="1170"/>
      <c r="C45" s="1170"/>
      <c r="D45" s="460" t="s">
        <v>325</v>
      </c>
      <c r="E45" s="460" t="s">
        <v>326</v>
      </c>
      <c r="F45" s="462" t="s">
        <v>327</v>
      </c>
      <c r="G45" s="186"/>
      <c r="H45" s="460" t="s">
        <v>325</v>
      </c>
      <c r="I45" s="460" t="s">
        <v>326</v>
      </c>
      <c r="J45" s="462" t="s">
        <v>327</v>
      </c>
      <c r="K45" s="187"/>
      <c r="L45" s="460" t="s">
        <v>325</v>
      </c>
      <c r="M45" s="460" t="s">
        <v>326</v>
      </c>
      <c r="N45" s="462" t="s">
        <v>327</v>
      </c>
      <c r="O45" s="187"/>
      <c r="P45" s="460" t="s">
        <v>325</v>
      </c>
      <c r="Q45" s="460" t="s">
        <v>326</v>
      </c>
      <c r="R45" s="462" t="s">
        <v>327</v>
      </c>
      <c r="S45" s="187"/>
    </row>
    <row r="46" spans="2:19" customFormat="1" ht="30" customHeight="1" outlineLevel="1" x14ac:dyDescent="0.35">
      <c r="B46" s="1170"/>
      <c r="C46" s="1170"/>
      <c r="D46" s="1225"/>
      <c r="E46" s="1225"/>
      <c r="F46" s="462" t="s">
        <v>328</v>
      </c>
      <c r="G46" s="188"/>
      <c r="H46" s="1223"/>
      <c r="I46" s="1223"/>
      <c r="J46" s="462" t="s">
        <v>328</v>
      </c>
      <c r="K46" s="189"/>
      <c r="L46" s="1223"/>
      <c r="M46" s="1223"/>
      <c r="N46" s="462" t="s">
        <v>328</v>
      </c>
      <c r="O46" s="189"/>
      <c r="P46" s="1223"/>
      <c r="Q46" s="1223"/>
      <c r="R46" s="462" t="s">
        <v>328</v>
      </c>
      <c r="S46" s="189"/>
    </row>
    <row r="47" spans="2:19" customFormat="1" ht="30" customHeight="1" outlineLevel="1" x14ac:dyDescent="0.35">
      <c r="B47" s="1170"/>
      <c r="C47" s="1170"/>
      <c r="D47" s="1226"/>
      <c r="E47" s="1226"/>
      <c r="F47" s="462" t="s">
        <v>329</v>
      </c>
      <c r="G47" s="182"/>
      <c r="H47" s="1224"/>
      <c r="I47" s="1224"/>
      <c r="J47" s="462" t="s">
        <v>329</v>
      </c>
      <c r="K47" s="185"/>
      <c r="L47" s="1224"/>
      <c r="M47" s="1224"/>
      <c r="N47" s="462" t="s">
        <v>329</v>
      </c>
      <c r="O47" s="185"/>
      <c r="P47" s="1224"/>
      <c r="Q47" s="1224"/>
      <c r="R47" s="462" t="s">
        <v>329</v>
      </c>
      <c r="S47" s="185"/>
    </row>
    <row r="48" spans="2:19" customFormat="1" ht="30" customHeight="1" outlineLevel="1" x14ac:dyDescent="0.35">
      <c r="B48" s="1170"/>
      <c r="C48" s="1170"/>
      <c r="D48" s="460" t="s">
        <v>325</v>
      </c>
      <c r="E48" s="460" t="s">
        <v>326</v>
      </c>
      <c r="F48" s="462" t="s">
        <v>327</v>
      </c>
      <c r="G48" s="186"/>
      <c r="H48" s="460" t="s">
        <v>325</v>
      </c>
      <c r="I48" s="460" t="s">
        <v>326</v>
      </c>
      <c r="J48" s="462" t="s">
        <v>327</v>
      </c>
      <c r="K48" s="187"/>
      <c r="L48" s="460" t="s">
        <v>325</v>
      </c>
      <c r="M48" s="460" t="s">
        <v>326</v>
      </c>
      <c r="N48" s="462" t="s">
        <v>327</v>
      </c>
      <c r="O48" s="187"/>
      <c r="P48" s="460" t="s">
        <v>325</v>
      </c>
      <c r="Q48" s="460" t="s">
        <v>326</v>
      </c>
      <c r="R48" s="462" t="s">
        <v>327</v>
      </c>
      <c r="S48" s="187"/>
    </row>
    <row r="49" spans="2:19" customFormat="1" ht="30" customHeight="1" outlineLevel="1" x14ac:dyDescent="0.35">
      <c r="B49" s="1170"/>
      <c r="C49" s="1170"/>
      <c r="D49" s="1225"/>
      <c r="E49" s="1225"/>
      <c r="F49" s="462" t="s">
        <v>328</v>
      </c>
      <c r="G49" s="188"/>
      <c r="H49" s="1223"/>
      <c r="I49" s="1223"/>
      <c r="J49" s="462" t="s">
        <v>328</v>
      </c>
      <c r="K49" s="189"/>
      <c r="L49" s="1223"/>
      <c r="M49" s="1223"/>
      <c r="N49" s="462" t="s">
        <v>328</v>
      </c>
      <c r="O49" s="189"/>
      <c r="P49" s="1223"/>
      <c r="Q49" s="1223"/>
      <c r="R49" s="462" t="s">
        <v>328</v>
      </c>
      <c r="S49" s="189"/>
    </row>
    <row r="50" spans="2:19" customFormat="1" ht="30" customHeight="1" outlineLevel="1" x14ac:dyDescent="0.35">
      <c r="B50" s="1158"/>
      <c r="C50" s="1158"/>
      <c r="D50" s="1226"/>
      <c r="E50" s="1226"/>
      <c r="F50" s="462" t="s">
        <v>329</v>
      </c>
      <c r="G50" s="182"/>
      <c r="H50" s="1224"/>
      <c r="I50" s="1224"/>
      <c r="J50" s="462" t="s">
        <v>329</v>
      </c>
      <c r="K50" s="185"/>
      <c r="L50" s="1224"/>
      <c r="M50" s="1224"/>
      <c r="N50" s="462" t="s">
        <v>329</v>
      </c>
      <c r="O50" s="185"/>
      <c r="P50" s="1224"/>
      <c r="Q50" s="1224"/>
      <c r="R50" s="462" t="s">
        <v>329</v>
      </c>
      <c r="S50" s="185"/>
    </row>
    <row r="51" spans="2:19" ht="30" customHeight="1" thickBot="1" x14ac:dyDescent="0.4">
      <c r="C51" s="190"/>
      <c r="D51" s="191"/>
    </row>
    <row r="52" spans="2:19" ht="30" customHeight="1" thickBot="1" x14ac:dyDescent="0.4">
      <c r="D52" s="1178" t="s">
        <v>301</v>
      </c>
      <c r="E52" s="1179"/>
      <c r="F52" s="1179"/>
      <c r="G52" s="1180"/>
      <c r="H52" s="1178" t="s">
        <v>302</v>
      </c>
      <c r="I52" s="1179"/>
      <c r="J52" s="1179"/>
      <c r="K52" s="1180"/>
      <c r="L52" s="1178" t="s">
        <v>303</v>
      </c>
      <c r="M52" s="1179"/>
      <c r="N52" s="1179"/>
      <c r="O52" s="1180"/>
      <c r="P52" s="1178" t="s">
        <v>304</v>
      </c>
      <c r="Q52" s="1179"/>
      <c r="R52" s="1179"/>
      <c r="S52" s="1180"/>
    </row>
    <row r="53" spans="2:19" customFormat="1" ht="30" customHeight="1" x14ac:dyDescent="0.35">
      <c r="B53" s="1171" t="s">
        <v>330</v>
      </c>
      <c r="C53" s="1171" t="s">
        <v>331</v>
      </c>
      <c r="D53" s="1143" t="s">
        <v>332</v>
      </c>
      <c r="E53" s="1193"/>
      <c r="F53" s="463" t="s">
        <v>300</v>
      </c>
      <c r="G53" s="464" t="s">
        <v>333</v>
      </c>
      <c r="H53" s="1143" t="s">
        <v>332</v>
      </c>
      <c r="I53" s="1193"/>
      <c r="J53" s="463" t="s">
        <v>300</v>
      </c>
      <c r="K53" s="464" t="s">
        <v>333</v>
      </c>
      <c r="L53" s="1143" t="s">
        <v>332</v>
      </c>
      <c r="M53" s="1193"/>
      <c r="N53" s="463" t="s">
        <v>300</v>
      </c>
      <c r="O53" s="464" t="s">
        <v>333</v>
      </c>
      <c r="P53" s="1143" t="s">
        <v>332</v>
      </c>
      <c r="Q53" s="1193"/>
      <c r="R53" s="463" t="s">
        <v>300</v>
      </c>
      <c r="S53" s="464" t="s">
        <v>333</v>
      </c>
    </row>
    <row r="54" spans="2:19" customFormat="1" ht="45" customHeight="1" x14ac:dyDescent="0.35">
      <c r="B54" s="1205"/>
      <c r="C54" s="1205"/>
      <c r="D54" s="457" t="s">
        <v>310</v>
      </c>
      <c r="E54" s="176"/>
      <c r="F54" s="1218"/>
      <c r="G54" s="1220"/>
      <c r="H54" s="457" t="s">
        <v>310</v>
      </c>
      <c r="I54" s="177"/>
      <c r="J54" s="1214"/>
      <c r="K54" s="1216"/>
      <c r="L54" s="457" t="s">
        <v>310</v>
      </c>
      <c r="M54" s="177"/>
      <c r="N54" s="1214"/>
      <c r="O54" s="1216"/>
      <c r="P54" s="457" t="s">
        <v>310</v>
      </c>
      <c r="Q54" s="177"/>
      <c r="R54" s="1214"/>
      <c r="S54" s="1216"/>
    </row>
    <row r="55" spans="2:19" customFormat="1" ht="45" customHeight="1" x14ac:dyDescent="0.35">
      <c r="B55" s="1172"/>
      <c r="C55" s="1172"/>
      <c r="D55" s="458" t="s">
        <v>317</v>
      </c>
      <c r="E55" s="178"/>
      <c r="F55" s="1219"/>
      <c r="G55" s="1221"/>
      <c r="H55" s="458" t="s">
        <v>317</v>
      </c>
      <c r="I55" s="179"/>
      <c r="J55" s="1215"/>
      <c r="K55" s="1217"/>
      <c r="L55" s="458" t="s">
        <v>317</v>
      </c>
      <c r="M55" s="179"/>
      <c r="N55" s="1215"/>
      <c r="O55" s="1217"/>
      <c r="P55" s="458" t="s">
        <v>317</v>
      </c>
      <c r="Q55" s="179"/>
      <c r="R55" s="1215"/>
      <c r="S55" s="1217"/>
    </row>
    <row r="56" spans="2:19" customFormat="1" ht="30" customHeight="1" x14ac:dyDescent="0.35">
      <c r="B56" s="1157" t="s">
        <v>334</v>
      </c>
      <c r="C56" s="1157" t="s">
        <v>335</v>
      </c>
      <c r="D56" s="460" t="s">
        <v>336</v>
      </c>
      <c r="E56" s="465" t="s">
        <v>337</v>
      </c>
      <c r="F56" s="1159" t="s">
        <v>338</v>
      </c>
      <c r="G56" s="1203"/>
      <c r="H56" s="460" t="s">
        <v>336</v>
      </c>
      <c r="I56" s="465" t="s">
        <v>337</v>
      </c>
      <c r="J56" s="1159" t="s">
        <v>338</v>
      </c>
      <c r="K56" s="1203"/>
      <c r="L56" s="460" t="s">
        <v>336</v>
      </c>
      <c r="M56" s="465" t="s">
        <v>337</v>
      </c>
      <c r="N56" s="1159" t="s">
        <v>338</v>
      </c>
      <c r="O56" s="1203"/>
      <c r="P56" s="460" t="s">
        <v>336</v>
      </c>
      <c r="Q56" s="465" t="s">
        <v>337</v>
      </c>
      <c r="R56" s="1159" t="s">
        <v>338</v>
      </c>
      <c r="S56" s="1203"/>
    </row>
    <row r="57" spans="2:19" customFormat="1" ht="30" customHeight="1" x14ac:dyDescent="0.35">
      <c r="B57" s="1170"/>
      <c r="C57" s="1158"/>
      <c r="D57" s="192">
        <v>0</v>
      </c>
      <c r="E57" s="193">
        <v>0</v>
      </c>
      <c r="F57" s="1260" t="s">
        <v>454</v>
      </c>
      <c r="G57" s="1261"/>
      <c r="H57" s="194">
        <v>328</v>
      </c>
      <c r="I57" s="195">
        <v>0.2</v>
      </c>
      <c r="J57" s="1262" t="s">
        <v>454</v>
      </c>
      <c r="K57" s="1263"/>
      <c r="L57" s="194">
        <v>423</v>
      </c>
      <c r="M57" s="195">
        <v>0.13</v>
      </c>
      <c r="N57" s="1262" t="s">
        <v>454</v>
      </c>
      <c r="O57" s="1263"/>
      <c r="P57" s="194"/>
      <c r="Q57" s="195"/>
      <c r="R57" s="1262"/>
      <c r="S57" s="1263"/>
    </row>
    <row r="58" spans="2:19" customFormat="1" ht="30" customHeight="1" x14ac:dyDescent="0.35">
      <c r="B58" s="1170"/>
      <c r="C58" s="1157" t="s">
        <v>339</v>
      </c>
      <c r="D58" s="466" t="s">
        <v>338</v>
      </c>
      <c r="E58" s="467" t="s">
        <v>321</v>
      </c>
      <c r="F58" s="460" t="s">
        <v>300</v>
      </c>
      <c r="G58" s="468" t="s">
        <v>333</v>
      </c>
      <c r="H58" s="466" t="s">
        <v>338</v>
      </c>
      <c r="I58" s="467" t="s">
        <v>321</v>
      </c>
      <c r="J58" s="460" t="s">
        <v>300</v>
      </c>
      <c r="K58" s="468" t="s">
        <v>333</v>
      </c>
      <c r="L58" s="466" t="s">
        <v>338</v>
      </c>
      <c r="M58" s="467" t="s">
        <v>321</v>
      </c>
      <c r="N58" s="460" t="s">
        <v>300</v>
      </c>
      <c r="O58" s="468" t="s">
        <v>333</v>
      </c>
      <c r="P58" s="466" t="s">
        <v>338</v>
      </c>
      <c r="Q58" s="467" t="s">
        <v>321</v>
      </c>
      <c r="R58" s="460" t="s">
        <v>300</v>
      </c>
      <c r="S58" s="468" t="s">
        <v>333</v>
      </c>
    </row>
    <row r="59" spans="2:19" customFormat="1" ht="30" customHeight="1" x14ac:dyDescent="0.35">
      <c r="B59" s="1158"/>
      <c r="C59" s="1222"/>
      <c r="D59" s="196"/>
      <c r="E59" s="197"/>
      <c r="F59" s="181"/>
      <c r="G59" s="198"/>
      <c r="H59" s="199"/>
      <c r="I59" s="200"/>
      <c r="J59" s="183"/>
      <c r="K59" s="201"/>
      <c r="L59" s="199"/>
      <c r="M59" s="200"/>
      <c r="N59" s="183"/>
      <c r="O59" s="201"/>
      <c r="P59" s="199"/>
      <c r="Q59" s="200"/>
      <c r="R59" s="183"/>
      <c r="S59" s="201"/>
    </row>
    <row r="60" spans="2:19" ht="30" customHeight="1" x14ac:dyDescent="0.35">
      <c r="B60" s="1206" t="s">
        <v>697</v>
      </c>
      <c r="C60" s="1206" t="s">
        <v>781</v>
      </c>
      <c r="D60" s="353" t="s">
        <v>774</v>
      </c>
      <c r="E60" s="354" t="s">
        <v>321</v>
      </c>
      <c r="F60" s="355" t="s">
        <v>300</v>
      </c>
      <c r="G60" s="356" t="s">
        <v>333</v>
      </c>
      <c r="H60" s="353" t="s">
        <v>774</v>
      </c>
      <c r="I60" s="354" t="s">
        <v>321</v>
      </c>
      <c r="J60" s="355" t="s">
        <v>300</v>
      </c>
      <c r="K60" s="356" t="s">
        <v>333</v>
      </c>
      <c r="L60" s="353" t="s">
        <v>774</v>
      </c>
      <c r="M60" s="354" t="s">
        <v>321</v>
      </c>
      <c r="N60" s="355" t="s">
        <v>300</v>
      </c>
      <c r="O60" s="356" t="s">
        <v>333</v>
      </c>
      <c r="P60" s="353" t="s">
        <v>774</v>
      </c>
      <c r="Q60" s="354" t="s">
        <v>321</v>
      </c>
      <c r="R60" s="355" t="s">
        <v>300</v>
      </c>
      <c r="S60" s="356" t="s">
        <v>333</v>
      </c>
    </row>
    <row r="61" spans="2:19" ht="52" customHeight="1" x14ac:dyDescent="0.35">
      <c r="B61" s="1206"/>
      <c r="C61" s="1206"/>
      <c r="D61" s="283"/>
      <c r="E61" s="284"/>
      <c r="F61" s="285"/>
      <c r="G61" s="286"/>
      <c r="H61" s="287"/>
      <c r="I61" s="288"/>
      <c r="J61" s="289"/>
      <c r="K61" s="290"/>
      <c r="L61" s="287"/>
      <c r="M61" s="288"/>
      <c r="N61" s="289"/>
      <c r="O61" s="290"/>
      <c r="P61" s="287"/>
      <c r="Q61" s="288"/>
      <c r="R61" s="289"/>
      <c r="S61" s="290"/>
    </row>
    <row r="62" spans="2:19" ht="30" customHeight="1" thickBot="1" x14ac:dyDescent="0.4">
      <c r="B62" s="174"/>
      <c r="C62" s="202"/>
      <c r="D62" s="191"/>
    </row>
    <row r="63" spans="2:19" ht="30" customHeight="1" thickBot="1" x14ac:dyDescent="0.4">
      <c r="B63" s="174"/>
      <c r="C63" s="174"/>
      <c r="D63" s="1178" t="s">
        <v>301</v>
      </c>
      <c r="E63" s="1179"/>
      <c r="F63" s="1179"/>
      <c r="G63" s="1179"/>
      <c r="H63" s="1178" t="s">
        <v>302</v>
      </c>
      <c r="I63" s="1179"/>
      <c r="J63" s="1179"/>
      <c r="K63" s="1180"/>
      <c r="L63" s="1179" t="s">
        <v>303</v>
      </c>
      <c r="M63" s="1179"/>
      <c r="N63" s="1179"/>
      <c r="O63" s="1179"/>
      <c r="P63" s="1178" t="s">
        <v>304</v>
      </c>
      <c r="Q63" s="1179"/>
      <c r="R63" s="1179"/>
      <c r="S63" s="1180"/>
    </row>
    <row r="64" spans="2:19" customFormat="1" ht="30" customHeight="1" x14ac:dyDescent="0.35">
      <c r="B64" s="1171" t="s">
        <v>340</v>
      </c>
      <c r="C64" s="1171" t="s">
        <v>341</v>
      </c>
      <c r="D64" s="1227" t="s">
        <v>342</v>
      </c>
      <c r="E64" s="1228"/>
      <c r="F64" s="1143" t="s">
        <v>300</v>
      </c>
      <c r="G64" s="1163"/>
      <c r="H64" s="1264" t="s">
        <v>342</v>
      </c>
      <c r="I64" s="1228"/>
      <c r="J64" s="1143" t="s">
        <v>300</v>
      </c>
      <c r="K64" s="1144"/>
      <c r="L64" s="1264" t="s">
        <v>342</v>
      </c>
      <c r="M64" s="1228"/>
      <c r="N64" s="1143" t="s">
        <v>300</v>
      </c>
      <c r="O64" s="1144"/>
      <c r="P64" s="1264" t="s">
        <v>342</v>
      </c>
      <c r="Q64" s="1228"/>
      <c r="R64" s="1143" t="s">
        <v>300</v>
      </c>
      <c r="S64" s="1144"/>
    </row>
    <row r="65" spans="2:19" customFormat="1" ht="36.75" customHeight="1" x14ac:dyDescent="0.35">
      <c r="B65" s="1205"/>
      <c r="C65" s="1205"/>
      <c r="D65" s="1265">
        <v>0.8</v>
      </c>
      <c r="E65" s="1266"/>
      <c r="F65" s="1184" t="s">
        <v>456</v>
      </c>
      <c r="G65" s="1272"/>
      <c r="H65" s="1267">
        <v>80</v>
      </c>
      <c r="I65" s="1268"/>
      <c r="J65" s="1200" t="s">
        <v>456</v>
      </c>
      <c r="K65" s="1201"/>
      <c r="L65" s="1267">
        <v>13</v>
      </c>
      <c r="M65" s="1268"/>
      <c r="N65" s="1200" t="s">
        <v>456</v>
      </c>
      <c r="O65" s="1201"/>
      <c r="P65" s="1267"/>
      <c r="Q65" s="1268"/>
      <c r="R65" s="1200"/>
      <c r="S65" s="1201"/>
    </row>
    <row r="66" spans="2:19" customFormat="1" ht="36.75" customHeight="1" x14ac:dyDescent="0.35">
      <c r="B66" s="1172"/>
      <c r="C66" s="1172"/>
      <c r="D66" s="1265">
        <v>0.8</v>
      </c>
      <c r="E66" s="1266"/>
      <c r="F66" s="1184" t="s">
        <v>478</v>
      </c>
      <c r="G66" s="1185"/>
      <c r="H66" s="1267">
        <v>80</v>
      </c>
      <c r="I66" s="1268"/>
      <c r="J66" s="1200" t="s">
        <v>478</v>
      </c>
      <c r="K66" s="1201"/>
      <c r="L66" s="1267">
        <v>13</v>
      </c>
      <c r="M66" s="1268"/>
      <c r="N66" s="1200" t="s">
        <v>478</v>
      </c>
      <c r="O66" s="1201"/>
      <c r="P66" s="367"/>
      <c r="Q66" s="368"/>
      <c r="R66" s="469"/>
      <c r="S66" s="370"/>
    </row>
    <row r="67" spans="2:19" customFormat="1" ht="45" customHeight="1" x14ac:dyDescent="0.35">
      <c r="B67" s="1157" t="s">
        <v>343</v>
      </c>
      <c r="C67" s="1157" t="s">
        <v>653</v>
      </c>
      <c r="D67" s="460" t="s">
        <v>344</v>
      </c>
      <c r="E67" s="460" t="s">
        <v>345</v>
      </c>
      <c r="F67" s="1159" t="s">
        <v>346</v>
      </c>
      <c r="G67" s="1203"/>
      <c r="H67" s="470" t="s">
        <v>344</v>
      </c>
      <c r="I67" s="460" t="s">
        <v>345</v>
      </c>
      <c r="J67" s="1204" t="s">
        <v>346</v>
      </c>
      <c r="K67" s="1203"/>
      <c r="L67" s="470" t="s">
        <v>344</v>
      </c>
      <c r="M67" s="460" t="s">
        <v>345</v>
      </c>
      <c r="N67" s="1204" t="s">
        <v>346</v>
      </c>
      <c r="O67" s="1203"/>
      <c r="P67" s="470" t="s">
        <v>344</v>
      </c>
      <c r="Q67" s="460" t="s">
        <v>345</v>
      </c>
      <c r="R67" s="1204" t="s">
        <v>346</v>
      </c>
      <c r="S67" s="1203"/>
    </row>
    <row r="68" spans="2:19" customFormat="1" ht="27" customHeight="1" x14ac:dyDescent="0.35">
      <c r="B68" s="1158"/>
      <c r="C68" s="1158"/>
      <c r="D68" s="192"/>
      <c r="E68" s="193"/>
      <c r="F68" s="1269"/>
      <c r="G68" s="1269"/>
      <c r="H68" s="194"/>
      <c r="I68" s="195"/>
      <c r="J68" s="1270"/>
      <c r="K68" s="1271"/>
      <c r="L68" s="194"/>
      <c r="M68" s="195"/>
      <c r="N68" s="1270"/>
      <c r="O68" s="1271"/>
      <c r="P68" s="194"/>
      <c r="Q68" s="195"/>
      <c r="R68" s="1270"/>
      <c r="S68" s="1271"/>
    </row>
    <row r="69" spans="2:19" ht="27" customHeight="1" x14ac:dyDescent="0.35">
      <c r="B69" s="1206" t="s">
        <v>698</v>
      </c>
      <c r="C69" s="1207" t="s">
        <v>699</v>
      </c>
      <c r="D69" s="355" t="s">
        <v>700</v>
      </c>
      <c r="E69" s="355" t="s">
        <v>775</v>
      </c>
      <c r="F69" s="1209" t="s">
        <v>346</v>
      </c>
      <c r="G69" s="1210"/>
      <c r="H69" s="357" t="s">
        <v>701</v>
      </c>
      <c r="I69" s="355" t="s">
        <v>775</v>
      </c>
      <c r="J69" s="1209" t="s">
        <v>346</v>
      </c>
      <c r="K69" s="1210"/>
      <c r="L69" s="357" t="s">
        <v>701</v>
      </c>
      <c r="M69" s="355" t="s">
        <v>775</v>
      </c>
      <c r="N69" s="1209" t="s">
        <v>346</v>
      </c>
      <c r="O69" s="1210"/>
      <c r="P69" s="357" t="s">
        <v>701</v>
      </c>
      <c r="Q69" s="355" t="s">
        <v>775</v>
      </c>
      <c r="R69" s="1209" t="s">
        <v>346</v>
      </c>
      <c r="S69" s="1210"/>
    </row>
    <row r="70" spans="2:19" ht="33.75" customHeight="1" x14ac:dyDescent="0.35">
      <c r="B70" s="1206"/>
      <c r="C70" s="1208"/>
      <c r="D70" s="291"/>
      <c r="E70" s="292"/>
      <c r="F70" s="1211"/>
      <c r="G70" s="1211"/>
      <c r="H70" s="293"/>
      <c r="I70" s="294"/>
      <c r="J70" s="1212"/>
      <c r="K70" s="1213"/>
      <c r="L70" s="293"/>
      <c r="M70" s="294"/>
      <c r="N70" s="1212"/>
      <c r="O70" s="1213"/>
      <c r="P70" s="293"/>
      <c r="Q70" s="294"/>
      <c r="R70" s="1212"/>
      <c r="S70" s="1213"/>
    </row>
    <row r="71" spans="2:19" ht="33.75" customHeight="1" x14ac:dyDescent="0.35">
      <c r="B71" s="1206"/>
      <c r="C71" s="1207" t="s">
        <v>702</v>
      </c>
      <c r="D71" s="355" t="s">
        <v>703</v>
      </c>
      <c r="E71" s="355" t="s">
        <v>338</v>
      </c>
      <c r="F71" s="1209" t="s">
        <v>705</v>
      </c>
      <c r="G71" s="1210"/>
      <c r="H71" s="357" t="s">
        <v>703</v>
      </c>
      <c r="I71" s="355" t="s">
        <v>704</v>
      </c>
      <c r="J71" s="1236" t="s">
        <v>321</v>
      </c>
      <c r="K71" s="1210"/>
      <c r="L71" s="357" t="s">
        <v>703</v>
      </c>
      <c r="M71" s="355" t="s">
        <v>704</v>
      </c>
      <c r="N71" s="1236" t="s">
        <v>321</v>
      </c>
      <c r="O71" s="1210"/>
      <c r="P71" s="357" t="s">
        <v>703</v>
      </c>
      <c r="Q71" s="355" t="s">
        <v>704</v>
      </c>
      <c r="R71" s="1236" t="s">
        <v>321</v>
      </c>
      <c r="S71" s="1210"/>
    </row>
    <row r="72" spans="2:19" ht="33.75" customHeight="1" thickBot="1" x14ac:dyDescent="0.4">
      <c r="B72" s="1206"/>
      <c r="C72" s="1208"/>
      <c r="D72" s="291"/>
      <c r="E72" s="292"/>
      <c r="F72" s="1211"/>
      <c r="G72" s="1211"/>
      <c r="H72" s="293"/>
      <c r="I72" s="294"/>
      <c r="J72" s="1212"/>
      <c r="K72" s="1213"/>
      <c r="L72" s="293"/>
      <c r="M72" s="294"/>
      <c r="N72" s="1212"/>
      <c r="O72" s="1213"/>
      <c r="P72" s="293"/>
      <c r="Q72" s="294"/>
      <c r="R72" s="1212"/>
      <c r="S72" s="1213"/>
    </row>
    <row r="73" spans="2:19" ht="37.5" customHeight="1" thickBot="1" x14ac:dyDescent="0.4">
      <c r="B73" s="174"/>
      <c r="C73" s="174"/>
      <c r="D73" s="1178" t="s">
        <v>301</v>
      </c>
      <c r="E73" s="1179"/>
      <c r="F73" s="1179"/>
      <c r="G73" s="1180"/>
      <c r="H73" s="1178" t="s">
        <v>302</v>
      </c>
      <c r="I73" s="1179"/>
      <c r="J73" s="1179"/>
      <c r="K73" s="1180"/>
      <c r="L73" s="1178" t="s">
        <v>303</v>
      </c>
      <c r="M73" s="1179"/>
      <c r="N73" s="1179"/>
      <c r="O73" s="1179"/>
      <c r="P73" s="1179" t="s">
        <v>302</v>
      </c>
      <c r="Q73" s="1179"/>
      <c r="R73" s="1179"/>
      <c r="S73" s="1180"/>
    </row>
    <row r="74" spans="2:19" customFormat="1" ht="37.5" customHeight="1" x14ac:dyDescent="0.35">
      <c r="B74" s="1171" t="s">
        <v>347</v>
      </c>
      <c r="C74" s="1171" t="s">
        <v>348</v>
      </c>
      <c r="D74" s="471" t="s">
        <v>349</v>
      </c>
      <c r="E74" s="463" t="s">
        <v>350</v>
      </c>
      <c r="F74" s="1143" t="s">
        <v>351</v>
      </c>
      <c r="G74" s="1144"/>
      <c r="H74" s="471" t="s">
        <v>349</v>
      </c>
      <c r="I74" s="463" t="s">
        <v>350</v>
      </c>
      <c r="J74" s="1143" t="s">
        <v>351</v>
      </c>
      <c r="K74" s="1144"/>
      <c r="L74" s="471" t="s">
        <v>349</v>
      </c>
      <c r="M74" s="463" t="s">
        <v>350</v>
      </c>
      <c r="N74" s="1143" t="s">
        <v>351</v>
      </c>
      <c r="O74" s="1144"/>
      <c r="P74" s="471" t="s">
        <v>349</v>
      </c>
      <c r="Q74" s="463" t="s">
        <v>350</v>
      </c>
      <c r="R74" s="1143" t="s">
        <v>351</v>
      </c>
      <c r="S74" s="1144"/>
    </row>
    <row r="75" spans="2:19" customFormat="1" ht="44.25" customHeight="1" x14ac:dyDescent="0.35">
      <c r="B75" s="1205"/>
      <c r="C75" s="1172"/>
      <c r="D75" s="203" t="s">
        <v>478</v>
      </c>
      <c r="E75" s="204" t="s">
        <v>476</v>
      </c>
      <c r="F75" s="1256" t="s">
        <v>508</v>
      </c>
      <c r="G75" s="1257"/>
      <c r="H75" s="205" t="s">
        <v>478</v>
      </c>
      <c r="I75" s="206" t="s">
        <v>476</v>
      </c>
      <c r="J75" s="1258" t="s">
        <v>486</v>
      </c>
      <c r="K75" s="1259"/>
      <c r="L75" s="205" t="s">
        <v>478</v>
      </c>
      <c r="M75" s="206" t="s">
        <v>476</v>
      </c>
      <c r="N75" s="1258" t="s">
        <v>502</v>
      </c>
      <c r="O75" s="1259"/>
      <c r="P75" s="205"/>
      <c r="Q75" s="206"/>
      <c r="R75" s="1258"/>
      <c r="S75" s="1259"/>
    </row>
    <row r="76" spans="2:19" customFormat="1" ht="36.75" customHeight="1" x14ac:dyDescent="0.35">
      <c r="B76" s="1205"/>
      <c r="C76" s="1171" t="s">
        <v>651</v>
      </c>
      <c r="D76" s="460" t="s">
        <v>300</v>
      </c>
      <c r="E76" s="459" t="s">
        <v>352</v>
      </c>
      <c r="F76" s="1159" t="s">
        <v>353</v>
      </c>
      <c r="G76" s="1203"/>
      <c r="H76" s="460" t="s">
        <v>300</v>
      </c>
      <c r="I76" s="459" t="s">
        <v>352</v>
      </c>
      <c r="J76" s="1159" t="s">
        <v>353</v>
      </c>
      <c r="K76" s="1203"/>
      <c r="L76" s="460" t="s">
        <v>300</v>
      </c>
      <c r="M76" s="459" t="s">
        <v>352</v>
      </c>
      <c r="N76" s="1159" t="s">
        <v>353</v>
      </c>
      <c r="O76" s="1203"/>
      <c r="P76" s="460" t="s">
        <v>300</v>
      </c>
      <c r="Q76" s="459" t="s">
        <v>352</v>
      </c>
      <c r="R76" s="1159" t="s">
        <v>353</v>
      </c>
      <c r="S76" s="1203"/>
    </row>
    <row r="77" spans="2:19" customFormat="1" ht="30" customHeight="1" x14ac:dyDescent="0.35">
      <c r="B77" s="1205"/>
      <c r="C77" s="1205"/>
      <c r="D77" s="181" t="s">
        <v>478</v>
      </c>
      <c r="E77" s="204" t="s">
        <v>1030</v>
      </c>
      <c r="F77" s="1184" t="s">
        <v>509</v>
      </c>
      <c r="G77" s="1185"/>
      <c r="H77" s="183" t="s">
        <v>478</v>
      </c>
      <c r="I77" s="206" t="s">
        <v>1030</v>
      </c>
      <c r="J77" s="1200" t="s">
        <v>495</v>
      </c>
      <c r="K77" s="1201"/>
      <c r="L77" s="183" t="s">
        <v>478</v>
      </c>
      <c r="M77" s="206" t="s">
        <v>1030</v>
      </c>
      <c r="N77" s="1200" t="s">
        <v>503</v>
      </c>
      <c r="O77" s="1201"/>
      <c r="P77" s="183"/>
      <c r="Q77" s="206"/>
      <c r="R77" s="1200"/>
      <c r="S77" s="1201"/>
    </row>
    <row r="78" spans="2:19" customFormat="1" ht="30" customHeight="1" outlineLevel="1" x14ac:dyDescent="0.35">
      <c r="B78" s="1205"/>
      <c r="C78" s="1205"/>
      <c r="D78" s="181" t="s">
        <v>456</v>
      </c>
      <c r="E78" s="204" t="s">
        <v>1030</v>
      </c>
      <c r="F78" s="1184" t="s">
        <v>514</v>
      </c>
      <c r="G78" s="1185"/>
      <c r="H78" s="183" t="s">
        <v>456</v>
      </c>
      <c r="I78" s="206" t="s">
        <v>1030</v>
      </c>
      <c r="J78" s="1200" t="s">
        <v>503</v>
      </c>
      <c r="K78" s="1201"/>
      <c r="L78" s="183" t="s">
        <v>456</v>
      </c>
      <c r="M78" s="206" t="s">
        <v>1030</v>
      </c>
      <c r="N78" s="1200" t="s">
        <v>509</v>
      </c>
      <c r="O78" s="1201"/>
      <c r="P78" s="183"/>
      <c r="Q78" s="206"/>
      <c r="R78" s="1200"/>
      <c r="S78" s="1201"/>
    </row>
    <row r="79" spans="2:19" customFormat="1" ht="30" customHeight="1" outlineLevel="1" x14ac:dyDescent="0.35">
      <c r="B79" s="1205"/>
      <c r="C79" s="1205"/>
      <c r="D79" s="181"/>
      <c r="E79" s="204"/>
      <c r="F79" s="1184"/>
      <c r="G79" s="1185"/>
      <c r="H79" s="183"/>
      <c r="I79" s="206"/>
      <c r="J79" s="1200"/>
      <c r="K79" s="1201"/>
      <c r="L79" s="183"/>
      <c r="M79" s="206"/>
      <c r="N79" s="1200"/>
      <c r="O79" s="1201"/>
      <c r="P79" s="183"/>
      <c r="Q79" s="206"/>
      <c r="R79" s="1200"/>
      <c r="S79" s="1201"/>
    </row>
    <row r="80" spans="2:19" customFormat="1" ht="30" customHeight="1" outlineLevel="1" x14ac:dyDescent="0.35">
      <c r="B80" s="1205"/>
      <c r="C80" s="1205"/>
      <c r="D80" s="181"/>
      <c r="E80" s="204"/>
      <c r="F80" s="1184"/>
      <c r="G80" s="1185"/>
      <c r="H80" s="183"/>
      <c r="I80" s="206"/>
      <c r="J80" s="1200"/>
      <c r="K80" s="1201"/>
      <c r="L80" s="183"/>
      <c r="M80" s="206"/>
      <c r="N80" s="1200"/>
      <c r="O80" s="1201"/>
      <c r="P80" s="183"/>
      <c r="Q80" s="206"/>
      <c r="R80" s="1200"/>
      <c r="S80" s="1201"/>
    </row>
    <row r="81" spans="2:19" customFormat="1" ht="30" customHeight="1" outlineLevel="1" x14ac:dyDescent="0.35">
      <c r="B81" s="1205"/>
      <c r="C81" s="1205"/>
      <c r="D81" s="181"/>
      <c r="E81" s="204"/>
      <c r="F81" s="1184"/>
      <c r="G81" s="1185"/>
      <c r="H81" s="183"/>
      <c r="I81" s="206"/>
      <c r="J81" s="1200"/>
      <c r="K81" s="1201"/>
      <c r="L81" s="183"/>
      <c r="M81" s="206"/>
      <c r="N81" s="1200"/>
      <c r="O81" s="1201"/>
      <c r="P81" s="183"/>
      <c r="Q81" s="206"/>
      <c r="R81" s="1200"/>
      <c r="S81" s="1201"/>
    </row>
    <row r="82" spans="2:19" customFormat="1" ht="30" customHeight="1" outlineLevel="1" x14ac:dyDescent="0.35">
      <c r="B82" s="1172"/>
      <c r="C82" s="1172"/>
      <c r="D82" s="181"/>
      <c r="E82" s="204"/>
      <c r="F82" s="1184"/>
      <c r="G82" s="1185"/>
      <c r="H82" s="183"/>
      <c r="I82" s="206"/>
      <c r="J82" s="1200"/>
      <c r="K82" s="1201"/>
      <c r="L82" s="183"/>
      <c r="M82" s="206"/>
      <c r="N82" s="1200"/>
      <c r="O82" s="1201"/>
      <c r="P82" s="183"/>
      <c r="Q82" s="206"/>
      <c r="R82" s="1200"/>
      <c r="S82" s="1201"/>
    </row>
    <row r="83" spans="2:19" customFormat="1" ht="35.25" customHeight="1" x14ac:dyDescent="0.35">
      <c r="B83" s="1157" t="s">
        <v>354</v>
      </c>
      <c r="C83" s="1195" t="s">
        <v>652</v>
      </c>
      <c r="D83" s="465" t="s">
        <v>355</v>
      </c>
      <c r="E83" s="1159" t="s">
        <v>338</v>
      </c>
      <c r="F83" s="1160"/>
      <c r="G83" s="461" t="s">
        <v>300</v>
      </c>
      <c r="H83" s="465" t="s">
        <v>355</v>
      </c>
      <c r="I83" s="1159" t="s">
        <v>338</v>
      </c>
      <c r="J83" s="1160"/>
      <c r="K83" s="461" t="s">
        <v>300</v>
      </c>
      <c r="L83" s="465" t="s">
        <v>355</v>
      </c>
      <c r="M83" s="1159" t="s">
        <v>338</v>
      </c>
      <c r="N83" s="1160"/>
      <c r="O83" s="461" t="s">
        <v>300</v>
      </c>
      <c r="P83" s="465" t="s">
        <v>355</v>
      </c>
      <c r="Q83" s="1159" t="s">
        <v>338</v>
      </c>
      <c r="R83" s="1160"/>
      <c r="S83" s="461" t="s">
        <v>300</v>
      </c>
    </row>
    <row r="84" spans="2:19" customFormat="1" ht="35.25" customHeight="1" x14ac:dyDescent="0.35">
      <c r="B84" s="1170"/>
      <c r="C84" s="1195"/>
      <c r="D84" s="372">
        <v>1</v>
      </c>
      <c r="E84" s="1196" t="s">
        <v>450</v>
      </c>
      <c r="F84" s="1197"/>
      <c r="G84" s="207" t="s">
        <v>478</v>
      </c>
      <c r="H84" s="371">
        <v>3</v>
      </c>
      <c r="I84" s="1198" t="s">
        <v>450</v>
      </c>
      <c r="J84" s="1199"/>
      <c r="K84" s="208" t="s">
        <v>478</v>
      </c>
      <c r="L84" s="371">
        <v>2</v>
      </c>
      <c r="M84" s="1198" t="s">
        <v>450</v>
      </c>
      <c r="N84" s="1199"/>
      <c r="O84" s="208" t="s">
        <v>478</v>
      </c>
      <c r="P84" s="371"/>
      <c r="Q84" s="1198"/>
      <c r="R84" s="1199"/>
      <c r="S84" s="208"/>
    </row>
    <row r="85" spans="2:19" customFormat="1" ht="35.25" customHeight="1" outlineLevel="1" x14ac:dyDescent="0.35">
      <c r="B85" s="1170"/>
      <c r="C85" s="1195"/>
      <c r="D85" s="372"/>
      <c r="E85" s="1196"/>
      <c r="F85" s="1197"/>
      <c r="G85" s="207"/>
      <c r="H85" s="371"/>
      <c r="I85" s="1198"/>
      <c r="J85" s="1199"/>
      <c r="K85" s="208"/>
      <c r="L85" s="371"/>
      <c r="M85" s="1198"/>
      <c r="N85" s="1199"/>
      <c r="O85" s="208"/>
      <c r="P85" s="371"/>
      <c r="Q85" s="1198"/>
      <c r="R85" s="1199"/>
      <c r="S85" s="208"/>
    </row>
    <row r="86" spans="2:19" customFormat="1" ht="35.25" customHeight="1" outlineLevel="1" x14ac:dyDescent="0.35">
      <c r="B86" s="1170"/>
      <c r="C86" s="1195"/>
      <c r="D86" s="372"/>
      <c r="E86" s="1196"/>
      <c r="F86" s="1197"/>
      <c r="G86" s="207"/>
      <c r="H86" s="371"/>
      <c r="I86" s="1198"/>
      <c r="J86" s="1199"/>
      <c r="K86" s="208"/>
      <c r="L86" s="371"/>
      <c r="M86" s="1198"/>
      <c r="N86" s="1199"/>
      <c r="O86" s="208"/>
      <c r="P86" s="371"/>
      <c r="Q86" s="1198"/>
      <c r="R86" s="1199"/>
      <c r="S86" s="208"/>
    </row>
    <row r="87" spans="2:19" customFormat="1" ht="35.25" customHeight="1" outlineLevel="1" x14ac:dyDescent="0.35">
      <c r="B87" s="1170"/>
      <c r="C87" s="1195"/>
      <c r="D87" s="372"/>
      <c r="E87" s="1196"/>
      <c r="F87" s="1197"/>
      <c r="G87" s="207"/>
      <c r="H87" s="371"/>
      <c r="I87" s="1198"/>
      <c r="J87" s="1199"/>
      <c r="K87" s="208"/>
      <c r="L87" s="371"/>
      <c r="M87" s="1198"/>
      <c r="N87" s="1199"/>
      <c r="O87" s="208"/>
      <c r="P87" s="371"/>
      <c r="Q87" s="1198"/>
      <c r="R87" s="1199"/>
      <c r="S87" s="208"/>
    </row>
    <row r="88" spans="2:19" customFormat="1" ht="35.25" customHeight="1" outlineLevel="1" x14ac:dyDescent="0.35">
      <c r="B88" s="1170"/>
      <c r="C88" s="1195"/>
      <c r="D88" s="372"/>
      <c r="E88" s="1196"/>
      <c r="F88" s="1197"/>
      <c r="G88" s="207"/>
      <c r="H88" s="371"/>
      <c r="I88" s="1198"/>
      <c r="J88" s="1199"/>
      <c r="K88" s="208"/>
      <c r="L88" s="371"/>
      <c r="M88" s="1198"/>
      <c r="N88" s="1199"/>
      <c r="O88" s="208"/>
      <c r="P88" s="371"/>
      <c r="Q88" s="1198"/>
      <c r="R88" s="1199"/>
      <c r="S88" s="208"/>
    </row>
    <row r="89" spans="2:19" customFormat="1" ht="33" customHeight="1" outlineLevel="1" x14ac:dyDescent="0.35">
      <c r="B89" s="1158"/>
      <c r="C89" s="1195"/>
      <c r="D89" s="372"/>
      <c r="E89" s="1196"/>
      <c r="F89" s="1197"/>
      <c r="G89" s="207"/>
      <c r="H89" s="371"/>
      <c r="I89" s="1198"/>
      <c r="J89" s="1199"/>
      <c r="K89" s="208"/>
      <c r="L89" s="371"/>
      <c r="M89" s="1198"/>
      <c r="N89" s="1199"/>
      <c r="O89" s="208"/>
      <c r="P89" s="371"/>
      <c r="Q89" s="1198"/>
      <c r="R89" s="1199"/>
      <c r="S89" s="208"/>
    </row>
    <row r="90" spans="2:19" ht="31.5" customHeight="1" thickBot="1" x14ac:dyDescent="0.4">
      <c r="B90" s="174"/>
      <c r="C90" s="209"/>
      <c r="D90" s="191"/>
    </row>
    <row r="91" spans="2:19" ht="30.75" customHeight="1" thickBot="1" x14ac:dyDescent="0.4">
      <c r="B91" s="174"/>
      <c r="C91" s="174"/>
      <c r="D91" s="1178" t="s">
        <v>301</v>
      </c>
      <c r="E91" s="1179"/>
      <c r="F91" s="1179"/>
      <c r="G91" s="1180"/>
      <c r="H91" s="1140" t="s">
        <v>301</v>
      </c>
      <c r="I91" s="1141"/>
      <c r="J91" s="1141"/>
      <c r="K91" s="1142"/>
      <c r="L91" s="1179" t="s">
        <v>303</v>
      </c>
      <c r="M91" s="1179"/>
      <c r="N91" s="1179"/>
      <c r="O91" s="1179"/>
      <c r="P91" s="1179" t="s">
        <v>302</v>
      </c>
      <c r="Q91" s="1179"/>
      <c r="R91" s="1179"/>
      <c r="S91" s="1180"/>
    </row>
    <row r="92" spans="2:19" customFormat="1" ht="30.75" customHeight="1" x14ac:dyDescent="0.35">
      <c r="B92" s="1171" t="s">
        <v>356</v>
      </c>
      <c r="C92" s="1171" t="s">
        <v>357</v>
      </c>
      <c r="D92" s="1143" t="s">
        <v>358</v>
      </c>
      <c r="E92" s="1193"/>
      <c r="F92" s="463" t="s">
        <v>300</v>
      </c>
      <c r="G92" s="472" t="s">
        <v>338</v>
      </c>
      <c r="H92" s="1192" t="s">
        <v>358</v>
      </c>
      <c r="I92" s="1193"/>
      <c r="J92" s="463" t="s">
        <v>300</v>
      </c>
      <c r="K92" s="472" t="s">
        <v>338</v>
      </c>
      <c r="L92" s="1192" t="s">
        <v>358</v>
      </c>
      <c r="M92" s="1193"/>
      <c r="N92" s="463" t="s">
        <v>300</v>
      </c>
      <c r="O92" s="472" t="s">
        <v>338</v>
      </c>
      <c r="P92" s="1192" t="s">
        <v>358</v>
      </c>
      <c r="Q92" s="1193"/>
      <c r="R92" s="463" t="s">
        <v>300</v>
      </c>
      <c r="S92" s="472" t="s">
        <v>338</v>
      </c>
    </row>
    <row r="93" spans="2:19" customFormat="1" ht="29.25" customHeight="1" x14ac:dyDescent="0.35">
      <c r="B93" s="1172"/>
      <c r="C93" s="1172"/>
      <c r="D93" s="1184"/>
      <c r="E93" s="1202"/>
      <c r="F93" s="203"/>
      <c r="G93" s="210"/>
      <c r="H93" s="369"/>
      <c r="I93" s="368"/>
      <c r="J93" s="205"/>
      <c r="K93" s="211"/>
      <c r="L93" s="369"/>
      <c r="M93" s="368"/>
      <c r="N93" s="205"/>
      <c r="O93" s="211"/>
      <c r="P93" s="369"/>
      <c r="Q93" s="368"/>
      <c r="R93" s="205"/>
      <c r="S93" s="211"/>
    </row>
    <row r="94" spans="2:19" customFormat="1" ht="45" customHeight="1" x14ac:dyDescent="0.35">
      <c r="B94" s="1194" t="s">
        <v>359</v>
      </c>
      <c r="C94" s="1157" t="s">
        <v>360</v>
      </c>
      <c r="D94" s="460" t="s">
        <v>361</v>
      </c>
      <c r="E94" s="460" t="s">
        <v>362</v>
      </c>
      <c r="F94" s="465" t="s">
        <v>363</v>
      </c>
      <c r="G94" s="461" t="s">
        <v>364</v>
      </c>
      <c r="H94" s="460" t="s">
        <v>361</v>
      </c>
      <c r="I94" s="460" t="s">
        <v>362</v>
      </c>
      <c r="J94" s="465" t="s">
        <v>363</v>
      </c>
      <c r="K94" s="461" t="s">
        <v>364</v>
      </c>
      <c r="L94" s="460" t="s">
        <v>361</v>
      </c>
      <c r="M94" s="460" t="s">
        <v>362</v>
      </c>
      <c r="N94" s="465" t="s">
        <v>363</v>
      </c>
      <c r="O94" s="461" t="s">
        <v>364</v>
      </c>
      <c r="P94" s="460" t="s">
        <v>361</v>
      </c>
      <c r="Q94" s="460" t="s">
        <v>362</v>
      </c>
      <c r="R94" s="465" t="s">
        <v>363</v>
      </c>
      <c r="S94" s="461" t="s">
        <v>364</v>
      </c>
    </row>
    <row r="95" spans="2:19" customFormat="1" ht="29.25" customHeight="1" x14ac:dyDescent="0.35">
      <c r="B95" s="1194"/>
      <c r="C95" s="1170"/>
      <c r="D95" s="1186"/>
      <c r="E95" s="1188"/>
      <c r="F95" s="1186"/>
      <c r="G95" s="1190"/>
      <c r="H95" s="1138"/>
      <c r="I95" s="1138"/>
      <c r="J95" s="1138"/>
      <c r="K95" s="1136"/>
      <c r="L95" s="1138"/>
      <c r="M95" s="1138"/>
      <c r="N95" s="1138"/>
      <c r="O95" s="1136"/>
      <c r="P95" s="1138"/>
      <c r="Q95" s="1138"/>
      <c r="R95" s="1138"/>
      <c r="S95" s="1136"/>
    </row>
    <row r="96" spans="2:19" customFormat="1" ht="29.25" customHeight="1" x14ac:dyDescent="0.35">
      <c r="B96" s="1194"/>
      <c r="C96" s="1170"/>
      <c r="D96" s="1187"/>
      <c r="E96" s="1189"/>
      <c r="F96" s="1187"/>
      <c r="G96" s="1191"/>
      <c r="H96" s="1139"/>
      <c r="I96" s="1139"/>
      <c r="J96" s="1139"/>
      <c r="K96" s="1137"/>
      <c r="L96" s="1139"/>
      <c r="M96" s="1139"/>
      <c r="N96" s="1139"/>
      <c r="O96" s="1137"/>
      <c r="P96" s="1139"/>
      <c r="Q96" s="1139"/>
      <c r="R96" s="1139"/>
      <c r="S96" s="1137"/>
    </row>
    <row r="97" spans="2:19" customFormat="1" ht="24" outlineLevel="1" x14ac:dyDescent="0.35">
      <c r="B97" s="1194"/>
      <c r="C97" s="1170"/>
      <c r="D97" s="460" t="s">
        <v>361</v>
      </c>
      <c r="E97" s="460" t="s">
        <v>362</v>
      </c>
      <c r="F97" s="465" t="s">
        <v>363</v>
      </c>
      <c r="G97" s="461" t="s">
        <v>364</v>
      </c>
      <c r="H97" s="460" t="s">
        <v>361</v>
      </c>
      <c r="I97" s="460" t="s">
        <v>362</v>
      </c>
      <c r="J97" s="465" t="s">
        <v>363</v>
      </c>
      <c r="K97" s="461" t="s">
        <v>364</v>
      </c>
      <c r="L97" s="460" t="s">
        <v>361</v>
      </c>
      <c r="M97" s="460" t="s">
        <v>362</v>
      </c>
      <c r="N97" s="465" t="s">
        <v>363</v>
      </c>
      <c r="O97" s="461" t="s">
        <v>364</v>
      </c>
      <c r="P97" s="460" t="s">
        <v>361</v>
      </c>
      <c r="Q97" s="460" t="s">
        <v>362</v>
      </c>
      <c r="R97" s="465" t="s">
        <v>363</v>
      </c>
      <c r="S97" s="461" t="s">
        <v>364</v>
      </c>
    </row>
    <row r="98" spans="2:19" customFormat="1" ht="29.25" customHeight="1" outlineLevel="1" x14ac:dyDescent="0.35">
      <c r="B98" s="1194"/>
      <c r="C98" s="1170"/>
      <c r="D98" s="1186"/>
      <c r="E98" s="1188"/>
      <c r="F98" s="1186"/>
      <c r="G98" s="1190"/>
      <c r="H98" s="1138"/>
      <c r="I98" s="1138"/>
      <c r="J98" s="1138"/>
      <c r="K98" s="1136"/>
      <c r="L98" s="1138"/>
      <c r="M98" s="1138"/>
      <c r="N98" s="1138"/>
      <c r="O98" s="1136"/>
      <c r="P98" s="1138"/>
      <c r="Q98" s="1138"/>
      <c r="R98" s="1138"/>
      <c r="S98" s="1136"/>
    </row>
    <row r="99" spans="2:19" customFormat="1" ht="29.25" customHeight="1" outlineLevel="1" x14ac:dyDescent="0.35">
      <c r="B99" s="1194"/>
      <c r="C99" s="1170"/>
      <c r="D99" s="1187"/>
      <c r="E99" s="1189"/>
      <c r="F99" s="1187"/>
      <c r="G99" s="1191"/>
      <c r="H99" s="1139"/>
      <c r="I99" s="1139"/>
      <c r="J99" s="1139"/>
      <c r="K99" s="1137"/>
      <c r="L99" s="1139"/>
      <c r="M99" s="1139"/>
      <c r="N99" s="1139"/>
      <c r="O99" s="1137"/>
      <c r="P99" s="1139"/>
      <c r="Q99" s="1139"/>
      <c r="R99" s="1139"/>
      <c r="S99" s="1137"/>
    </row>
    <row r="100" spans="2:19" customFormat="1" ht="24" outlineLevel="1" x14ac:dyDescent="0.35">
      <c r="B100" s="1194"/>
      <c r="C100" s="1170"/>
      <c r="D100" s="460" t="s">
        <v>361</v>
      </c>
      <c r="E100" s="460" t="s">
        <v>362</v>
      </c>
      <c r="F100" s="465" t="s">
        <v>363</v>
      </c>
      <c r="G100" s="461" t="s">
        <v>364</v>
      </c>
      <c r="H100" s="460" t="s">
        <v>361</v>
      </c>
      <c r="I100" s="460" t="s">
        <v>362</v>
      </c>
      <c r="J100" s="465" t="s">
        <v>363</v>
      </c>
      <c r="K100" s="461" t="s">
        <v>364</v>
      </c>
      <c r="L100" s="460" t="s">
        <v>361</v>
      </c>
      <c r="M100" s="460" t="s">
        <v>362</v>
      </c>
      <c r="N100" s="465" t="s">
        <v>363</v>
      </c>
      <c r="O100" s="461" t="s">
        <v>364</v>
      </c>
      <c r="P100" s="460" t="s">
        <v>361</v>
      </c>
      <c r="Q100" s="460" t="s">
        <v>362</v>
      </c>
      <c r="R100" s="465" t="s">
        <v>363</v>
      </c>
      <c r="S100" s="461" t="s">
        <v>364</v>
      </c>
    </row>
    <row r="101" spans="2:19" customFormat="1" ht="29.25" customHeight="1" outlineLevel="1" x14ac:dyDescent="0.35">
      <c r="B101" s="1194"/>
      <c r="C101" s="1170"/>
      <c r="D101" s="1186"/>
      <c r="E101" s="1188"/>
      <c r="F101" s="1186"/>
      <c r="G101" s="1190"/>
      <c r="H101" s="1138"/>
      <c r="I101" s="1138"/>
      <c r="J101" s="1138"/>
      <c r="K101" s="1136"/>
      <c r="L101" s="1138"/>
      <c r="M101" s="1138"/>
      <c r="N101" s="1138"/>
      <c r="O101" s="1136"/>
      <c r="P101" s="1138"/>
      <c r="Q101" s="1138"/>
      <c r="R101" s="1138"/>
      <c r="S101" s="1136"/>
    </row>
    <row r="102" spans="2:19" customFormat="1" ht="29.25" customHeight="1" outlineLevel="1" x14ac:dyDescent="0.35">
      <c r="B102" s="1194"/>
      <c r="C102" s="1170"/>
      <c r="D102" s="1187"/>
      <c r="E102" s="1189"/>
      <c r="F102" s="1187"/>
      <c r="G102" s="1191"/>
      <c r="H102" s="1139"/>
      <c r="I102" s="1139"/>
      <c r="J102" s="1139"/>
      <c r="K102" s="1137"/>
      <c r="L102" s="1139"/>
      <c r="M102" s="1139"/>
      <c r="N102" s="1139"/>
      <c r="O102" s="1137"/>
      <c r="P102" s="1139"/>
      <c r="Q102" s="1139"/>
      <c r="R102" s="1139"/>
      <c r="S102" s="1137"/>
    </row>
    <row r="103" spans="2:19" customFormat="1" ht="24" outlineLevel="1" x14ac:dyDescent="0.35">
      <c r="B103" s="1194"/>
      <c r="C103" s="1170"/>
      <c r="D103" s="460" t="s">
        <v>361</v>
      </c>
      <c r="E103" s="460" t="s">
        <v>362</v>
      </c>
      <c r="F103" s="465" t="s">
        <v>363</v>
      </c>
      <c r="G103" s="461" t="s">
        <v>364</v>
      </c>
      <c r="H103" s="460" t="s">
        <v>361</v>
      </c>
      <c r="I103" s="460" t="s">
        <v>362</v>
      </c>
      <c r="J103" s="465" t="s">
        <v>363</v>
      </c>
      <c r="K103" s="461" t="s">
        <v>364</v>
      </c>
      <c r="L103" s="460" t="s">
        <v>361</v>
      </c>
      <c r="M103" s="460" t="s">
        <v>362</v>
      </c>
      <c r="N103" s="465" t="s">
        <v>363</v>
      </c>
      <c r="O103" s="461" t="s">
        <v>364</v>
      </c>
      <c r="P103" s="460" t="s">
        <v>361</v>
      </c>
      <c r="Q103" s="460" t="s">
        <v>362</v>
      </c>
      <c r="R103" s="465" t="s">
        <v>363</v>
      </c>
      <c r="S103" s="461" t="s">
        <v>364</v>
      </c>
    </row>
    <row r="104" spans="2:19" customFormat="1" ht="29.25" customHeight="1" outlineLevel="1" x14ac:dyDescent="0.35">
      <c r="B104" s="1194"/>
      <c r="C104" s="1170"/>
      <c r="D104" s="1186"/>
      <c r="E104" s="1188"/>
      <c r="F104" s="1186"/>
      <c r="G104" s="1190"/>
      <c r="H104" s="1138"/>
      <c r="I104" s="1138"/>
      <c r="J104" s="1138"/>
      <c r="K104" s="1136"/>
      <c r="L104" s="1138"/>
      <c r="M104" s="1138"/>
      <c r="N104" s="1138"/>
      <c r="O104" s="1136"/>
      <c r="P104" s="1138"/>
      <c r="Q104" s="1138"/>
      <c r="R104" s="1138"/>
      <c r="S104" s="1136"/>
    </row>
    <row r="105" spans="2:19" customFormat="1" ht="29.25" customHeight="1" outlineLevel="1" x14ac:dyDescent="0.35">
      <c r="B105" s="1194"/>
      <c r="C105" s="1158"/>
      <c r="D105" s="1187"/>
      <c r="E105" s="1189"/>
      <c r="F105" s="1187"/>
      <c r="G105" s="1191"/>
      <c r="H105" s="1139"/>
      <c r="I105" s="1139"/>
      <c r="J105" s="1139"/>
      <c r="K105" s="1137"/>
      <c r="L105" s="1139"/>
      <c r="M105" s="1139"/>
      <c r="N105" s="1139"/>
      <c r="O105" s="1137"/>
      <c r="P105" s="1139"/>
      <c r="Q105" s="1139"/>
      <c r="R105" s="1139"/>
      <c r="S105" s="1137"/>
    </row>
    <row r="106" spans="2:19" ht="15" thickBot="1" x14ac:dyDescent="0.4">
      <c r="B106" s="174"/>
      <c r="C106" s="174"/>
    </row>
    <row r="107" spans="2:19" ht="15" thickBot="1" x14ac:dyDescent="0.4">
      <c r="B107" s="174"/>
      <c r="C107" s="174"/>
      <c r="D107" s="1178" t="s">
        <v>301</v>
      </c>
      <c r="E107" s="1179"/>
      <c r="F107" s="1179"/>
      <c r="G107" s="1180"/>
      <c r="H107" s="1140" t="s">
        <v>365</v>
      </c>
      <c r="I107" s="1141"/>
      <c r="J107" s="1141"/>
      <c r="K107" s="1142"/>
      <c r="L107" s="1140" t="s">
        <v>303</v>
      </c>
      <c r="M107" s="1141"/>
      <c r="N107" s="1141"/>
      <c r="O107" s="1142"/>
      <c r="P107" s="1140" t="s">
        <v>304</v>
      </c>
      <c r="Q107" s="1141"/>
      <c r="R107" s="1141"/>
      <c r="S107" s="1142"/>
    </row>
    <row r="108" spans="2:19" customFormat="1" ht="33.75" customHeight="1" x14ac:dyDescent="0.35">
      <c r="B108" s="1181" t="s">
        <v>366</v>
      </c>
      <c r="C108" s="1171" t="s">
        <v>367</v>
      </c>
      <c r="D108" s="473" t="s">
        <v>368</v>
      </c>
      <c r="E108" s="474" t="s">
        <v>369</v>
      </c>
      <c r="F108" s="1143" t="s">
        <v>370</v>
      </c>
      <c r="G108" s="1144"/>
      <c r="H108" s="473" t="s">
        <v>368</v>
      </c>
      <c r="I108" s="474" t="s">
        <v>369</v>
      </c>
      <c r="J108" s="1143" t="s">
        <v>370</v>
      </c>
      <c r="K108" s="1144"/>
      <c r="L108" s="473" t="s">
        <v>368</v>
      </c>
      <c r="M108" s="474" t="s">
        <v>369</v>
      </c>
      <c r="N108" s="1143" t="s">
        <v>370</v>
      </c>
      <c r="O108" s="1144"/>
      <c r="P108" s="473" t="s">
        <v>368</v>
      </c>
      <c r="Q108" s="474" t="s">
        <v>369</v>
      </c>
      <c r="R108" s="1143" t="s">
        <v>370</v>
      </c>
      <c r="S108" s="1144"/>
    </row>
    <row r="109" spans="2:19" customFormat="1" ht="30" customHeight="1" x14ac:dyDescent="0.35">
      <c r="B109" s="1182"/>
      <c r="C109" s="1172"/>
      <c r="D109" s="212"/>
      <c r="E109" s="213"/>
      <c r="F109" s="1184"/>
      <c r="G109" s="1185"/>
      <c r="H109" s="214"/>
      <c r="I109" s="215"/>
      <c r="J109" s="1134"/>
      <c r="K109" s="1135"/>
      <c r="L109" s="214"/>
      <c r="M109" s="215"/>
      <c r="N109" s="1134"/>
      <c r="O109" s="1135"/>
      <c r="P109" s="214"/>
      <c r="Q109" s="215"/>
      <c r="R109" s="1134"/>
      <c r="S109" s="1135"/>
    </row>
    <row r="110" spans="2:19" customFormat="1" ht="32.25" customHeight="1" x14ac:dyDescent="0.35">
      <c r="B110" s="1182"/>
      <c r="C110" s="1181" t="s">
        <v>371</v>
      </c>
      <c r="D110" s="475" t="s">
        <v>368</v>
      </c>
      <c r="E110" s="460" t="s">
        <v>369</v>
      </c>
      <c r="F110" s="460" t="s">
        <v>372</v>
      </c>
      <c r="G110" s="468" t="s">
        <v>373</v>
      </c>
      <c r="H110" s="475" t="s">
        <v>368</v>
      </c>
      <c r="I110" s="460" t="s">
        <v>369</v>
      </c>
      <c r="J110" s="460" t="s">
        <v>372</v>
      </c>
      <c r="K110" s="468" t="s">
        <v>373</v>
      </c>
      <c r="L110" s="475" t="s">
        <v>368</v>
      </c>
      <c r="M110" s="460" t="s">
        <v>369</v>
      </c>
      <c r="N110" s="460" t="s">
        <v>372</v>
      </c>
      <c r="O110" s="468" t="s">
        <v>373</v>
      </c>
      <c r="P110" s="475" t="s">
        <v>368</v>
      </c>
      <c r="Q110" s="460" t="s">
        <v>369</v>
      </c>
      <c r="R110" s="460" t="s">
        <v>372</v>
      </c>
      <c r="S110" s="468" t="s">
        <v>373</v>
      </c>
    </row>
    <row r="111" spans="2:19" customFormat="1" ht="27.75" customHeight="1" x14ac:dyDescent="0.35">
      <c r="B111" s="1182"/>
      <c r="C111" s="1182"/>
      <c r="D111" s="212"/>
      <c r="E111" s="193"/>
      <c r="F111" s="204"/>
      <c r="G111" s="210"/>
      <c r="H111" s="214"/>
      <c r="I111" s="195"/>
      <c r="J111" s="206"/>
      <c r="K111" s="211"/>
      <c r="L111" s="214"/>
      <c r="M111" s="195"/>
      <c r="N111" s="206"/>
      <c r="O111" s="211"/>
      <c r="P111" s="214"/>
      <c r="Q111" s="195"/>
      <c r="R111" s="206"/>
      <c r="S111" s="211"/>
    </row>
    <row r="112" spans="2:19" customFormat="1" ht="27.75" customHeight="1" outlineLevel="1" x14ac:dyDescent="0.35">
      <c r="B112" s="1182"/>
      <c r="C112" s="1182"/>
      <c r="D112" s="475" t="s">
        <v>368</v>
      </c>
      <c r="E112" s="460" t="s">
        <v>369</v>
      </c>
      <c r="F112" s="460" t="s">
        <v>372</v>
      </c>
      <c r="G112" s="468" t="s">
        <v>373</v>
      </c>
      <c r="H112" s="475" t="s">
        <v>368</v>
      </c>
      <c r="I112" s="460" t="s">
        <v>369</v>
      </c>
      <c r="J112" s="460" t="s">
        <v>372</v>
      </c>
      <c r="K112" s="468" t="s">
        <v>373</v>
      </c>
      <c r="L112" s="475" t="s">
        <v>368</v>
      </c>
      <c r="M112" s="460" t="s">
        <v>369</v>
      </c>
      <c r="N112" s="460" t="s">
        <v>372</v>
      </c>
      <c r="O112" s="468" t="s">
        <v>373</v>
      </c>
      <c r="P112" s="475" t="s">
        <v>368</v>
      </c>
      <c r="Q112" s="460" t="s">
        <v>369</v>
      </c>
      <c r="R112" s="460" t="s">
        <v>372</v>
      </c>
      <c r="S112" s="468" t="s">
        <v>373</v>
      </c>
    </row>
    <row r="113" spans="2:19" customFormat="1" ht="27.75" customHeight="1" outlineLevel="1" x14ac:dyDescent="0.35">
      <c r="B113" s="1182"/>
      <c r="C113" s="1182"/>
      <c r="D113" s="212"/>
      <c r="E113" s="193"/>
      <c r="F113" s="204"/>
      <c r="G113" s="210"/>
      <c r="H113" s="214"/>
      <c r="I113" s="195"/>
      <c r="J113" s="206"/>
      <c r="K113" s="211"/>
      <c r="L113" s="214"/>
      <c r="M113" s="195"/>
      <c r="N113" s="206"/>
      <c r="O113" s="211"/>
      <c r="P113" s="214"/>
      <c r="Q113" s="195"/>
      <c r="R113" s="206"/>
      <c r="S113" s="211"/>
    </row>
    <row r="114" spans="2:19" customFormat="1" ht="27.75" customHeight="1" outlineLevel="1" x14ac:dyDescent="0.35">
      <c r="B114" s="1182"/>
      <c r="C114" s="1182"/>
      <c r="D114" s="475" t="s">
        <v>368</v>
      </c>
      <c r="E114" s="460" t="s">
        <v>369</v>
      </c>
      <c r="F114" s="460" t="s">
        <v>372</v>
      </c>
      <c r="G114" s="468" t="s">
        <v>373</v>
      </c>
      <c r="H114" s="475" t="s">
        <v>368</v>
      </c>
      <c r="I114" s="460" t="s">
        <v>369</v>
      </c>
      <c r="J114" s="460" t="s">
        <v>372</v>
      </c>
      <c r="K114" s="468" t="s">
        <v>373</v>
      </c>
      <c r="L114" s="475" t="s">
        <v>368</v>
      </c>
      <c r="M114" s="460" t="s">
        <v>369</v>
      </c>
      <c r="N114" s="460" t="s">
        <v>372</v>
      </c>
      <c r="O114" s="468" t="s">
        <v>373</v>
      </c>
      <c r="P114" s="475" t="s">
        <v>368</v>
      </c>
      <c r="Q114" s="460" t="s">
        <v>369</v>
      </c>
      <c r="R114" s="460" t="s">
        <v>372</v>
      </c>
      <c r="S114" s="468" t="s">
        <v>373</v>
      </c>
    </row>
    <row r="115" spans="2:19" customFormat="1" ht="27.75" customHeight="1" outlineLevel="1" x14ac:dyDescent="0.35">
      <c r="B115" s="1182"/>
      <c r="C115" s="1182"/>
      <c r="D115" s="212"/>
      <c r="E115" s="193"/>
      <c r="F115" s="204"/>
      <c r="G115" s="210"/>
      <c r="H115" s="214"/>
      <c r="I115" s="195"/>
      <c r="J115" s="206"/>
      <c r="K115" s="211"/>
      <c r="L115" s="214"/>
      <c r="M115" s="195"/>
      <c r="N115" s="206"/>
      <c r="O115" s="211"/>
      <c r="P115" s="214"/>
      <c r="Q115" s="195"/>
      <c r="R115" s="206"/>
      <c r="S115" s="211"/>
    </row>
    <row r="116" spans="2:19" customFormat="1" ht="27.75" customHeight="1" outlineLevel="1" x14ac:dyDescent="0.35">
      <c r="B116" s="1182"/>
      <c r="C116" s="1182"/>
      <c r="D116" s="475" t="s">
        <v>368</v>
      </c>
      <c r="E116" s="460" t="s">
        <v>369</v>
      </c>
      <c r="F116" s="460" t="s">
        <v>372</v>
      </c>
      <c r="G116" s="468" t="s">
        <v>373</v>
      </c>
      <c r="H116" s="475" t="s">
        <v>368</v>
      </c>
      <c r="I116" s="460" t="s">
        <v>369</v>
      </c>
      <c r="J116" s="460" t="s">
        <v>372</v>
      </c>
      <c r="K116" s="468" t="s">
        <v>373</v>
      </c>
      <c r="L116" s="475" t="s">
        <v>368</v>
      </c>
      <c r="M116" s="460" t="s">
        <v>369</v>
      </c>
      <c r="N116" s="460" t="s">
        <v>372</v>
      </c>
      <c r="O116" s="468" t="s">
        <v>373</v>
      </c>
      <c r="P116" s="475" t="s">
        <v>368</v>
      </c>
      <c r="Q116" s="460" t="s">
        <v>369</v>
      </c>
      <c r="R116" s="460" t="s">
        <v>372</v>
      </c>
      <c r="S116" s="468" t="s">
        <v>373</v>
      </c>
    </row>
    <row r="117" spans="2:19" customFormat="1" ht="27.75" customHeight="1" outlineLevel="1" x14ac:dyDescent="0.35">
      <c r="B117" s="1183"/>
      <c r="C117" s="1183"/>
      <c r="D117" s="212"/>
      <c r="E117" s="193"/>
      <c r="F117" s="204"/>
      <c r="G117" s="210"/>
      <c r="H117" s="214"/>
      <c r="I117" s="195"/>
      <c r="J117" s="206"/>
      <c r="K117" s="211"/>
      <c r="L117" s="214"/>
      <c r="M117" s="195"/>
      <c r="N117" s="206"/>
      <c r="O117" s="211"/>
      <c r="P117" s="214"/>
      <c r="Q117" s="195"/>
      <c r="R117" s="206"/>
      <c r="S117" s="211"/>
    </row>
    <row r="118" spans="2:19" customFormat="1" ht="26.25" customHeight="1" x14ac:dyDescent="0.35">
      <c r="B118" s="1173" t="s">
        <v>374</v>
      </c>
      <c r="C118" s="1176" t="s">
        <v>375</v>
      </c>
      <c r="D118" s="476" t="s">
        <v>376</v>
      </c>
      <c r="E118" s="476" t="s">
        <v>377</v>
      </c>
      <c r="F118" s="476" t="s">
        <v>300</v>
      </c>
      <c r="G118" s="477" t="s">
        <v>378</v>
      </c>
      <c r="H118" s="478" t="s">
        <v>376</v>
      </c>
      <c r="I118" s="476" t="s">
        <v>377</v>
      </c>
      <c r="J118" s="476" t="s">
        <v>300</v>
      </c>
      <c r="K118" s="477" t="s">
        <v>378</v>
      </c>
      <c r="L118" s="476" t="s">
        <v>376</v>
      </c>
      <c r="M118" s="476" t="s">
        <v>377</v>
      </c>
      <c r="N118" s="476" t="s">
        <v>300</v>
      </c>
      <c r="O118" s="477" t="s">
        <v>378</v>
      </c>
      <c r="P118" s="476" t="s">
        <v>376</v>
      </c>
      <c r="Q118" s="476" t="s">
        <v>377</v>
      </c>
      <c r="R118" s="476" t="s">
        <v>300</v>
      </c>
      <c r="S118" s="477" t="s">
        <v>378</v>
      </c>
    </row>
    <row r="119" spans="2:19" customFormat="1" ht="32.25" customHeight="1" x14ac:dyDescent="0.35">
      <c r="B119" s="1174"/>
      <c r="C119" s="1177"/>
      <c r="D119" s="192"/>
      <c r="E119" s="192"/>
      <c r="F119" s="192"/>
      <c r="G119" s="192"/>
      <c r="H119" s="371"/>
      <c r="I119" s="194"/>
      <c r="J119" s="194"/>
      <c r="K119" s="208"/>
      <c r="L119" s="194"/>
      <c r="M119" s="194"/>
      <c r="N119" s="194"/>
      <c r="O119" s="208"/>
      <c r="P119" s="194"/>
      <c r="Q119" s="194"/>
      <c r="R119" s="194"/>
      <c r="S119" s="208"/>
    </row>
    <row r="120" spans="2:19" customFormat="1" ht="32.25" customHeight="1" x14ac:dyDescent="0.35">
      <c r="B120" s="1174"/>
      <c r="C120" s="1173" t="s">
        <v>379</v>
      </c>
      <c r="D120" s="460" t="s">
        <v>380</v>
      </c>
      <c r="E120" s="1159" t="s">
        <v>381</v>
      </c>
      <c r="F120" s="1160"/>
      <c r="G120" s="461" t="s">
        <v>382</v>
      </c>
      <c r="H120" s="460" t="s">
        <v>380</v>
      </c>
      <c r="I120" s="1159" t="s">
        <v>381</v>
      </c>
      <c r="J120" s="1160"/>
      <c r="K120" s="461" t="s">
        <v>382</v>
      </c>
      <c r="L120" s="460" t="s">
        <v>380</v>
      </c>
      <c r="M120" s="1159" t="s">
        <v>381</v>
      </c>
      <c r="N120" s="1160"/>
      <c r="O120" s="461" t="s">
        <v>382</v>
      </c>
      <c r="P120" s="460" t="s">
        <v>380</v>
      </c>
      <c r="Q120" s="460" t="s">
        <v>381</v>
      </c>
      <c r="R120" s="1159" t="s">
        <v>381</v>
      </c>
      <c r="S120" s="1160"/>
    </row>
    <row r="121" spans="2:19" customFormat="1" ht="23.25" customHeight="1" x14ac:dyDescent="0.35">
      <c r="B121" s="1174"/>
      <c r="C121" s="1174"/>
      <c r="D121" s="216"/>
      <c r="E121" s="1161"/>
      <c r="F121" s="1162"/>
      <c r="G121" s="182"/>
      <c r="H121" s="217"/>
      <c r="I121" s="1155"/>
      <c r="J121" s="1156"/>
      <c r="K121" s="201"/>
      <c r="L121" s="217"/>
      <c r="M121" s="1155"/>
      <c r="N121" s="1156"/>
      <c r="O121" s="185"/>
      <c r="P121" s="217"/>
      <c r="Q121" s="183"/>
      <c r="R121" s="1155"/>
      <c r="S121" s="1156"/>
    </row>
    <row r="122" spans="2:19" customFormat="1" ht="23.25" customHeight="1" outlineLevel="1" x14ac:dyDescent="0.35">
      <c r="B122" s="1174"/>
      <c r="C122" s="1174"/>
      <c r="D122" s="460" t="s">
        <v>380</v>
      </c>
      <c r="E122" s="1159" t="s">
        <v>381</v>
      </c>
      <c r="F122" s="1160"/>
      <c r="G122" s="461" t="s">
        <v>382</v>
      </c>
      <c r="H122" s="460" t="s">
        <v>380</v>
      </c>
      <c r="I122" s="1159" t="s">
        <v>381</v>
      </c>
      <c r="J122" s="1160"/>
      <c r="K122" s="461" t="s">
        <v>382</v>
      </c>
      <c r="L122" s="460" t="s">
        <v>380</v>
      </c>
      <c r="M122" s="1159" t="s">
        <v>381</v>
      </c>
      <c r="N122" s="1160"/>
      <c r="O122" s="461" t="s">
        <v>382</v>
      </c>
      <c r="P122" s="460" t="s">
        <v>380</v>
      </c>
      <c r="Q122" s="460" t="s">
        <v>381</v>
      </c>
      <c r="R122" s="1159" t="s">
        <v>381</v>
      </c>
      <c r="S122" s="1160"/>
    </row>
    <row r="123" spans="2:19" customFormat="1" ht="23.25" customHeight="1" outlineLevel="1" x14ac:dyDescent="0.35">
      <c r="B123" s="1174"/>
      <c r="C123" s="1174"/>
      <c r="D123" s="216"/>
      <c r="E123" s="1161"/>
      <c r="F123" s="1162"/>
      <c r="G123" s="182"/>
      <c r="H123" s="217"/>
      <c r="I123" s="1155"/>
      <c r="J123" s="1156"/>
      <c r="K123" s="185"/>
      <c r="L123" s="217"/>
      <c r="M123" s="1155"/>
      <c r="N123" s="1156"/>
      <c r="O123" s="185"/>
      <c r="P123" s="217"/>
      <c r="Q123" s="183"/>
      <c r="R123" s="1155"/>
      <c r="S123" s="1156"/>
    </row>
    <row r="124" spans="2:19" customFormat="1" ht="23.25" customHeight="1" outlineLevel="1" x14ac:dyDescent="0.35">
      <c r="B124" s="1174"/>
      <c r="C124" s="1174"/>
      <c r="D124" s="460" t="s">
        <v>380</v>
      </c>
      <c r="E124" s="1159" t="s">
        <v>381</v>
      </c>
      <c r="F124" s="1160"/>
      <c r="G124" s="461" t="s">
        <v>382</v>
      </c>
      <c r="H124" s="460" t="s">
        <v>380</v>
      </c>
      <c r="I124" s="1159" t="s">
        <v>381</v>
      </c>
      <c r="J124" s="1160"/>
      <c r="K124" s="461" t="s">
        <v>382</v>
      </c>
      <c r="L124" s="460" t="s">
        <v>380</v>
      </c>
      <c r="M124" s="1159" t="s">
        <v>381</v>
      </c>
      <c r="N124" s="1160"/>
      <c r="O124" s="461" t="s">
        <v>382</v>
      </c>
      <c r="P124" s="460" t="s">
        <v>380</v>
      </c>
      <c r="Q124" s="460" t="s">
        <v>381</v>
      </c>
      <c r="R124" s="1159" t="s">
        <v>381</v>
      </c>
      <c r="S124" s="1160"/>
    </row>
    <row r="125" spans="2:19" customFormat="1" ht="23.25" customHeight="1" outlineLevel="1" x14ac:dyDescent="0.35">
      <c r="B125" s="1174"/>
      <c r="C125" s="1174"/>
      <c r="D125" s="216"/>
      <c r="E125" s="1161"/>
      <c r="F125" s="1162"/>
      <c r="G125" s="182"/>
      <c r="H125" s="217"/>
      <c r="I125" s="1155"/>
      <c r="J125" s="1156"/>
      <c r="K125" s="185"/>
      <c r="L125" s="217"/>
      <c r="M125" s="1155"/>
      <c r="N125" s="1156"/>
      <c r="O125" s="185"/>
      <c r="P125" s="217"/>
      <c r="Q125" s="183"/>
      <c r="R125" s="1155"/>
      <c r="S125" s="1156"/>
    </row>
    <row r="126" spans="2:19" customFormat="1" ht="23.25" customHeight="1" outlineLevel="1" x14ac:dyDescent="0.35">
      <c r="B126" s="1174"/>
      <c r="C126" s="1174"/>
      <c r="D126" s="460" t="s">
        <v>380</v>
      </c>
      <c r="E126" s="1159" t="s">
        <v>381</v>
      </c>
      <c r="F126" s="1160"/>
      <c r="G126" s="461" t="s">
        <v>382</v>
      </c>
      <c r="H126" s="460" t="s">
        <v>380</v>
      </c>
      <c r="I126" s="1159" t="s">
        <v>381</v>
      </c>
      <c r="J126" s="1160"/>
      <c r="K126" s="461" t="s">
        <v>382</v>
      </c>
      <c r="L126" s="460" t="s">
        <v>380</v>
      </c>
      <c r="M126" s="1159" t="s">
        <v>381</v>
      </c>
      <c r="N126" s="1160"/>
      <c r="O126" s="461" t="s">
        <v>382</v>
      </c>
      <c r="P126" s="460" t="s">
        <v>380</v>
      </c>
      <c r="Q126" s="460" t="s">
        <v>381</v>
      </c>
      <c r="R126" s="1159" t="s">
        <v>381</v>
      </c>
      <c r="S126" s="1160"/>
    </row>
    <row r="127" spans="2:19" customFormat="1" ht="23.25" customHeight="1" outlineLevel="1" x14ac:dyDescent="0.35">
      <c r="B127" s="1175"/>
      <c r="C127" s="1175"/>
      <c r="D127" s="216"/>
      <c r="E127" s="1161"/>
      <c r="F127" s="1162"/>
      <c r="G127" s="182"/>
      <c r="H127" s="217"/>
      <c r="I127" s="1155"/>
      <c r="J127" s="1156"/>
      <c r="K127" s="185"/>
      <c r="L127" s="217"/>
      <c r="M127" s="1155"/>
      <c r="N127" s="1156"/>
      <c r="O127" s="185"/>
      <c r="P127" s="217"/>
      <c r="Q127" s="183"/>
      <c r="R127" s="1155"/>
      <c r="S127" s="1156"/>
    </row>
    <row r="128" spans="2:19" ht="15" thickBot="1" x14ac:dyDescent="0.4">
      <c r="B128" s="174"/>
      <c r="C128" s="174"/>
    </row>
    <row r="129" spans="2:19" ht="15" thickBot="1" x14ac:dyDescent="0.4">
      <c r="B129" s="174"/>
      <c r="C129" s="174"/>
      <c r="D129" s="1178" t="s">
        <v>301</v>
      </c>
      <c r="E129" s="1179"/>
      <c r="F129" s="1179"/>
      <c r="G129" s="1180"/>
      <c r="H129" s="1178" t="s">
        <v>302</v>
      </c>
      <c r="I129" s="1179"/>
      <c r="J129" s="1179"/>
      <c r="K129" s="1180"/>
      <c r="L129" s="1179" t="s">
        <v>303</v>
      </c>
      <c r="M129" s="1179"/>
      <c r="N129" s="1179"/>
      <c r="O129" s="1179"/>
      <c r="P129" s="1178" t="s">
        <v>304</v>
      </c>
      <c r="Q129" s="1179"/>
      <c r="R129" s="1179"/>
      <c r="S129" s="1180"/>
    </row>
    <row r="130" spans="2:19" customFormat="1" x14ac:dyDescent="0.35">
      <c r="B130" s="1171" t="s">
        <v>383</v>
      </c>
      <c r="C130" s="1171" t="s">
        <v>384</v>
      </c>
      <c r="D130" s="1143" t="s">
        <v>385</v>
      </c>
      <c r="E130" s="1163"/>
      <c r="F130" s="1163"/>
      <c r="G130" s="1144"/>
      <c r="H130" s="1143" t="s">
        <v>385</v>
      </c>
      <c r="I130" s="1163"/>
      <c r="J130" s="1163"/>
      <c r="K130" s="1144"/>
      <c r="L130" s="1143" t="s">
        <v>385</v>
      </c>
      <c r="M130" s="1163"/>
      <c r="N130" s="1163"/>
      <c r="O130" s="1144"/>
      <c r="P130" s="1143" t="s">
        <v>385</v>
      </c>
      <c r="Q130" s="1163"/>
      <c r="R130" s="1163"/>
      <c r="S130" s="1144"/>
    </row>
    <row r="131" spans="2:19" customFormat="1" ht="45" customHeight="1" x14ac:dyDescent="0.35">
      <c r="B131" s="1172"/>
      <c r="C131" s="1172"/>
      <c r="D131" s="1164"/>
      <c r="E131" s="1165"/>
      <c r="F131" s="1165"/>
      <c r="G131" s="1166"/>
      <c r="H131" s="1167"/>
      <c r="I131" s="1168"/>
      <c r="J131" s="1168"/>
      <c r="K131" s="1169"/>
      <c r="L131" s="1167"/>
      <c r="M131" s="1168"/>
      <c r="N131" s="1168"/>
      <c r="O131" s="1169"/>
      <c r="P131" s="1167"/>
      <c r="Q131" s="1168"/>
      <c r="R131" s="1168"/>
      <c r="S131" s="1169"/>
    </row>
    <row r="132" spans="2:19" customFormat="1" ht="32.25" customHeight="1" x14ac:dyDescent="0.35">
      <c r="B132" s="1157" t="s">
        <v>386</v>
      </c>
      <c r="C132" s="1157" t="s">
        <v>387</v>
      </c>
      <c r="D132" s="476" t="s">
        <v>388</v>
      </c>
      <c r="E132" s="467" t="s">
        <v>300</v>
      </c>
      <c r="F132" s="460" t="s">
        <v>321</v>
      </c>
      <c r="G132" s="461" t="s">
        <v>338</v>
      </c>
      <c r="H132" s="476" t="s">
        <v>388</v>
      </c>
      <c r="I132" s="467" t="s">
        <v>300</v>
      </c>
      <c r="J132" s="460" t="s">
        <v>321</v>
      </c>
      <c r="K132" s="461" t="s">
        <v>338</v>
      </c>
      <c r="L132" s="476" t="s">
        <v>388</v>
      </c>
      <c r="M132" s="467" t="s">
        <v>300</v>
      </c>
      <c r="N132" s="460" t="s">
        <v>321</v>
      </c>
      <c r="O132" s="461" t="s">
        <v>338</v>
      </c>
      <c r="P132" s="476" t="s">
        <v>388</v>
      </c>
      <c r="Q132" s="467" t="s">
        <v>300</v>
      </c>
      <c r="R132" s="460" t="s">
        <v>321</v>
      </c>
      <c r="S132" s="461" t="s">
        <v>338</v>
      </c>
    </row>
    <row r="133" spans="2:19" customFormat="1" ht="23.25" customHeight="1" x14ac:dyDescent="0.35">
      <c r="B133" s="1170"/>
      <c r="C133" s="1158"/>
      <c r="D133" s="192">
        <v>1</v>
      </c>
      <c r="E133" s="218" t="s">
        <v>478</v>
      </c>
      <c r="F133" s="181" t="s">
        <v>460</v>
      </c>
      <c r="G133" s="207" t="s">
        <v>585</v>
      </c>
      <c r="H133" s="194">
        <v>4</v>
      </c>
      <c r="I133" s="228" t="s">
        <v>478</v>
      </c>
      <c r="J133" s="194" t="s">
        <v>460</v>
      </c>
      <c r="K133" s="366" t="s">
        <v>1031</v>
      </c>
      <c r="L133" s="194">
        <v>2</v>
      </c>
      <c r="M133" s="228" t="s">
        <v>478</v>
      </c>
      <c r="N133" s="194" t="s">
        <v>460</v>
      </c>
      <c r="O133" s="366" t="s">
        <v>1031</v>
      </c>
      <c r="P133" s="194"/>
      <c r="Q133" s="228"/>
      <c r="R133" s="194"/>
      <c r="S133" s="366"/>
    </row>
    <row r="134" spans="2:19" customFormat="1" ht="29.25" customHeight="1" x14ac:dyDescent="0.35">
      <c r="B134" s="1170"/>
      <c r="C134" s="1157" t="s">
        <v>389</v>
      </c>
      <c r="D134" s="460" t="s">
        <v>390</v>
      </c>
      <c r="E134" s="1159" t="s">
        <v>391</v>
      </c>
      <c r="F134" s="1160"/>
      <c r="G134" s="461" t="s">
        <v>392</v>
      </c>
      <c r="H134" s="460" t="s">
        <v>390</v>
      </c>
      <c r="I134" s="1159" t="s">
        <v>391</v>
      </c>
      <c r="J134" s="1160"/>
      <c r="K134" s="461" t="s">
        <v>392</v>
      </c>
      <c r="L134" s="460" t="s">
        <v>390</v>
      </c>
      <c r="M134" s="1159" t="s">
        <v>391</v>
      </c>
      <c r="N134" s="1160"/>
      <c r="O134" s="461" t="s">
        <v>392</v>
      </c>
      <c r="P134" s="460" t="s">
        <v>390</v>
      </c>
      <c r="Q134" s="1159" t="s">
        <v>391</v>
      </c>
      <c r="R134" s="1160"/>
      <c r="S134" s="461" t="s">
        <v>392</v>
      </c>
    </row>
    <row r="135" spans="2:19" customFormat="1" ht="39" customHeight="1" x14ac:dyDescent="0.35">
      <c r="B135" s="1158"/>
      <c r="C135" s="1158"/>
      <c r="D135" s="216">
        <v>1</v>
      </c>
      <c r="E135" s="1161" t="s">
        <v>408</v>
      </c>
      <c r="F135" s="1162"/>
      <c r="G135" s="182" t="s">
        <v>511</v>
      </c>
      <c r="H135" s="217">
        <v>4</v>
      </c>
      <c r="I135" s="1155" t="s">
        <v>403</v>
      </c>
      <c r="J135" s="1156"/>
      <c r="K135" s="185" t="s">
        <v>497</v>
      </c>
      <c r="L135" s="217">
        <v>2</v>
      </c>
      <c r="M135" s="1155" t="s">
        <v>413</v>
      </c>
      <c r="N135" s="1156"/>
      <c r="O135" s="185" t="s">
        <v>511</v>
      </c>
      <c r="P135" s="217"/>
      <c r="Q135" s="1155"/>
      <c r="R135" s="1156"/>
      <c r="S135" s="185"/>
    </row>
    <row r="136" spans="2:19" ht="15" thickBot="1" x14ac:dyDescent="0.4"/>
    <row r="137" spans="2:19" hidden="1" x14ac:dyDescent="0.35"/>
    <row r="138" spans="2:19" hidden="1" x14ac:dyDescent="0.35"/>
    <row r="139" spans="2:19" hidden="1" x14ac:dyDescent="0.35"/>
    <row r="140" spans="2:19" hidden="1" x14ac:dyDescent="0.35"/>
    <row r="141" spans="2:19" hidden="1" x14ac:dyDescent="0.35">
      <c r="D141" s="158" t="s">
        <v>393</v>
      </c>
    </row>
    <row r="142" spans="2:19" hidden="1" x14ac:dyDescent="0.35">
      <c r="D142" s="158" t="s">
        <v>394</v>
      </c>
      <c r="E142" s="158" t="s">
        <v>395</v>
      </c>
      <c r="F142" s="158" t="s">
        <v>396</v>
      </c>
      <c r="H142" s="158" t="s">
        <v>397</v>
      </c>
      <c r="I142" s="158" t="s">
        <v>398</v>
      </c>
    </row>
    <row r="143" spans="2:19" hidden="1" x14ac:dyDescent="0.35">
      <c r="D143" s="158" t="s">
        <v>399</v>
      </c>
      <c r="E143" s="158" t="s">
        <v>400</v>
      </c>
      <c r="F143" s="158" t="s">
        <v>401</v>
      </c>
      <c r="H143" s="158" t="s">
        <v>402</v>
      </c>
      <c r="I143" s="158" t="s">
        <v>403</v>
      </c>
    </row>
    <row r="144" spans="2:19" hidden="1" x14ac:dyDescent="0.35">
      <c r="D144" s="158" t="s">
        <v>404</v>
      </c>
      <c r="E144" s="158" t="s">
        <v>405</v>
      </c>
      <c r="F144" s="158" t="s">
        <v>406</v>
      </c>
      <c r="H144" s="158" t="s">
        <v>407</v>
      </c>
      <c r="I144" s="158" t="s">
        <v>408</v>
      </c>
    </row>
    <row r="145" spans="2:12" hidden="1" x14ac:dyDescent="0.35">
      <c r="D145" s="158" t="s">
        <v>409</v>
      </c>
      <c r="F145" s="158" t="s">
        <v>410</v>
      </c>
      <c r="G145" s="158" t="s">
        <v>411</v>
      </c>
      <c r="H145" s="158" t="s">
        <v>412</v>
      </c>
      <c r="I145" s="158" t="s">
        <v>413</v>
      </c>
      <c r="K145" s="158" t="s">
        <v>414</v>
      </c>
    </row>
    <row r="146" spans="2:12" hidden="1" x14ac:dyDescent="0.35">
      <c r="D146" s="158" t="s">
        <v>415</v>
      </c>
      <c r="F146" s="158" t="s">
        <v>416</v>
      </c>
      <c r="G146" s="158" t="s">
        <v>417</v>
      </c>
      <c r="H146" s="158" t="s">
        <v>418</v>
      </c>
      <c r="I146" s="158" t="s">
        <v>419</v>
      </c>
      <c r="K146" s="158" t="s">
        <v>420</v>
      </c>
      <c r="L146" s="158" t="s">
        <v>421</v>
      </c>
    </row>
    <row r="147" spans="2:12" hidden="1" x14ac:dyDescent="0.35">
      <c r="D147" s="158" t="s">
        <v>422</v>
      </c>
      <c r="E147" s="219" t="s">
        <v>423</v>
      </c>
      <c r="G147" s="158" t="s">
        <v>424</v>
      </c>
      <c r="H147" s="158" t="s">
        <v>425</v>
      </c>
      <c r="K147" s="158" t="s">
        <v>426</v>
      </c>
      <c r="L147" s="158" t="s">
        <v>427</v>
      </c>
    </row>
    <row r="148" spans="2:12" hidden="1" x14ac:dyDescent="0.35">
      <c r="D148" s="158" t="s">
        <v>428</v>
      </c>
      <c r="E148" s="220" t="s">
        <v>429</v>
      </c>
      <c r="K148" s="158" t="s">
        <v>430</v>
      </c>
      <c r="L148" s="158" t="s">
        <v>431</v>
      </c>
    </row>
    <row r="149" spans="2:12" hidden="1" x14ac:dyDescent="0.35">
      <c r="E149" s="221" t="s">
        <v>432</v>
      </c>
      <c r="H149" s="158" t="s">
        <v>433</v>
      </c>
      <c r="K149" s="158" t="s">
        <v>434</v>
      </c>
      <c r="L149" s="158" t="s">
        <v>435</v>
      </c>
    </row>
    <row r="150" spans="2:12" hidden="1" x14ac:dyDescent="0.35">
      <c r="H150" s="158" t="s">
        <v>436</v>
      </c>
      <c r="K150" s="158" t="s">
        <v>437</v>
      </c>
      <c r="L150" s="158" t="s">
        <v>438</v>
      </c>
    </row>
    <row r="151" spans="2:12" hidden="1" x14ac:dyDescent="0.35">
      <c r="H151" s="158" t="s">
        <v>439</v>
      </c>
      <c r="K151" s="158" t="s">
        <v>440</v>
      </c>
      <c r="L151" s="158" t="s">
        <v>441</v>
      </c>
    </row>
    <row r="152" spans="2:12" hidden="1" x14ac:dyDescent="0.35">
      <c r="B152" s="158" t="s">
        <v>442</v>
      </c>
      <c r="C152" s="158" t="s">
        <v>443</v>
      </c>
      <c r="D152" s="158" t="s">
        <v>442</v>
      </c>
      <c r="G152" s="158" t="s">
        <v>444</v>
      </c>
      <c r="H152" s="158" t="s">
        <v>445</v>
      </c>
      <c r="J152" s="158" t="s">
        <v>266</v>
      </c>
      <c r="K152" s="158" t="s">
        <v>446</v>
      </c>
      <c r="L152" s="158" t="s">
        <v>447</v>
      </c>
    </row>
    <row r="153" spans="2:12" hidden="1" x14ac:dyDescent="0.35">
      <c r="B153" s="158">
        <v>1</v>
      </c>
      <c r="C153" s="158" t="s">
        <v>448</v>
      </c>
      <c r="D153" s="158" t="s">
        <v>449</v>
      </c>
      <c r="E153" s="158" t="s">
        <v>338</v>
      </c>
      <c r="F153" s="158" t="s">
        <v>11</v>
      </c>
      <c r="G153" s="158" t="s">
        <v>450</v>
      </c>
      <c r="H153" s="158" t="s">
        <v>451</v>
      </c>
      <c r="J153" s="158" t="s">
        <v>426</v>
      </c>
      <c r="K153" s="158" t="s">
        <v>452</v>
      </c>
    </row>
    <row r="154" spans="2:12" hidden="1" x14ac:dyDescent="0.35">
      <c r="B154" s="158">
        <v>2</v>
      </c>
      <c r="C154" s="158" t="s">
        <v>453</v>
      </c>
      <c r="D154" s="158" t="s">
        <v>454</v>
      </c>
      <c r="E154" s="158" t="s">
        <v>321</v>
      </c>
      <c r="F154" s="158" t="s">
        <v>18</v>
      </c>
      <c r="G154" s="158" t="s">
        <v>455</v>
      </c>
      <c r="J154" s="158" t="s">
        <v>456</v>
      </c>
      <c r="K154" s="158" t="s">
        <v>457</v>
      </c>
    </row>
    <row r="155" spans="2:12" hidden="1" x14ac:dyDescent="0.35">
      <c r="B155" s="158">
        <v>3</v>
      </c>
      <c r="C155" s="158" t="s">
        <v>458</v>
      </c>
      <c r="D155" s="158" t="s">
        <v>459</v>
      </c>
      <c r="E155" s="158" t="s">
        <v>300</v>
      </c>
      <c r="G155" s="158" t="s">
        <v>460</v>
      </c>
      <c r="J155" s="158" t="s">
        <v>461</v>
      </c>
      <c r="K155" s="158" t="s">
        <v>462</v>
      </c>
    </row>
    <row r="156" spans="2:12" hidden="1" x14ac:dyDescent="0.35">
      <c r="B156" s="158">
        <v>4</v>
      </c>
      <c r="C156" s="158" t="s">
        <v>451</v>
      </c>
      <c r="H156" s="158" t="s">
        <v>463</v>
      </c>
      <c r="I156" s="158" t="s">
        <v>464</v>
      </c>
      <c r="J156" s="158" t="s">
        <v>465</v>
      </c>
      <c r="K156" s="158" t="s">
        <v>466</v>
      </c>
    </row>
    <row r="157" spans="2:12" hidden="1" x14ac:dyDescent="0.35">
      <c r="D157" s="158" t="s">
        <v>460</v>
      </c>
      <c r="H157" s="158" t="s">
        <v>467</v>
      </c>
      <c r="I157" s="158" t="s">
        <v>468</v>
      </c>
      <c r="J157" s="158" t="s">
        <v>469</v>
      </c>
      <c r="K157" s="158" t="s">
        <v>470</v>
      </c>
    </row>
    <row r="158" spans="2:12" hidden="1" x14ac:dyDescent="0.35">
      <c r="D158" s="158" t="s">
        <v>471</v>
      </c>
      <c r="H158" s="158" t="s">
        <v>472</v>
      </c>
      <c r="I158" s="158" t="s">
        <v>473</v>
      </c>
      <c r="J158" s="158" t="s">
        <v>474</v>
      </c>
      <c r="K158" s="158" t="s">
        <v>475</v>
      </c>
    </row>
    <row r="159" spans="2:12" hidden="1" x14ac:dyDescent="0.35">
      <c r="D159" s="158" t="s">
        <v>476</v>
      </c>
      <c r="H159" s="158" t="s">
        <v>477</v>
      </c>
      <c r="J159" s="158" t="s">
        <v>478</v>
      </c>
      <c r="K159" s="158" t="s">
        <v>479</v>
      </c>
    </row>
    <row r="160" spans="2:12" hidden="1" x14ac:dyDescent="0.35">
      <c r="H160" s="158" t="s">
        <v>480</v>
      </c>
      <c r="J160" s="158" t="s">
        <v>481</v>
      </c>
    </row>
    <row r="161" spans="2:11" ht="58" hidden="1" x14ac:dyDescent="0.35">
      <c r="D161" s="222" t="s">
        <v>482</v>
      </c>
      <c r="E161" s="158" t="s">
        <v>483</v>
      </c>
      <c r="F161" s="158" t="s">
        <v>484</v>
      </c>
      <c r="G161" s="158" t="s">
        <v>485</v>
      </c>
      <c r="H161" s="158" t="s">
        <v>486</v>
      </c>
      <c r="I161" s="158" t="s">
        <v>487</v>
      </c>
      <c r="J161" s="158" t="s">
        <v>488</v>
      </c>
      <c r="K161" s="158" t="s">
        <v>489</v>
      </c>
    </row>
    <row r="162" spans="2:11" ht="72.5" hidden="1" x14ac:dyDescent="0.35">
      <c r="B162" s="158" t="s">
        <v>591</v>
      </c>
      <c r="C162" s="158" t="s">
        <v>590</v>
      </c>
      <c r="D162" s="222" t="s">
        <v>490</v>
      </c>
      <c r="E162" s="158" t="s">
        <v>491</v>
      </c>
      <c r="F162" s="158" t="s">
        <v>492</v>
      </c>
      <c r="G162" s="158" t="s">
        <v>493</v>
      </c>
      <c r="H162" s="158" t="s">
        <v>494</v>
      </c>
      <c r="I162" s="158" t="s">
        <v>495</v>
      </c>
      <c r="J162" s="158" t="s">
        <v>496</v>
      </c>
      <c r="K162" s="158" t="s">
        <v>497</v>
      </c>
    </row>
    <row r="163" spans="2:11" ht="43.5" hidden="1" x14ac:dyDescent="0.35">
      <c r="B163" s="158" t="s">
        <v>592</v>
      </c>
      <c r="C163" s="158" t="s">
        <v>589</v>
      </c>
      <c r="D163" s="222" t="s">
        <v>498</v>
      </c>
      <c r="E163" s="158" t="s">
        <v>499</v>
      </c>
      <c r="F163" s="158" t="s">
        <v>500</v>
      </c>
      <c r="G163" s="158" t="s">
        <v>501</v>
      </c>
      <c r="H163" s="158" t="s">
        <v>502</v>
      </c>
      <c r="I163" s="158" t="s">
        <v>503</v>
      </c>
      <c r="J163" s="158" t="s">
        <v>504</v>
      </c>
      <c r="K163" s="158" t="s">
        <v>505</v>
      </c>
    </row>
    <row r="164" spans="2:11" hidden="1" x14ac:dyDescent="0.35">
      <c r="B164" s="158" t="s">
        <v>593</v>
      </c>
      <c r="C164" s="158" t="s">
        <v>588</v>
      </c>
      <c r="F164" s="158" t="s">
        <v>506</v>
      </c>
      <c r="G164" s="158" t="s">
        <v>507</v>
      </c>
      <c r="H164" s="158" t="s">
        <v>508</v>
      </c>
      <c r="I164" s="158" t="s">
        <v>509</v>
      </c>
      <c r="J164" s="158" t="s">
        <v>510</v>
      </c>
      <c r="K164" s="158" t="s">
        <v>511</v>
      </c>
    </row>
    <row r="165" spans="2:11" hidden="1" x14ac:dyDescent="0.35">
      <c r="B165" s="158" t="s">
        <v>594</v>
      </c>
      <c r="G165" s="158" t="s">
        <v>512</v>
      </c>
      <c r="H165" s="158" t="s">
        <v>513</v>
      </c>
      <c r="I165" s="158" t="s">
        <v>514</v>
      </c>
      <c r="J165" s="158" t="s">
        <v>515</v>
      </c>
      <c r="K165" s="158" t="s">
        <v>516</v>
      </c>
    </row>
    <row r="166" spans="2:11" hidden="1" x14ac:dyDescent="0.35">
      <c r="C166" s="158" t="s">
        <v>517</v>
      </c>
      <c r="J166" s="158" t="s">
        <v>518</v>
      </c>
    </row>
    <row r="167" spans="2:11" hidden="1" x14ac:dyDescent="0.35">
      <c r="C167" s="158" t="s">
        <v>519</v>
      </c>
      <c r="I167" s="158" t="s">
        <v>520</v>
      </c>
      <c r="J167" s="158" t="s">
        <v>521</v>
      </c>
    </row>
    <row r="168" spans="2:11" hidden="1" x14ac:dyDescent="0.35">
      <c r="B168" s="229" t="s">
        <v>595</v>
      </c>
      <c r="C168" s="158" t="s">
        <v>522</v>
      </c>
      <c r="I168" s="158" t="s">
        <v>523</v>
      </c>
      <c r="J168" s="158" t="s">
        <v>524</v>
      </c>
    </row>
    <row r="169" spans="2:11" hidden="1" x14ac:dyDescent="0.35">
      <c r="B169" s="229" t="s">
        <v>29</v>
      </c>
      <c r="C169" s="158" t="s">
        <v>525</v>
      </c>
      <c r="D169" s="158" t="s">
        <v>526</v>
      </c>
      <c r="E169" s="158" t="s">
        <v>527</v>
      </c>
      <c r="I169" s="158" t="s">
        <v>528</v>
      </c>
      <c r="J169" s="158" t="s">
        <v>266</v>
      </c>
    </row>
    <row r="170" spans="2:11" hidden="1" x14ac:dyDescent="0.35">
      <c r="B170" s="229" t="s">
        <v>16</v>
      </c>
      <c r="D170" s="158" t="s">
        <v>529</v>
      </c>
      <c r="E170" s="158" t="s">
        <v>530</v>
      </c>
      <c r="H170" s="158" t="s">
        <v>402</v>
      </c>
      <c r="I170" s="158" t="s">
        <v>531</v>
      </c>
    </row>
    <row r="171" spans="2:11" hidden="1" x14ac:dyDescent="0.35">
      <c r="B171" s="229" t="s">
        <v>34</v>
      </c>
      <c r="D171" s="158" t="s">
        <v>532</v>
      </c>
      <c r="E171" s="158" t="s">
        <v>533</v>
      </c>
      <c r="H171" s="158" t="s">
        <v>412</v>
      </c>
      <c r="I171" s="158" t="s">
        <v>534</v>
      </c>
      <c r="J171" s="158" t="s">
        <v>535</v>
      </c>
    </row>
    <row r="172" spans="2:11" hidden="1" x14ac:dyDescent="0.35">
      <c r="B172" s="229" t="s">
        <v>596</v>
      </c>
      <c r="C172" s="158" t="s">
        <v>536</v>
      </c>
      <c r="D172" s="158" t="s">
        <v>537</v>
      </c>
      <c r="H172" s="158" t="s">
        <v>418</v>
      </c>
      <c r="I172" s="158" t="s">
        <v>538</v>
      </c>
      <c r="J172" s="158" t="s">
        <v>539</v>
      </c>
    </row>
    <row r="173" spans="2:11" hidden="1" x14ac:dyDescent="0.35">
      <c r="B173" s="229" t="s">
        <v>597</v>
      </c>
      <c r="C173" s="158" t="s">
        <v>540</v>
      </c>
      <c r="H173" s="158" t="s">
        <v>425</v>
      </c>
      <c r="I173" s="158" t="s">
        <v>541</v>
      </c>
    </row>
    <row r="174" spans="2:11" hidden="1" x14ac:dyDescent="0.35">
      <c r="B174" s="229" t="s">
        <v>598</v>
      </c>
      <c r="C174" s="158" t="s">
        <v>542</v>
      </c>
      <c r="E174" s="158" t="s">
        <v>543</v>
      </c>
      <c r="H174" s="158" t="s">
        <v>544</v>
      </c>
      <c r="I174" s="158" t="s">
        <v>545</v>
      </c>
    </row>
    <row r="175" spans="2:11" hidden="1" x14ac:dyDescent="0.35">
      <c r="B175" s="229" t="s">
        <v>599</v>
      </c>
      <c r="C175" s="158" t="s">
        <v>546</v>
      </c>
      <c r="E175" s="158" t="s">
        <v>547</v>
      </c>
      <c r="H175" s="158" t="s">
        <v>548</v>
      </c>
      <c r="I175" s="158" t="s">
        <v>549</v>
      </c>
    </row>
    <row r="176" spans="2:11" hidden="1" x14ac:dyDescent="0.35">
      <c r="B176" s="229" t="s">
        <v>600</v>
      </c>
      <c r="C176" s="158" t="s">
        <v>550</v>
      </c>
      <c r="E176" s="158" t="s">
        <v>551</v>
      </c>
      <c r="H176" s="158" t="s">
        <v>552</v>
      </c>
      <c r="I176" s="158" t="s">
        <v>553</v>
      </c>
    </row>
    <row r="177" spans="2:9" hidden="1" x14ac:dyDescent="0.35">
      <c r="B177" s="229" t="s">
        <v>601</v>
      </c>
      <c r="C177" s="158" t="s">
        <v>554</v>
      </c>
      <c r="E177" s="158" t="s">
        <v>555</v>
      </c>
      <c r="H177" s="158" t="s">
        <v>556</v>
      </c>
      <c r="I177" s="158" t="s">
        <v>557</v>
      </c>
    </row>
    <row r="178" spans="2:9" hidden="1" x14ac:dyDescent="0.35">
      <c r="B178" s="229" t="s">
        <v>602</v>
      </c>
      <c r="C178" s="158" t="s">
        <v>558</v>
      </c>
      <c r="E178" s="158" t="s">
        <v>559</v>
      </c>
      <c r="H178" s="158" t="s">
        <v>560</v>
      </c>
      <c r="I178" s="158" t="s">
        <v>561</v>
      </c>
    </row>
    <row r="179" spans="2:9" hidden="1" x14ac:dyDescent="0.35">
      <c r="B179" s="229" t="s">
        <v>603</v>
      </c>
      <c r="C179" s="158" t="s">
        <v>266</v>
      </c>
      <c r="E179" s="158" t="s">
        <v>562</v>
      </c>
      <c r="H179" s="158" t="s">
        <v>563</v>
      </c>
      <c r="I179" s="158" t="s">
        <v>564</v>
      </c>
    </row>
    <row r="180" spans="2:9" hidden="1" x14ac:dyDescent="0.35">
      <c r="B180" s="229" t="s">
        <v>604</v>
      </c>
      <c r="E180" s="158" t="s">
        <v>565</v>
      </c>
      <c r="H180" s="158" t="s">
        <v>566</v>
      </c>
      <c r="I180" s="158" t="s">
        <v>567</v>
      </c>
    </row>
    <row r="181" spans="2:9" hidden="1" x14ac:dyDescent="0.35">
      <c r="B181" s="229" t="s">
        <v>605</v>
      </c>
      <c r="E181" s="158" t="s">
        <v>568</v>
      </c>
      <c r="H181" s="158" t="s">
        <v>569</v>
      </c>
      <c r="I181" s="158" t="s">
        <v>570</v>
      </c>
    </row>
    <row r="182" spans="2:9" hidden="1" x14ac:dyDescent="0.35">
      <c r="B182" s="229" t="s">
        <v>606</v>
      </c>
      <c r="E182" s="158" t="s">
        <v>571</v>
      </c>
      <c r="H182" s="158" t="s">
        <v>572</v>
      </c>
      <c r="I182" s="158" t="s">
        <v>573</v>
      </c>
    </row>
    <row r="183" spans="2:9" hidden="1" x14ac:dyDescent="0.35">
      <c r="B183" s="229" t="s">
        <v>607</v>
      </c>
      <c r="H183" s="158" t="s">
        <v>574</v>
      </c>
      <c r="I183" s="158" t="s">
        <v>575</v>
      </c>
    </row>
    <row r="184" spans="2:9" hidden="1" x14ac:dyDescent="0.35">
      <c r="B184" s="229" t="s">
        <v>608</v>
      </c>
      <c r="H184" s="158" t="s">
        <v>576</v>
      </c>
    </row>
    <row r="185" spans="2:9" hidden="1" x14ac:dyDescent="0.35">
      <c r="B185" s="229" t="s">
        <v>609</v>
      </c>
      <c r="H185" s="158" t="s">
        <v>577</v>
      </c>
    </row>
    <row r="186" spans="2:9" hidden="1" x14ac:dyDescent="0.35">
      <c r="B186" s="229" t="s">
        <v>610</v>
      </c>
      <c r="H186" s="158" t="s">
        <v>578</v>
      </c>
    </row>
    <row r="187" spans="2:9" hidden="1" x14ac:dyDescent="0.35">
      <c r="B187" s="229" t="s">
        <v>611</v>
      </c>
      <c r="H187" s="158" t="s">
        <v>579</v>
      </c>
    </row>
    <row r="188" spans="2:9" hidden="1" x14ac:dyDescent="0.35">
      <c r="B188" s="229" t="s">
        <v>612</v>
      </c>
      <c r="D188" t="s">
        <v>580</v>
      </c>
      <c r="H188" s="158" t="s">
        <v>581</v>
      </c>
    </row>
    <row r="189" spans="2:9" hidden="1" x14ac:dyDescent="0.35">
      <c r="B189" s="229" t="s">
        <v>613</v>
      </c>
      <c r="D189" t="s">
        <v>582</v>
      </c>
      <c r="H189" s="158" t="s">
        <v>583</v>
      </c>
    </row>
    <row r="190" spans="2:9" hidden="1" x14ac:dyDescent="0.35">
      <c r="B190" s="229" t="s">
        <v>614</v>
      </c>
      <c r="D190" t="s">
        <v>584</v>
      </c>
      <c r="H190" s="158" t="s">
        <v>585</v>
      </c>
    </row>
    <row r="191" spans="2:9" hidden="1" x14ac:dyDescent="0.35">
      <c r="B191" s="229" t="s">
        <v>615</v>
      </c>
      <c r="D191" t="s">
        <v>582</v>
      </c>
      <c r="H191" s="158" t="s">
        <v>586</v>
      </c>
    </row>
    <row r="192" spans="2:9" hidden="1" x14ac:dyDescent="0.35">
      <c r="B192" s="229" t="s">
        <v>616</v>
      </c>
      <c r="D192" t="s">
        <v>587</v>
      </c>
    </row>
    <row r="193" spans="2:4" hidden="1" x14ac:dyDescent="0.35">
      <c r="B193" s="229" t="s">
        <v>617</v>
      </c>
      <c r="D193" t="s">
        <v>582</v>
      </c>
    </row>
    <row r="194" spans="2:4" hidden="1" x14ac:dyDescent="0.35">
      <c r="B194" s="229" t="s">
        <v>618</v>
      </c>
    </row>
    <row r="195" spans="2:4" hidden="1" x14ac:dyDescent="0.35">
      <c r="B195" s="229" t="s">
        <v>619</v>
      </c>
    </row>
    <row r="196" spans="2:4" hidden="1" x14ac:dyDescent="0.35">
      <c r="B196" s="229" t="s">
        <v>620</v>
      </c>
    </row>
    <row r="197" spans="2:4" hidden="1" x14ac:dyDescent="0.35">
      <c r="B197" s="229" t="s">
        <v>621</v>
      </c>
    </row>
    <row r="198" spans="2:4" hidden="1" x14ac:dyDescent="0.35">
      <c r="B198" s="229" t="s">
        <v>622</v>
      </c>
    </row>
    <row r="199" spans="2:4" hidden="1" x14ac:dyDescent="0.35">
      <c r="B199" s="229" t="s">
        <v>623</v>
      </c>
    </row>
    <row r="200" spans="2:4" hidden="1" x14ac:dyDescent="0.35">
      <c r="B200" s="229" t="s">
        <v>624</v>
      </c>
    </row>
    <row r="201" spans="2:4" hidden="1" x14ac:dyDescent="0.35">
      <c r="B201" s="229" t="s">
        <v>625</v>
      </c>
    </row>
    <row r="202" spans="2:4" hidden="1" x14ac:dyDescent="0.35">
      <c r="B202" s="229" t="s">
        <v>626</v>
      </c>
    </row>
    <row r="203" spans="2:4" hidden="1" x14ac:dyDescent="0.35">
      <c r="B203" s="229" t="s">
        <v>50</v>
      </c>
    </row>
    <row r="204" spans="2:4" hidden="1" x14ac:dyDescent="0.35">
      <c r="B204" s="229" t="s">
        <v>55</v>
      </c>
    </row>
    <row r="205" spans="2:4" hidden="1" x14ac:dyDescent="0.35">
      <c r="B205" s="229" t="s">
        <v>56</v>
      </c>
    </row>
    <row r="206" spans="2:4" hidden="1" x14ac:dyDescent="0.35">
      <c r="B206" s="229" t="s">
        <v>58</v>
      </c>
    </row>
    <row r="207" spans="2:4" hidden="1" x14ac:dyDescent="0.35">
      <c r="B207" s="229" t="s">
        <v>23</v>
      </c>
    </row>
    <row r="208" spans="2:4" hidden="1" x14ac:dyDescent="0.35">
      <c r="B208" s="229" t="s">
        <v>60</v>
      </c>
    </row>
    <row r="209" spans="2:2" hidden="1" x14ac:dyDescent="0.35">
      <c r="B209" s="229" t="s">
        <v>62</v>
      </c>
    </row>
    <row r="210" spans="2:2" hidden="1" x14ac:dyDescent="0.35">
      <c r="B210" s="229" t="s">
        <v>65</v>
      </c>
    </row>
    <row r="211" spans="2:2" hidden="1" x14ac:dyDescent="0.35">
      <c r="B211" s="229" t="s">
        <v>66</v>
      </c>
    </row>
    <row r="212" spans="2:2" hidden="1" x14ac:dyDescent="0.35">
      <c r="B212" s="229" t="s">
        <v>67</v>
      </c>
    </row>
    <row r="213" spans="2:2" hidden="1" x14ac:dyDescent="0.35">
      <c r="B213" s="229" t="s">
        <v>68</v>
      </c>
    </row>
    <row r="214" spans="2:2" hidden="1" x14ac:dyDescent="0.35">
      <c r="B214" s="229" t="s">
        <v>627</v>
      </c>
    </row>
    <row r="215" spans="2:2" hidden="1" x14ac:dyDescent="0.35">
      <c r="B215" s="229" t="s">
        <v>628</v>
      </c>
    </row>
    <row r="216" spans="2:2" hidden="1" x14ac:dyDescent="0.35">
      <c r="B216" s="229" t="s">
        <v>72</v>
      </c>
    </row>
    <row r="217" spans="2:2" hidden="1" x14ac:dyDescent="0.35">
      <c r="B217" s="229" t="s">
        <v>74</v>
      </c>
    </row>
    <row r="218" spans="2:2" hidden="1" x14ac:dyDescent="0.35">
      <c r="B218" s="229" t="s">
        <v>78</v>
      </c>
    </row>
    <row r="219" spans="2:2" hidden="1" x14ac:dyDescent="0.35">
      <c r="B219" s="229" t="s">
        <v>629</v>
      </c>
    </row>
    <row r="220" spans="2:2" hidden="1" x14ac:dyDescent="0.35">
      <c r="B220" s="229" t="s">
        <v>630</v>
      </c>
    </row>
    <row r="221" spans="2:2" hidden="1" x14ac:dyDescent="0.35">
      <c r="B221" s="229" t="s">
        <v>631</v>
      </c>
    </row>
    <row r="222" spans="2:2" hidden="1" x14ac:dyDescent="0.35">
      <c r="B222" s="229" t="s">
        <v>76</v>
      </c>
    </row>
    <row r="223" spans="2:2" hidden="1" x14ac:dyDescent="0.35">
      <c r="B223" s="229" t="s">
        <v>77</v>
      </c>
    </row>
    <row r="224" spans="2:2" hidden="1" x14ac:dyDescent="0.35">
      <c r="B224" s="229" t="s">
        <v>80</v>
      </c>
    </row>
    <row r="225" spans="2:2" hidden="1" x14ac:dyDescent="0.35">
      <c r="B225" s="229" t="s">
        <v>82</v>
      </c>
    </row>
    <row r="226" spans="2:2" hidden="1" x14ac:dyDescent="0.35">
      <c r="B226" s="229" t="s">
        <v>632</v>
      </c>
    </row>
    <row r="227" spans="2:2" hidden="1" x14ac:dyDescent="0.35">
      <c r="B227" s="229" t="s">
        <v>81</v>
      </c>
    </row>
    <row r="228" spans="2:2" hidden="1" x14ac:dyDescent="0.35">
      <c r="B228" s="229" t="s">
        <v>83</v>
      </c>
    </row>
    <row r="229" spans="2:2" hidden="1" x14ac:dyDescent="0.35">
      <c r="B229" s="229" t="s">
        <v>86</v>
      </c>
    </row>
    <row r="230" spans="2:2" hidden="1" x14ac:dyDescent="0.35">
      <c r="B230" s="229" t="s">
        <v>85</v>
      </c>
    </row>
    <row r="231" spans="2:2" hidden="1" x14ac:dyDescent="0.35">
      <c r="B231" s="229" t="s">
        <v>633</v>
      </c>
    </row>
    <row r="232" spans="2:2" hidden="1" x14ac:dyDescent="0.35">
      <c r="B232" s="229" t="s">
        <v>92</v>
      </c>
    </row>
    <row r="233" spans="2:2" hidden="1" x14ac:dyDescent="0.35">
      <c r="B233" s="229" t="s">
        <v>94</v>
      </c>
    </row>
    <row r="234" spans="2:2" hidden="1" x14ac:dyDescent="0.35">
      <c r="B234" s="229" t="s">
        <v>95</v>
      </c>
    </row>
    <row r="235" spans="2:2" hidden="1" x14ac:dyDescent="0.35">
      <c r="B235" s="229" t="s">
        <v>96</v>
      </c>
    </row>
    <row r="236" spans="2:2" hidden="1" x14ac:dyDescent="0.35">
      <c r="B236" s="229" t="s">
        <v>634</v>
      </c>
    </row>
    <row r="237" spans="2:2" hidden="1" x14ac:dyDescent="0.35">
      <c r="B237" s="229" t="s">
        <v>635</v>
      </c>
    </row>
    <row r="238" spans="2:2" hidden="1" x14ac:dyDescent="0.35">
      <c r="B238" s="229" t="s">
        <v>97</v>
      </c>
    </row>
    <row r="239" spans="2:2" hidden="1" x14ac:dyDescent="0.35">
      <c r="B239" s="229" t="s">
        <v>151</v>
      </c>
    </row>
    <row r="240" spans="2:2" hidden="1" x14ac:dyDescent="0.35">
      <c r="B240" s="229" t="s">
        <v>636</v>
      </c>
    </row>
    <row r="241" spans="2:2" ht="29" hidden="1" x14ac:dyDescent="0.35">
      <c r="B241" s="229" t="s">
        <v>637</v>
      </c>
    </row>
    <row r="242" spans="2:2" hidden="1" x14ac:dyDescent="0.35">
      <c r="B242" s="229" t="s">
        <v>102</v>
      </c>
    </row>
    <row r="243" spans="2:2" hidden="1" x14ac:dyDescent="0.35">
      <c r="B243" s="229" t="s">
        <v>104</v>
      </c>
    </row>
    <row r="244" spans="2:2" hidden="1" x14ac:dyDescent="0.35">
      <c r="B244" s="229" t="s">
        <v>638</v>
      </c>
    </row>
    <row r="245" spans="2:2" hidden="1" x14ac:dyDescent="0.35">
      <c r="B245" s="229" t="s">
        <v>152</v>
      </c>
    </row>
    <row r="246" spans="2:2" hidden="1" x14ac:dyDescent="0.35">
      <c r="B246" s="229" t="s">
        <v>169</v>
      </c>
    </row>
    <row r="247" spans="2:2" hidden="1" x14ac:dyDescent="0.35">
      <c r="B247" s="229" t="s">
        <v>103</v>
      </c>
    </row>
    <row r="248" spans="2:2" hidden="1" x14ac:dyDescent="0.35">
      <c r="B248" s="229" t="s">
        <v>107</v>
      </c>
    </row>
    <row r="249" spans="2:2" hidden="1" x14ac:dyDescent="0.35">
      <c r="B249" s="229" t="s">
        <v>101</v>
      </c>
    </row>
    <row r="250" spans="2:2" hidden="1" x14ac:dyDescent="0.35">
      <c r="B250" s="229" t="s">
        <v>123</v>
      </c>
    </row>
    <row r="251" spans="2:2" hidden="1" x14ac:dyDescent="0.35">
      <c r="B251" s="229" t="s">
        <v>639</v>
      </c>
    </row>
    <row r="252" spans="2:2" hidden="1" x14ac:dyDescent="0.35">
      <c r="B252" s="229" t="s">
        <v>109</v>
      </c>
    </row>
    <row r="253" spans="2:2" hidden="1" x14ac:dyDescent="0.35">
      <c r="B253" s="229" t="s">
        <v>112</v>
      </c>
    </row>
    <row r="254" spans="2:2" hidden="1" x14ac:dyDescent="0.35">
      <c r="B254" s="229" t="s">
        <v>118</v>
      </c>
    </row>
    <row r="255" spans="2:2" hidden="1" x14ac:dyDescent="0.35">
      <c r="B255" s="229" t="s">
        <v>115</v>
      </c>
    </row>
    <row r="256" spans="2:2" ht="29" hidden="1" x14ac:dyDescent="0.35">
      <c r="B256" s="229" t="s">
        <v>640</v>
      </c>
    </row>
    <row r="257" spans="2:2" hidden="1" x14ac:dyDescent="0.35">
      <c r="B257" s="229" t="s">
        <v>113</v>
      </c>
    </row>
    <row r="258" spans="2:2" hidden="1" x14ac:dyDescent="0.35">
      <c r="B258" s="229" t="s">
        <v>114</v>
      </c>
    </row>
    <row r="259" spans="2:2" hidden="1" x14ac:dyDescent="0.35">
      <c r="B259" s="229" t="s">
        <v>125</v>
      </c>
    </row>
    <row r="260" spans="2:2" hidden="1" x14ac:dyDescent="0.35">
      <c r="B260" s="229" t="s">
        <v>122</v>
      </c>
    </row>
    <row r="261" spans="2:2" hidden="1" x14ac:dyDescent="0.35">
      <c r="B261" s="229" t="s">
        <v>121</v>
      </c>
    </row>
    <row r="262" spans="2:2" hidden="1" x14ac:dyDescent="0.35">
      <c r="B262" s="229" t="s">
        <v>124</v>
      </c>
    </row>
    <row r="263" spans="2:2" hidden="1" x14ac:dyDescent="0.35">
      <c r="B263" s="229" t="s">
        <v>116</v>
      </c>
    </row>
    <row r="264" spans="2:2" hidden="1" x14ac:dyDescent="0.35">
      <c r="B264" s="229" t="s">
        <v>117</v>
      </c>
    </row>
    <row r="265" spans="2:2" hidden="1" x14ac:dyDescent="0.35">
      <c r="B265" s="229" t="s">
        <v>110</v>
      </c>
    </row>
    <row r="266" spans="2:2" hidden="1" x14ac:dyDescent="0.35">
      <c r="B266" s="229" t="s">
        <v>111</v>
      </c>
    </row>
    <row r="267" spans="2:2" hidden="1" x14ac:dyDescent="0.35">
      <c r="B267" s="229" t="s">
        <v>126</v>
      </c>
    </row>
    <row r="268" spans="2:2" hidden="1" x14ac:dyDescent="0.35">
      <c r="B268" s="229" t="s">
        <v>132</v>
      </c>
    </row>
    <row r="269" spans="2:2" hidden="1" x14ac:dyDescent="0.35">
      <c r="B269" s="229" t="s">
        <v>133</v>
      </c>
    </row>
    <row r="270" spans="2:2" hidden="1" x14ac:dyDescent="0.35">
      <c r="B270" s="229" t="s">
        <v>131</v>
      </c>
    </row>
    <row r="271" spans="2:2" hidden="1" x14ac:dyDescent="0.35">
      <c r="B271" s="229" t="s">
        <v>641</v>
      </c>
    </row>
    <row r="272" spans="2:2" hidden="1" x14ac:dyDescent="0.35">
      <c r="B272" s="229" t="s">
        <v>128</v>
      </c>
    </row>
    <row r="273" spans="2:2" hidden="1" x14ac:dyDescent="0.35">
      <c r="B273" s="229" t="s">
        <v>127</v>
      </c>
    </row>
    <row r="274" spans="2:2" hidden="1" x14ac:dyDescent="0.35">
      <c r="B274" s="229" t="s">
        <v>135</v>
      </c>
    </row>
    <row r="275" spans="2:2" hidden="1" x14ac:dyDescent="0.35">
      <c r="B275" s="229" t="s">
        <v>136</v>
      </c>
    </row>
    <row r="276" spans="2:2" hidden="1" x14ac:dyDescent="0.35">
      <c r="B276" s="229" t="s">
        <v>138</v>
      </c>
    </row>
    <row r="277" spans="2:2" hidden="1" x14ac:dyDescent="0.35">
      <c r="B277" s="229" t="s">
        <v>141</v>
      </c>
    </row>
    <row r="278" spans="2:2" hidden="1" x14ac:dyDescent="0.35">
      <c r="B278" s="229" t="s">
        <v>142</v>
      </c>
    </row>
    <row r="279" spans="2:2" hidden="1" x14ac:dyDescent="0.35">
      <c r="B279" s="229" t="s">
        <v>137</v>
      </c>
    </row>
    <row r="280" spans="2:2" hidden="1" x14ac:dyDescent="0.35">
      <c r="B280" s="229" t="s">
        <v>139</v>
      </c>
    </row>
    <row r="281" spans="2:2" hidden="1" x14ac:dyDescent="0.35">
      <c r="B281" s="229" t="s">
        <v>143</v>
      </c>
    </row>
    <row r="282" spans="2:2" hidden="1" x14ac:dyDescent="0.35">
      <c r="B282" s="229" t="s">
        <v>642</v>
      </c>
    </row>
    <row r="283" spans="2:2" hidden="1" x14ac:dyDescent="0.35">
      <c r="B283" s="229" t="s">
        <v>140</v>
      </c>
    </row>
    <row r="284" spans="2:2" hidden="1" x14ac:dyDescent="0.35">
      <c r="B284" s="229" t="s">
        <v>148</v>
      </c>
    </row>
    <row r="285" spans="2:2" hidden="1" x14ac:dyDescent="0.35">
      <c r="B285" s="229" t="s">
        <v>149</v>
      </c>
    </row>
    <row r="286" spans="2:2" hidden="1" x14ac:dyDescent="0.35">
      <c r="B286" s="229" t="s">
        <v>150</v>
      </c>
    </row>
    <row r="287" spans="2:2" hidden="1" x14ac:dyDescent="0.35">
      <c r="B287" s="229" t="s">
        <v>157</v>
      </c>
    </row>
    <row r="288" spans="2:2" hidden="1" x14ac:dyDescent="0.35">
      <c r="B288" s="229" t="s">
        <v>170</v>
      </c>
    </row>
    <row r="289" spans="2:2" hidden="1" x14ac:dyDescent="0.35">
      <c r="B289" s="229" t="s">
        <v>158</v>
      </c>
    </row>
    <row r="290" spans="2:2" hidden="1" x14ac:dyDescent="0.35">
      <c r="B290" s="229" t="s">
        <v>165</v>
      </c>
    </row>
    <row r="291" spans="2:2" hidden="1" x14ac:dyDescent="0.35">
      <c r="B291" s="229" t="s">
        <v>161</v>
      </c>
    </row>
    <row r="292" spans="2:2" hidden="1" x14ac:dyDescent="0.35">
      <c r="B292" s="229" t="s">
        <v>63</v>
      </c>
    </row>
    <row r="293" spans="2:2" hidden="1" x14ac:dyDescent="0.35">
      <c r="B293" s="229" t="s">
        <v>155</v>
      </c>
    </row>
    <row r="294" spans="2:2" hidden="1" x14ac:dyDescent="0.35">
      <c r="B294" s="229" t="s">
        <v>159</v>
      </c>
    </row>
    <row r="295" spans="2:2" hidden="1" x14ac:dyDescent="0.35">
      <c r="B295" s="229" t="s">
        <v>156</v>
      </c>
    </row>
    <row r="296" spans="2:2" hidden="1" x14ac:dyDescent="0.35">
      <c r="B296" s="229" t="s">
        <v>171</v>
      </c>
    </row>
    <row r="297" spans="2:2" hidden="1" x14ac:dyDescent="0.35">
      <c r="B297" s="229" t="s">
        <v>643</v>
      </c>
    </row>
    <row r="298" spans="2:2" hidden="1" x14ac:dyDescent="0.35">
      <c r="B298" s="229" t="s">
        <v>164</v>
      </c>
    </row>
    <row r="299" spans="2:2" hidden="1" x14ac:dyDescent="0.35">
      <c r="B299" s="229" t="s">
        <v>172</v>
      </c>
    </row>
    <row r="300" spans="2:2" hidden="1" x14ac:dyDescent="0.35">
      <c r="B300" s="229" t="s">
        <v>160</v>
      </c>
    </row>
    <row r="301" spans="2:2" hidden="1" x14ac:dyDescent="0.35">
      <c r="B301" s="229" t="s">
        <v>175</v>
      </c>
    </row>
    <row r="302" spans="2:2" hidden="1" x14ac:dyDescent="0.35">
      <c r="B302" s="229" t="s">
        <v>644</v>
      </c>
    </row>
    <row r="303" spans="2:2" hidden="1" x14ac:dyDescent="0.35">
      <c r="B303" s="229" t="s">
        <v>180</v>
      </c>
    </row>
    <row r="304" spans="2:2" hidden="1" x14ac:dyDescent="0.35">
      <c r="B304" s="229" t="s">
        <v>177</v>
      </c>
    </row>
    <row r="305" spans="2:2" hidden="1" x14ac:dyDescent="0.35">
      <c r="B305" s="229" t="s">
        <v>176</v>
      </c>
    </row>
    <row r="306" spans="2:2" hidden="1" x14ac:dyDescent="0.35">
      <c r="B306" s="229" t="s">
        <v>185</v>
      </c>
    </row>
    <row r="307" spans="2:2" hidden="1" x14ac:dyDescent="0.35">
      <c r="B307" s="229" t="s">
        <v>181</v>
      </c>
    </row>
    <row r="308" spans="2:2" hidden="1" x14ac:dyDescent="0.35">
      <c r="B308" s="229" t="s">
        <v>182</v>
      </c>
    </row>
    <row r="309" spans="2:2" hidden="1" x14ac:dyDescent="0.35">
      <c r="B309" s="229" t="s">
        <v>183</v>
      </c>
    </row>
    <row r="310" spans="2:2" hidden="1" x14ac:dyDescent="0.35">
      <c r="B310" s="229" t="s">
        <v>184</v>
      </c>
    </row>
    <row r="311" spans="2:2" hidden="1" x14ac:dyDescent="0.35">
      <c r="B311" s="229" t="s">
        <v>186</v>
      </c>
    </row>
    <row r="312" spans="2:2" hidden="1" x14ac:dyDescent="0.35">
      <c r="B312" s="229" t="s">
        <v>645</v>
      </c>
    </row>
    <row r="313" spans="2:2" hidden="1" x14ac:dyDescent="0.35">
      <c r="B313" s="229" t="s">
        <v>187</v>
      </c>
    </row>
    <row r="314" spans="2:2" hidden="1" x14ac:dyDescent="0.35">
      <c r="B314" s="229" t="s">
        <v>188</v>
      </c>
    </row>
    <row r="315" spans="2:2" hidden="1" x14ac:dyDescent="0.35">
      <c r="B315" s="229" t="s">
        <v>193</v>
      </c>
    </row>
    <row r="316" spans="2:2" hidden="1" x14ac:dyDescent="0.35">
      <c r="B316" s="229" t="s">
        <v>194</v>
      </c>
    </row>
    <row r="317" spans="2:2" ht="29" hidden="1" x14ac:dyDescent="0.35">
      <c r="B317" s="229" t="s">
        <v>153</v>
      </c>
    </row>
    <row r="318" spans="2:2" hidden="1" x14ac:dyDescent="0.35">
      <c r="B318" s="229" t="s">
        <v>646</v>
      </c>
    </row>
    <row r="319" spans="2:2" hidden="1" x14ac:dyDescent="0.35">
      <c r="B319" s="229" t="s">
        <v>647</v>
      </c>
    </row>
    <row r="320" spans="2:2" hidden="1" x14ac:dyDescent="0.35">
      <c r="B320" s="229" t="s">
        <v>195</v>
      </c>
    </row>
    <row r="321" spans="2:20" hidden="1" x14ac:dyDescent="0.35">
      <c r="B321" s="229" t="s">
        <v>154</v>
      </c>
    </row>
    <row r="322" spans="2:20" hidden="1" x14ac:dyDescent="0.35">
      <c r="B322" s="229" t="s">
        <v>648</v>
      </c>
    </row>
    <row r="323" spans="2:20" hidden="1" x14ac:dyDescent="0.35">
      <c r="B323" s="229" t="s">
        <v>167</v>
      </c>
    </row>
    <row r="324" spans="2:20" hidden="1" x14ac:dyDescent="0.35">
      <c r="B324" s="229" t="s">
        <v>199</v>
      </c>
    </row>
    <row r="325" spans="2:20" hidden="1" x14ac:dyDescent="0.35">
      <c r="B325" s="229" t="s">
        <v>200</v>
      </c>
    </row>
    <row r="326" spans="2:20" hidden="1" x14ac:dyDescent="0.35">
      <c r="B326" s="229" t="s">
        <v>179</v>
      </c>
    </row>
    <row r="327" spans="2:20" hidden="1" x14ac:dyDescent="0.35"/>
    <row r="328" spans="2:20" ht="15" hidden="1" thickBot="1" x14ac:dyDescent="0.4"/>
    <row r="329" spans="2:20" ht="15" thickBot="1" x14ac:dyDescent="0.4">
      <c r="B329" s="174"/>
      <c r="C329" s="174"/>
      <c r="D329" s="1178" t="s">
        <v>301</v>
      </c>
      <c r="E329" s="1179"/>
      <c r="F329" s="1179"/>
      <c r="G329" s="1180"/>
      <c r="H329" s="1178" t="s">
        <v>302</v>
      </c>
      <c r="I329" s="1179"/>
      <c r="J329" s="1179"/>
      <c r="K329" s="1180"/>
      <c r="L329" s="1179" t="s">
        <v>303</v>
      </c>
      <c r="M329" s="1179"/>
      <c r="N329" s="1179"/>
      <c r="O329" s="1179"/>
      <c r="P329" s="1178" t="s">
        <v>304</v>
      </c>
      <c r="Q329" s="1179"/>
      <c r="R329" s="1179"/>
      <c r="S329" s="1180"/>
    </row>
    <row r="330" spans="2:20" x14ac:dyDescent="0.35">
      <c r="B330" s="1237" t="s">
        <v>706</v>
      </c>
      <c r="C330" s="1237" t="s">
        <v>707</v>
      </c>
      <c r="D330" s="358" t="s">
        <v>708</v>
      </c>
      <c r="E330" s="358" t="s">
        <v>709</v>
      </c>
      <c r="F330" s="1239" t="s">
        <v>338</v>
      </c>
      <c r="G330" s="1240"/>
      <c r="H330" s="359" t="s">
        <v>710</v>
      </c>
      <c r="I330" s="358" t="s">
        <v>711</v>
      </c>
      <c r="J330" s="1241" t="s">
        <v>338</v>
      </c>
      <c r="K330" s="1242"/>
      <c r="L330" s="360" t="s">
        <v>710</v>
      </c>
      <c r="M330" s="361" t="s">
        <v>711</v>
      </c>
      <c r="N330" s="1243" t="s">
        <v>338</v>
      </c>
      <c r="O330" s="1244"/>
      <c r="P330" s="362" t="s">
        <v>712</v>
      </c>
      <c r="Q330" s="362" t="s">
        <v>713</v>
      </c>
      <c r="R330" s="1245" t="s">
        <v>338</v>
      </c>
      <c r="S330" s="1244"/>
    </row>
    <row r="331" spans="2:20" ht="43" customHeight="1" x14ac:dyDescent="0.35">
      <c r="B331" s="1238"/>
      <c r="C331" s="1238"/>
      <c r="D331" s="296"/>
      <c r="E331" s="297"/>
      <c r="F331" s="1246"/>
      <c r="G331" s="1247"/>
      <c r="H331" s="298"/>
      <c r="I331" s="299"/>
      <c r="J331" s="1248"/>
      <c r="K331" s="1249"/>
      <c r="L331" s="298"/>
      <c r="M331" s="299"/>
      <c r="N331" s="1248"/>
      <c r="O331" s="1249"/>
      <c r="P331" s="298"/>
      <c r="Q331" s="299"/>
      <c r="R331" s="1248"/>
      <c r="S331" s="1249"/>
      <c r="T331" s="307"/>
    </row>
    <row r="332" spans="2:20" ht="24" x14ac:dyDescent="0.35">
      <c r="B332" s="1207" t="s">
        <v>714</v>
      </c>
      <c r="C332" s="1207" t="s">
        <v>715</v>
      </c>
      <c r="D332" s="363" t="s">
        <v>716</v>
      </c>
      <c r="E332" s="354" t="s">
        <v>300</v>
      </c>
      <c r="F332" s="355" t="s">
        <v>322</v>
      </c>
      <c r="G332" s="364" t="s">
        <v>392</v>
      </c>
      <c r="H332" s="355" t="s">
        <v>716</v>
      </c>
      <c r="I332" s="354" t="s">
        <v>300</v>
      </c>
      <c r="J332" s="355" t="s">
        <v>322</v>
      </c>
      <c r="K332" s="364" t="s">
        <v>392</v>
      </c>
      <c r="L332" s="355" t="s">
        <v>716</v>
      </c>
      <c r="M332" s="354" t="s">
        <v>300</v>
      </c>
      <c r="N332" s="355" t="s">
        <v>322</v>
      </c>
      <c r="O332" s="364" t="s">
        <v>392</v>
      </c>
      <c r="P332" s="355" t="s">
        <v>716</v>
      </c>
      <c r="Q332" s="354" t="s">
        <v>300</v>
      </c>
      <c r="R332" s="355" t="s">
        <v>322</v>
      </c>
      <c r="S332" s="364" t="s">
        <v>392</v>
      </c>
    </row>
    <row r="333" spans="2:20" ht="28" customHeight="1" x14ac:dyDescent="0.35">
      <c r="B333" s="1250"/>
      <c r="C333" s="1208"/>
      <c r="D333" s="291"/>
      <c r="E333" s="300"/>
      <c r="F333" s="285"/>
      <c r="G333" s="301"/>
      <c r="H333" s="293"/>
      <c r="I333" s="302"/>
      <c r="J333" s="293"/>
      <c r="K333" s="295"/>
      <c r="L333" s="293"/>
      <c r="M333" s="302"/>
      <c r="N333" s="293"/>
      <c r="O333" s="295"/>
      <c r="P333" s="293"/>
      <c r="Q333" s="302"/>
      <c r="R333" s="293"/>
      <c r="S333" s="295"/>
    </row>
    <row r="334" spans="2:20" x14ac:dyDescent="0.35">
      <c r="B334" s="1250"/>
      <c r="C334" s="1207" t="s">
        <v>734</v>
      </c>
      <c r="D334" s="355" t="s">
        <v>717</v>
      </c>
      <c r="E334" s="1209" t="s">
        <v>338</v>
      </c>
      <c r="F334" s="1251"/>
      <c r="G334" s="364" t="s">
        <v>392</v>
      </c>
      <c r="H334" s="355" t="s">
        <v>717</v>
      </c>
      <c r="I334" s="1209" t="s">
        <v>338</v>
      </c>
      <c r="J334" s="1251"/>
      <c r="K334" s="364" t="s">
        <v>392</v>
      </c>
      <c r="L334" s="355" t="s">
        <v>717</v>
      </c>
      <c r="M334" s="1209" t="s">
        <v>704</v>
      </c>
      <c r="N334" s="1251"/>
      <c r="O334" s="364" t="s">
        <v>392</v>
      </c>
      <c r="P334" s="355" t="s">
        <v>717</v>
      </c>
      <c r="Q334" s="1209" t="s">
        <v>704</v>
      </c>
      <c r="R334" s="1251"/>
      <c r="S334" s="364" t="s">
        <v>392</v>
      </c>
    </row>
    <row r="335" spans="2:20" ht="37.5" customHeight="1" x14ac:dyDescent="0.35">
      <c r="B335" s="1208"/>
      <c r="C335" s="1208"/>
      <c r="D335" s="303"/>
      <c r="E335" s="1252"/>
      <c r="F335" s="1253"/>
      <c r="G335" s="304"/>
      <c r="H335" s="305"/>
      <c r="I335" s="1254"/>
      <c r="J335" s="1255"/>
      <c r="K335" s="306"/>
      <c r="L335" s="305"/>
      <c r="M335" s="1254"/>
      <c r="N335" s="1255"/>
      <c r="O335" s="306"/>
      <c r="P335" s="305"/>
      <c r="Q335" s="1254"/>
      <c r="R335" s="1255"/>
      <c r="S335" s="306"/>
    </row>
  </sheetData>
  <dataConsolidate/>
  <mergeCells count="404">
    <mergeCell ref="B64:B66"/>
    <mergeCell ref="C64:C66"/>
    <mergeCell ref="D66:E66"/>
    <mergeCell ref="H66:I66"/>
    <mergeCell ref="L66:M66"/>
    <mergeCell ref="P65:Q65"/>
    <mergeCell ref="R65:S65"/>
    <mergeCell ref="B67:B68"/>
    <mergeCell ref="C67:C68"/>
    <mergeCell ref="F68:G68"/>
    <mergeCell ref="J68:K68"/>
    <mergeCell ref="N68:O68"/>
    <mergeCell ref="R68:S68"/>
    <mergeCell ref="D64:E64"/>
    <mergeCell ref="R67:S67"/>
    <mergeCell ref="D65:E65"/>
    <mergeCell ref="F65:G65"/>
    <mergeCell ref="H65:I65"/>
    <mergeCell ref="J65:K65"/>
    <mergeCell ref="L65:M65"/>
    <mergeCell ref="N65:O65"/>
    <mergeCell ref="F66:G66"/>
    <mergeCell ref="J66:K66"/>
    <mergeCell ref="N66:O66"/>
    <mergeCell ref="Q83:R83"/>
    <mergeCell ref="E84:F84"/>
    <mergeCell ref="I84:J84"/>
    <mergeCell ref="M84:N84"/>
    <mergeCell ref="Q84:R84"/>
    <mergeCell ref="R123:S123"/>
    <mergeCell ref="E120:F120"/>
    <mergeCell ref="I120:J120"/>
    <mergeCell ref="M120:N120"/>
    <mergeCell ref="R120:S120"/>
    <mergeCell ref="E121:F121"/>
    <mergeCell ref="I121:J121"/>
    <mergeCell ref="M121:N121"/>
    <mergeCell ref="R121:S121"/>
    <mergeCell ref="G95:G96"/>
    <mergeCell ref="H95:H96"/>
    <mergeCell ref="I95:I96"/>
    <mergeCell ref="J95:J96"/>
    <mergeCell ref="K95:K96"/>
    <mergeCell ref="L98:L99"/>
    <mergeCell ref="M98:M99"/>
    <mergeCell ref="N98:N99"/>
    <mergeCell ref="O98:O99"/>
    <mergeCell ref="P98:P99"/>
    <mergeCell ref="F76:G76"/>
    <mergeCell ref="J76:K76"/>
    <mergeCell ref="N76:O76"/>
    <mergeCell ref="R76:S76"/>
    <mergeCell ref="F77:G77"/>
    <mergeCell ref="J77:K77"/>
    <mergeCell ref="N77:O77"/>
    <mergeCell ref="R77:S77"/>
    <mergeCell ref="F78:G78"/>
    <mergeCell ref="J78:K78"/>
    <mergeCell ref="N78:O78"/>
    <mergeCell ref="R78:S78"/>
    <mergeCell ref="F75:G75"/>
    <mergeCell ref="J75:K75"/>
    <mergeCell ref="N75:O75"/>
    <mergeCell ref="R75:S75"/>
    <mergeCell ref="F57:G57"/>
    <mergeCell ref="J57:K57"/>
    <mergeCell ref="N57:O57"/>
    <mergeCell ref="R57:S57"/>
    <mergeCell ref="F64:G64"/>
    <mergeCell ref="H64:I64"/>
    <mergeCell ref="J64:K64"/>
    <mergeCell ref="D63:G63"/>
    <mergeCell ref="H63:K63"/>
    <mergeCell ref="L63:O63"/>
    <mergeCell ref="P63:S63"/>
    <mergeCell ref="L64:M64"/>
    <mergeCell ref="N64:O64"/>
    <mergeCell ref="P64:Q64"/>
    <mergeCell ref="R64:S64"/>
    <mergeCell ref="N67:O67"/>
    <mergeCell ref="D73:G73"/>
    <mergeCell ref="H73:K73"/>
    <mergeCell ref="L73:O73"/>
    <mergeCell ref="P73:S73"/>
    <mergeCell ref="B332:B335"/>
    <mergeCell ref="C332:C333"/>
    <mergeCell ref="C334:C335"/>
    <mergeCell ref="E334:F334"/>
    <mergeCell ref="I334:J334"/>
    <mergeCell ref="M334:N334"/>
    <mergeCell ref="Q334:R334"/>
    <mergeCell ref="E335:F335"/>
    <mergeCell ref="I335:J335"/>
    <mergeCell ref="M335:N335"/>
    <mergeCell ref="Q335:R335"/>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C71:C72"/>
    <mergeCell ref="F71:G71"/>
    <mergeCell ref="J71:K71"/>
    <mergeCell ref="N71:O71"/>
    <mergeCell ref="R71:S71"/>
    <mergeCell ref="F72:G72"/>
    <mergeCell ref="J72:K72"/>
    <mergeCell ref="N72:O72"/>
    <mergeCell ref="R72:S72"/>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C58:C59"/>
    <mergeCell ref="F79:G79"/>
    <mergeCell ref="J79:K79"/>
    <mergeCell ref="N79:O79"/>
    <mergeCell ref="R79:S79"/>
    <mergeCell ref="F67:G67"/>
    <mergeCell ref="J67:K67"/>
    <mergeCell ref="B83:B89"/>
    <mergeCell ref="B74:B82"/>
    <mergeCell ref="C74:C75"/>
    <mergeCell ref="C76:C82"/>
    <mergeCell ref="F80:G80"/>
    <mergeCell ref="F82:G82"/>
    <mergeCell ref="J80:K80"/>
    <mergeCell ref="J82:K82"/>
    <mergeCell ref="B69:B72"/>
    <mergeCell ref="C69:C70"/>
    <mergeCell ref="F69:G69"/>
    <mergeCell ref="J69:K69"/>
    <mergeCell ref="N69:O69"/>
    <mergeCell ref="R69:S69"/>
    <mergeCell ref="F70:G70"/>
    <mergeCell ref="J70:K70"/>
    <mergeCell ref="N70:O70"/>
    <mergeCell ref="R70:S70"/>
    <mergeCell ref="N82:O82"/>
    <mergeCell ref="R82:S82"/>
    <mergeCell ref="F74:G74"/>
    <mergeCell ref="J74:K74"/>
    <mergeCell ref="N74:O74"/>
    <mergeCell ref="R74:S74"/>
    <mergeCell ref="B92:B93"/>
    <mergeCell ref="C92:C93"/>
    <mergeCell ref="D92:E92"/>
    <mergeCell ref="H92:I92"/>
    <mergeCell ref="D93:E93"/>
    <mergeCell ref="D91:G91"/>
    <mergeCell ref="H91:K91"/>
    <mergeCell ref="Q86:R86"/>
    <mergeCell ref="Q87:R87"/>
    <mergeCell ref="Q88:R88"/>
    <mergeCell ref="Q89:R89"/>
    <mergeCell ref="Q85:R85"/>
    <mergeCell ref="N80:O80"/>
    <mergeCell ref="R80:S80"/>
    <mergeCell ref="F81:G81"/>
    <mergeCell ref="J81:K81"/>
    <mergeCell ref="N81:O81"/>
    <mergeCell ref="R81:S81"/>
    <mergeCell ref="D101:D102"/>
    <mergeCell ref="E101:E102"/>
    <mergeCell ref="F101:F102"/>
    <mergeCell ref="G101:G102"/>
    <mergeCell ref="H101:H102"/>
    <mergeCell ref="I101:I102"/>
    <mergeCell ref="J101:J102"/>
    <mergeCell ref="K101:K102"/>
    <mergeCell ref="D98:D99"/>
    <mergeCell ref="E98:E99"/>
    <mergeCell ref="F98:F99"/>
    <mergeCell ref="G98:G99"/>
    <mergeCell ref="H98:H99"/>
    <mergeCell ref="I98:I99"/>
    <mergeCell ref="J98:J99"/>
    <mergeCell ref="K98:K99"/>
    <mergeCell ref="B94:B105"/>
    <mergeCell ref="C94:C105"/>
    <mergeCell ref="D95:D96"/>
    <mergeCell ref="E95:E96"/>
    <mergeCell ref="F95:F96"/>
    <mergeCell ref="C83:C89"/>
    <mergeCell ref="E86:F86"/>
    <mergeCell ref="I86:J86"/>
    <mergeCell ref="M86:N86"/>
    <mergeCell ref="E87:F87"/>
    <mergeCell ref="I87:J87"/>
    <mergeCell ref="M87:N87"/>
    <mergeCell ref="E88:F88"/>
    <mergeCell ref="I88:J88"/>
    <mergeCell ref="M88:N88"/>
    <mergeCell ref="E89:F89"/>
    <mergeCell ref="I89:J89"/>
    <mergeCell ref="M89:N89"/>
    <mergeCell ref="E85:F85"/>
    <mergeCell ref="I85:J85"/>
    <mergeCell ref="M85:N85"/>
    <mergeCell ref="E83:F83"/>
    <mergeCell ref="I83:J83"/>
    <mergeCell ref="M83:N83"/>
    <mergeCell ref="Q98:Q99"/>
    <mergeCell ref="R98:R99"/>
    <mergeCell ref="S101:S102"/>
    <mergeCell ref="M101:M102"/>
    <mergeCell ref="L91:O91"/>
    <mergeCell ref="S95:S96"/>
    <mergeCell ref="M95:M96"/>
    <mergeCell ref="N95:N96"/>
    <mergeCell ref="O95:O96"/>
    <mergeCell ref="P95:P96"/>
    <mergeCell ref="Q95:Q96"/>
    <mergeCell ref="R95:R96"/>
    <mergeCell ref="L95:L96"/>
    <mergeCell ref="S98:S99"/>
    <mergeCell ref="P91:S91"/>
    <mergeCell ref="L92:M92"/>
    <mergeCell ref="P92:Q92"/>
    <mergeCell ref="D107:G107"/>
    <mergeCell ref="H107:K107"/>
    <mergeCell ref="L107:O107"/>
    <mergeCell ref="D104:D105"/>
    <mergeCell ref="E104:E105"/>
    <mergeCell ref="F104:F105"/>
    <mergeCell ref="G104:G105"/>
    <mergeCell ref="H104:H105"/>
    <mergeCell ref="I104:I105"/>
    <mergeCell ref="J104:J105"/>
    <mergeCell ref="K104:K105"/>
    <mergeCell ref="P129:S129"/>
    <mergeCell ref="M125:N125"/>
    <mergeCell ref="M126:N126"/>
    <mergeCell ref="M127:N127"/>
    <mergeCell ref="R124:S124"/>
    <mergeCell ref="R125:S125"/>
    <mergeCell ref="R126:S126"/>
    <mergeCell ref="R127:S127"/>
    <mergeCell ref="B108:B117"/>
    <mergeCell ref="C108:C109"/>
    <mergeCell ref="F108:G108"/>
    <mergeCell ref="J108:K108"/>
    <mergeCell ref="N108:O108"/>
    <mergeCell ref="F109:G109"/>
    <mergeCell ref="J109:K109"/>
    <mergeCell ref="N109:O109"/>
    <mergeCell ref="C110:C117"/>
    <mergeCell ref="E122:F122"/>
    <mergeCell ref="I122:J122"/>
    <mergeCell ref="M122:N122"/>
    <mergeCell ref="R122:S122"/>
    <mergeCell ref="E123:F123"/>
    <mergeCell ref="I123:J123"/>
    <mergeCell ref="M123:N123"/>
    <mergeCell ref="H130:K130"/>
    <mergeCell ref="L130:O130"/>
    <mergeCell ref="B118:B127"/>
    <mergeCell ref="C118:C119"/>
    <mergeCell ref="C120:C127"/>
    <mergeCell ref="E124:F124"/>
    <mergeCell ref="E125:F125"/>
    <mergeCell ref="E126:F126"/>
    <mergeCell ref="I124:J124"/>
    <mergeCell ref="I125:J125"/>
    <mergeCell ref="I126:J126"/>
    <mergeCell ref="I127:J127"/>
    <mergeCell ref="M124:N124"/>
    <mergeCell ref="E127:F127"/>
    <mergeCell ref="D129:G129"/>
    <mergeCell ref="H129:K129"/>
    <mergeCell ref="L129:O129"/>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R109:S109"/>
    <mergeCell ref="S104:S105"/>
    <mergeCell ref="L104:L105"/>
    <mergeCell ref="P107:S107"/>
    <mergeCell ref="Q104:Q105"/>
    <mergeCell ref="R104:R105"/>
    <mergeCell ref="N101:N102"/>
    <mergeCell ref="O101:O102"/>
    <mergeCell ref="P101:P102"/>
    <mergeCell ref="Q101:Q102"/>
    <mergeCell ref="R101:R102"/>
    <mergeCell ref="R108:S108"/>
    <mergeCell ref="M104:M105"/>
    <mergeCell ref="N104:N105"/>
    <mergeCell ref="O104:O105"/>
    <mergeCell ref="P104:P105"/>
    <mergeCell ref="L101:L102"/>
  </mergeCells>
  <conditionalFormatting sqref="E142">
    <cfRule type="iconSet" priority="1">
      <iconSet iconSet="4ArrowsGray">
        <cfvo type="percent" val="0"/>
        <cfvo type="percent" val="25"/>
        <cfvo type="percent" val="50"/>
        <cfvo type="percent" val="75"/>
      </iconSet>
    </cfRule>
  </conditionalFormatting>
  <dataValidations xWindow="633" yWindow="580" count="95">
    <dataValidation type="whole" allowBlank="1" showInputMessage="1" showErrorMessage="1" error="Please enter a number here" prompt="Enter No. of development strategies" sqref="D135 H135 L135 P135" xr:uid="{C3BF13E9-A7F8-EF49-B6E9-54150968483B}">
      <formula1>0</formula1>
      <formula2>999999999</formula2>
    </dataValidation>
    <dataValidation type="whole" allowBlank="1" showInputMessage="1" showErrorMessage="1" error="Please enter a number" prompt="Enter No. of policy introduced or adjusted" sqref="D133 H133 L133 P133" xr:uid="{13FBC2F9-FA61-1E41-8CC8-A0847E9F3576}">
      <formula1>0</formula1>
      <formula2>999999999999</formula2>
    </dataValidation>
    <dataValidation type="decimal" allowBlank="1" showInputMessage="1" showErrorMessage="1" error="Please enter a number" prompt="Enter income level of households" sqref="O127 G127 K127 G121 G123 G125 K121 K123 K125 O121 O123 O125" xr:uid="{F443ABA9-86F2-434E-B402-C2B27F9E950C}">
      <formula1>0</formula1>
      <formula2>9999999999999</formula2>
    </dataValidation>
    <dataValidation type="whole" allowBlank="1" showInputMessage="1" showErrorMessage="1" prompt="Enter number of households" sqref="L127 D127 H127 D121 D123 D125 H121 H123 H125 L121 L123 L125 P121 P123 P125 P127" xr:uid="{CD3F817C-1ED1-6D46-B968-75B98DE83333}">
      <formula1>0</formula1>
      <formula2>999999999999</formula2>
    </dataValidation>
    <dataValidation type="whole" allowBlank="1" showInputMessage="1" showErrorMessage="1" prompt="Enter number of assets" sqref="D119 P119 L119 H119" xr:uid="{D9A7B061-D0F5-5041-9075-41C6CD0B188A}">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EDB5B84A-A6F6-2F4F-AE64-CFA479805753}">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86927676-14BD-534D-A6C8-71923ABC9EAB}">
      <formula1>0</formula1>
    </dataValidation>
    <dataValidation type="whole" allowBlank="1" showInputMessage="1" showErrorMessage="1" error="Please enter a number here" prompt="Please enter a number" sqref="D84:D89 H84:H89 L84:L89 P84:P89" xr:uid="{E84165D3-0B22-1849-8756-99702F161B98}">
      <formula1>0</formula1>
      <formula2>9999999999999990</formula2>
    </dataValidation>
    <dataValidation type="decimal" allowBlank="1" showInputMessage="1" showErrorMessage="1" errorTitle="Invalid data" error="Please enter a number" prompt="Please enter a number here" sqref="P72 D72 H70 L70 P70 D70 H72 L72 E54 I54 D68 H68 L68 P68"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FAF762D5-E7D0-9848-856B-997D9F164411}">
      <formula1>0</formula1>
      <formula2>9999999999</formula2>
    </dataValidation>
    <dataValidation type="decimal" allowBlank="1" showInputMessage="1" showErrorMessage="1" errorTitle="Invalid data" error="Please enter a number" sqref="Q54 P57 L57 H57 M54" xr:uid="{D90FF9BA-04CB-404D-B378-6AE37EE1D1A2}">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82F585B8-BB98-A645-B4F2-36681D0A9F91}">
      <formula1>0</formula1>
      <formula2>9999999</formula2>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DA391BFC-20FE-2A4F-A462-9D87B4E5CB50}">
      <formula1>0</formula1>
      <formula2>9999999999</formula2>
    </dataValidation>
    <dataValidation type="list" allowBlank="1" showInputMessage="1" showErrorMessage="1" sqref="E148:E149" xr:uid="{00000000-0002-0000-0700-000018000000}">
      <formula1>$D$16:$D$18</formula1>
    </dataValidation>
    <dataValidation type="decimal" allowBlank="1" showInputMessage="1" showErrorMessage="1" errorTitle="Invalid data" error="Please enter a number between 0 and 9999999" prompt="Enter a number here" sqref="I21:K21 M21:O21 E21:G21 Q21:S21 E27 Q27 M27 I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I22:I23 M65 Q22:Q23 E55 I55 M55 M57 I57 M28 M22:M23 I28 E28 E57 Q57 Q55 E68 P65:Q66 I68 Q28 M68 Q68 E65 I65 D65:D66 H65:H66 L65:L66 E109 Q109 M117 I117 M109 I109 E117 E111 E113 E115 I111 I113 I115 M111 M113 M115 Q111 Q113 Q115 Q117" xr:uid="{00000000-0002-0000-0700-00001D000000}">
      <formula1>0</formula1>
      <formula2>100</formula2>
    </dataValidation>
    <dataValidation type="list" allowBlank="1" showInputMessage="1" showErrorMessage="1" prompt="Select type of policy" sqref="S133 K133 O133" xr:uid="{8925711A-57A4-3743-8A87-AFC4E223CB61}">
      <formula1>policy</formula1>
    </dataValidation>
    <dataValidation type="list" allowBlank="1" showInputMessage="1" showErrorMessage="1" prompt="Select income source" sqref="Q121 Q125 Q127 Q123" xr:uid="{D40DFC98-2F87-5A43-84BB-CCBD24D61A2B}">
      <formula1>incomesource</formula1>
    </dataValidation>
    <dataValidation type="list" allowBlank="1" showInputMessage="1" showErrorMessage="1" prompt="Select the effectiveness of protection/rehabilitation" sqref="S104 S98 S101 S95" xr:uid="{927407DF-D04D-3042-90E8-1EC9D8353291}">
      <formula1>effectiveness</formula1>
    </dataValidation>
    <dataValidation type="list" allowBlank="1" showInputMessage="1" showErrorMessage="1" prompt="Select level of improvements" sqref="I93 M93 Q93" xr:uid="{B85684CD-CD2F-C54E-AAC2-446ABCC3FC29}">
      <formula1>effectiveness</formula1>
    </dataValidation>
    <dataValidation type="list" allowBlank="1" showInputMessage="1" showErrorMessage="1" sqref="I332 Q83 K332 M332 E332 K83 I83 O332 G332 G83 O118 S83 F118 O83 S332 Q332 M83 S118 K118 I132 K132 M132 E132 O132 G132 S132 Q132" xr:uid="{00000000-0002-0000-0700-00002C000000}">
      <formula1>group</formula1>
    </dataValidation>
    <dataValidation type="list" allowBlank="1" showInputMessage="1" showErrorMessage="1" sqref="B69:B71" xr:uid="{118D440D-FB83-4A2C-8F4F-480A823D4A37}">
      <formula1>selectyn</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ACC4E7A7-6B64-7E48-8BE3-972B4BBEC374}">
      <formula1>0</formula1>
      <formula2>99999</formula2>
    </dataValidation>
    <dataValidation type="list" allowBlank="1" showInputMessage="1" showErrorMessage="1" sqref="E84:F89 I84:J89 M84:N89 Q84:R89" xr:uid="{4BAD4912-578B-DC42-B636-B78ABB7B5D8F}">
      <formula1>type1</formula1>
    </dataValidation>
    <dataValidation type="list" allowBlank="1" showInputMessage="1" showErrorMessage="1" error="Please select the from the drop-down list_x000a_" prompt="Please select from the drop-down list" sqref="C17" xr:uid="{00000000-0002-0000-0700-00003A000000}">
      <formula1>$J$153:$J$160</formula1>
    </dataValidation>
    <dataValidation type="list" allowBlank="1" showInputMessage="1" showErrorMessage="1" error="Please select from the drop-down list" prompt="Please select from the drop-down list" sqref="C14" xr:uid="{00000000-0002-0000-0700-00003B000000}">
      <formula1>$C$162:$C$164</formula1>
    </dataValidation>
    <dataValidation type="list" allowBlank="1" showInputMessage="1" showErrorMessage="1" error="Select from the drop-down list" prompt="Select from the drop-down list" sqref="C16" xr:uid="{00000000-0002-0000-0700-00003C000000}">
      <formula1>$B$162:$B$165</formula1>
    </dataValidation>
    <dataValidation type="list" allowBlank="1" showInputMessage="1" showErrorMessage="1" error="Select from the drop-down list" prompt="Select from the drop-down list" sqref="C15" xr:uid="{00000000-0002-0000-0700-00003D000000}">
      <formula1>$B$168:$B$326</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allowBlank="1" showInputMessage="1" showErrorMessage="1" prompt="Please include number of institutions" sqref="P61 D61 H61 L61" xr:uid="{EBF31C11-AC79-412A-81B7-6191D55FD8D8}"/>
    <dataValidation type="list" allowBlank="1" showInputMessage="1" showErrorMessage="1" prompt="Select scale" sqref="G61 K61 O61 S61" xr:uid="{86244691-81EF-4DEB-8DBF-56CE43E8B13D}">
      <formula1>"4: High capacity, 3: Medium capacity, 2: Low capacity, 1: No capacity"</formula1>
    </dataValidation>
    <dataValidation type="list" allowBlank="1" showInputMessage="1" showErrorMessage="1" prompt="Select scale" sqref="E61 I61 M61 Q61" xr:uid="{5AE4C740-3F17-41D4-B5CF-A905AA1FB1A8}">
      <formula1>"National, Local"</formula1>
    </dataValidation>
    <dataValidation type="list" allowBlank="1" showInputMessage="1" showErrorMessage="1" prompt="Select sector" sqref="R61"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E3AF2213-F2FD-421F-936F-B9B52C3CB346}">
      <formula1>"Training manuals, handbooks, technical guidelines"</formula1>
    </dataValidation>
    <dataValidation type="list" allowBlank="1" showInputMessage="1" showErrorMessage="1" prompt="Select level of awarness" sqref="F70:G70 J70:K70 N70:O70 R70:S70" xr:uid="{2C698B9A-936A-49F5-9B61-33BCAD6261C0}">
      <formula1>"5: Fully aware, 4: Mostly aware, 3: Partially aware, 2: Partially not aware, 1: Aware of neither"</formula1>
    </dataValidation>
    <dataValidation type="list" allowBlank="1" showInputMessage="1" showErrorMessage="1" prompt="Select level of awarness" sqref="F72:G72" xr:uid="{477B5C32-3E99-4393-8ADD-759805BEEC4B}">
      <formula1>"Regional, National, Sub-national, Local"</formula1>
    </dataValidation>
    <dataValidation type="list" allowBlank="1" showInputMessage="1" showErrorMessage="1" errorTitle="Invalid data" error="Please enter a number between 0 and 100" sqref="I72 M72 Q72" xr:uid="{2BCBD5F2-50BA-4E4F-9CF9-9D32FB69CDB3}">
      <formula1>"Training manuals, Handbooks, Technical guidelines"</formula1>
    </dataValidation>
    <dataValidation type="list" allowBlank="1" showInputMessage="1" showErrorMessage="1" sqref="J72:K72 R72:S72 N72:O72" xr:uid="{8A34FA51-B26D-44CB-82BA-20485DFEB76F}">
      <formula1>"Regional, National, Sub-national, Local"</formula1>
    </dataValidation>
    <dataValidation type="list" allowBlank="1" showInputMessage="1" showErrorMessage="1" prompt="Select type" sqref="E335:F335 I335:J335 M335:N335 Q335:R335" xr:uid="{D8ECCCF3-723D-45D0-9D8A-4639A5331DF3}">
      <formula1>"Innovative practice, Innovative product, Innovative technology "</formula1>
    </dataValidation>
    <dataValidation type="list" allowBlank="1" showInputMessage="1" showErrorMessage="1" prompt="Select status" sqref="J333 N333 F333 R333" xr:uid="{BE6BA75C-4390-4EA1-89EB-E6EEC9BD4A30}">
      <formula1>"No innovative practices, Undertaking innovative practices, Completed innovation practices"</formula1>
    </dataValidation>
    <dataValidation type="list" allowBlank="1" showInputMessage="1" showErrorMessage="1" prompt="Select integration level" sqref="R331:S331 N331:O331" xr:uid="{8CD08F53-9710-498C-82E7-30EDF47AC6B9}">
      <formula1>"Innovation rolled out, Innovation accelerated, Innovation scaled-up, Innovation replicated"</formula1>
    </dataValidation>
    <dataValidation type="list" allowBlank="1" showInputMessage="1" showErrorMessage="1" prompt="Select integration level" sqref="P331 H331 L331"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48385B3C-41A2-42F9-A705-03320687E843}">
      <formula1>"Regional, National, Subnational, Community"</formula1>
    </dataValidation>
    <dataValidation type="list" allowBlank="1" showInputMessage="1" showErrorMessage="1" prompt="Select sector" sqref="Q333 E333 I333 M333"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5 G335 O333 G333 K333 S333 K335 O335" xr:uid="{8A68C21A-1013-4136-B613-4A18E7C3C628}">
      <formula1>"5: Very effective, 4: Effective, 3: Moderately effective, 2: Partially effective, 1: Ineffective"</formula1>
    </dataValidation>
    <dataValidation type="list" allowBlank="1" showInputMessage="1" showErrorMessage="1" prompt="Select integration level" sqref="I331 M331 Q331" xr:uid="{8EE7A359-1CAA-4C9D-98A7-FA1BCD83AB78}">
      <formula1>"Regional, National, Sub-national, Community"</formula1>
    </dataValidation>
    <dataValidation type="list" allowBlank="1" showInputMessage="1" showErrorMessage="1" sqref="J331:K331"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3 L333 P333" xr:uid="{EF97A7B1-CE99-4D44-9EA9-B892F742DE7C}">
      <formula1>0</formula1>
      <formula2>999999999999</formula2>
    </dataValidation>
    <dataValidation type="list" allowBlank="1" showInputMessage="1" showErrorMessage="1" sqref="D331"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 xr:uid="{6FE92763-6D08-4769-AA3E-B7EC9019F9D5}">
      <formula1>0</formula1>
      <formula2>999999999999</formula2>
    </dataValidation>
    <dataValidation type="whole" allowBlank="1" showInputMessage="1" showErrorMessage="1" error="Please enter a number here" prompt="Enter number of key findings" sqref="D335 H335 L335 P335"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0 E70 I70 M70" xr:uid="{E40152C3-FB54-4066-B109-A88CAEBCE3AE}">
      <formula1>"20% to 39%, 40% to 60%, 61% to 80%"</formula1>
    </dataValidation>
    <dataValidation type="list" allowBlank="1" showInputMessage="1" showErrorMessage="1" prompt="Select integration level" sqref="F331:G331" xr:uid="{8AEFD5B6-3015-4AFF-97C8-A144C2F97D94}">
      <formula1>"Innovation rolled out,Innovation accelerated, Innovation scaled-up, Innovation replicated"</formula1>
    </dataValidation>
    <dataValidation type="list" allowBlank="1" showInputMessage="1" showErrorMessage="1" error="Select from the drop-down list" prompt="Select the geographical coverage of the Early Warning System" sqref="G40 G43 G46 G49 K40 K43 K46 K49 O40 O43 O46 O49 S40 S43 S46 S49" xr:uid="{01FE5320-A2AD-C044-9DDA-0823DE9023FA}">
      <formula1>$D$153:$D$155</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5F264968-548E-3544-89E9-C8F660D502BF}">
      <formula1>$D$165:$D$168</formula1>
    </dataValidation>
    <dataValidation type="list" allowBlank="1" showInputMessage="1" showErrorMessage="1" prompt="Select status" sqref="O38 K38 G36 G30 G32 G34 G38 K30 K32 K34 K36 O30 O32 O34 O36 S30 S32 S34 S36 S38" xr:uid="{36CEDA70-E704-BD41-9BE3-72ECF607111C}">
      <formula1>$E$165:$E$167</formula1>
    </dataValidation>
    <dataValidation type="list" allowBlank="1" showInputMessage="1" showErrorMessage="1" prompt="Select project/programme sector" sqref="E30 E32 E34 E36 E38 I38 I36 I34 I32 I30 M30 M32 M34 M36 M38 Q38 Q36 Q34 Q32 Q30" xr:uid="{A0E1F0A6-BAF3-254B-A6DC-90F3CBA22B17}">
      <formula1>$J$148:$J$156</formula1>
    </dataValidation>
    <dataValidation type="list" allowBlank="1" showInputMessage="1" showErrorMessage="1" prompt="Select scale" sqref="F30 F32 F34 F36 F38 J30 J32 J34 J36 J38 N38 N36 N34 N32 N30 R30 R32 R34 R36 R38 E59 I59 M59 Q59" xr:uid="{941D36BB-C498-6C47-924D-3C1D890F3B31}">
      <formula1>$D$153:$D$155</formula1>
    </dataValidation>
    <dataValidation type="list" allowBlank="1" showInputMessage="1" showErrorMessage="1" error="Select from the drop-down list" prompt="Select type of hazards information generated from the drop-down list_x000a_" sqref="F27:F28 J27:J28 N27:N28 R27:R28" xr:uid="{7974B40A-3251-114E-B94D-68ADBB16B812}">
      <formula1>$D$137:$D$144</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xr:uid="{406714BC-4D76-8B43-91D1-AEAC417E5EAF}">
      <formula1>$D$137:$D$144</formula1>
    </dataValidation>
    <dataValidation type="list" allowBlank="1" showInputMessage="1" showErrorMessage="1" error="Select from the drop-down list._x000a_" prompt="Select overall effectiveness" sqref="G27:G28 S27:S28 O27:O28 K27:K28" xr:uid="{42BEEC97-FCD0-F54A-80AA-11BE76F0DFE1}">
      <formula1>$K$157:$K$161</formula1>
    </dataValidation>
    <dataValidation type="list" allowBlank="1" showInputMessage="1" showErrorMessage="1" prompt="Select scale" sqref="G59 O59 K59 S59" xr:uid="{6AA68133-35F2-C145-9405-2394D129C554}">
      <formula1>$F$157:$F$160</formula1>
    </dataValidation>
    <dataValidation type="list" allowBlank="1" showInputMessage="1" showErrorMessage="1" prompt="Select capacity level" sqref="G54 O54 K54 S54" xr:uid="{1868EB18-8C4F-D04C-9618-8CBF361392C8}">
      <formula1>$F$157:$F$160</formula1>
    </dataValidation>
    <dataValidation type="list" allowBlank="1" showInputMessage="1" showErrorMessage="1" prompt="Select sector" sqref="F54 F59 N54 J54 N59 J59 R59 R54" xr:uid="{A5CFBDC9-8B33-414B-9234-79D1BDECEFDD}">
      <formula1>$J$148:$J$156</formula1>
    </dataValidation>
    <dataValidation type="list" allowBlank="1" showInputMessage="1" showErrorMessage="1" prompt="Select type" sqref="F57:G57 J57:K57 N57:O57 R57:S57 D59 H59 L59 P59" xr:uid="{45A6C9B9-43EB-B24D-8EAB-490F01821E59}">
      <formula1>$D$149:$D$151</formula1>
    </dataValidation>
    <dataValidation type="list" allowBlank="1" showInputMessage="1" showErrorMessage="1" prompt="Select a sector" sqref="R65:S66 O65 N65:N66 J65:J66 F65:F66 K65 G65" xr:uid="{77F33522-551E-BA4D-B054-CB15077D3370}">
      <formula1>$J$143:$J$151</formula1>
    </dataValidation>
    <dataValidation type="list" allowBlank="1" showInputMessage="1" showErrorMessage="1" prompt="Select level of awarness" sqref="F68:G68 R68:S68 N68:O68 J68:K68" xr:uid="{42FC7CA9-414C-D846-AFAF-B60FCB951EDA}">
      <formula1>$G$152:$G$156</formula1>
    </dataValidation>
    <dataValidation type="list" allowBlank="1" showInputMessage="1" showErrorMessage="1" prompt="Select targeted asset" sqref="E77:E82 Q77:Q82 M77:M82 I77:I82" xr:uid="{45A91722-68BA-7849-8EFE-1DD9EE6AB948}">
      <formula1>$J$166:$J$167</formula1>
    </dataValidation>
    <dataValidation type="list" allowBlank="1" showInputMessage="1" showErrorMessage="1" prompt="Select changes in asset" sqref="F77:G82 J77:K82 N77:O82 R77:S82" xr:uid="{FF273C75-8000-CE46-B5BB-19DDA04D2DE0}">
      <formula1>$I$156:$I$160</formula1>
    </dataValidation>
    <dataValidation type="list" allowBlank="1" showInputMessage="1" showErrorMessage="1" prompt="Select response level" sqref="F75 J75 N75 R75" xr:uid="{82034364-8819-E240-99EB-9BFAD19E02D0}">
      <formula1>$H$156:$H$160</formula1>
    </dataValidation>
    <dataValidation type="list" allowBlank="1" showInputMessage="1" showErrorMessage="1" prompt="Select geographical scale" sqref="E75 I75 M75 Q75" xr:uid="{D01F98FE-A825-5149-A10F-FD6FC1BDCB4E}">
      <formula1>$D$152:$D$154</formula1>
    </dataValidation>
    <dataValidation type="list" allowBlank="1" showInputMessage="1" showErrorMessage="1" prompt="Select project/programme sector" sqref="D75 H75 L75 P75" xr:uid="{466C4468-57DE-BC41-9B43-7BE19496A4CB}">
      <formula1>$J$147:$J$155</formula1>
    </dataValidation>
    <dataValidation type="list" allowBlank="1" showInputMessage="1" showErrorMessage="1" prompt="Select sector" sqref="D77:D82 G84:G89 H77:H82 K84:K89 L77:L82 O84:O89 P77:P82 S84:S89 F119 J119 N119 R119 M133 I133 E133 Q133" xr:uid="{FBA5D7A0-A04A-1A49-A1FE-42C965E3659D}">
      <formula1>$J$147:$J$155</formula1>
    </dataValidation>
    <dataValidation type="list" allowBlank="1" showInputMessage="1" showErrorMessage="1" prompt="Select type of natural assets protected or rehabilitated" sqref="D95:D96 P95:P96 L95:L96 P104:P105 P101:P102 P98:P99 L104:L105 L101:L102 L98:L99 H104:H105 H101:H102 H98:H99 H95:H96 D104:D105 D101:D102 D98:D99" xr:uid="{9CE6865E-4182-B341-B733-6EB4571183CD}">
      <formula1>$C$167:$C$174</formula1>
    </dataValidation>
    <dataValidation type="list" allowBlank="1" showInputMessage="1" showErrorMessage="1" prompt="Enter the unit and type of the natural asset of ecosystem restored" sqref="F95:F96 J95:J96 N95:N96 F98:F99 F101:F102 F104:F105 N104:N105 N101:N102 N98:N99 J104:J105 J101:J102 J98:J99" xr:uid="{14CC767F-E7E6-674B-9DEF-C3A9A7AD24D3}">
      <formula1>$C$161:$C$164</formula1>
    </dataValidation>
    <dataValidation type="list" allowBlank="1" showInputMessage="1" showErrorMessage="1" prompt="Select programme/sector" sqref="F93 J93 N93 R93" xr:uid="{BA430961-7E23-D94A-876B-E2E1DC878C56}">
      <formula1>$J$147:$J$155</formula1>
    </dataValidation>
    <dataValidation type="list" allowBlank="1" showInputMessage="1" showErrorMessage="1" prompt="Select level of improvements" sqref="D93:E93 H93 L93 P93" xr:uid="{9E1A40E1-DDAA-734A-A561-0E86ABB20F6E}">
      <formula1>$K$156:$K$160</formula1>
    </dataValidation>
    <dataValidation type="list" allowBlank="1" showInputMessage="1" showErrorMessage="1" prompt="Select type" sqref="G93 K93 S93 O93" xr:uid="{A5E0CCB7-8239-CD44-A3B8-F2534527D7EF}">
      <formula1>$F$137:$F$141</formula1>
    </dataValidation>
    <dataValidation type="list" allowBlank="1" showInputMessage="1" showErrorMessage="1" error="Please select a level of effectiveness from the drop-down list" prompt="Select the level of effectiveness of protection/rehabilitation" sqref="G95:G96 G98:G99 G101:G102 G104:G105 K104:K105 K101:K102 K98:K99 K95:K96 O95:O96 O98:O99 O101:O102 O104:O105 R104:R105 R101:R102 R98:R99 R95:R96" xr:uid="{61D9CFFC-047C-8A43-9A24-0589BB27CBE8}">
      <formula1>$K$156:$K$160</formula1>
    </dataValidation>
    <dataValidation type="list" allowBlank="1" showInputMessage="1" showErrorMessage="1" prompt="Select type of assets" sqref="E119 I119 M119 Q119" xr:uid="{22659BAF-62F3-554F-87CB-2FCD992E356D}">
      <formula1>$L$141:$L$147</formula1>
    </dataValidation>
    <dataValidation type="list" allowBlank="1" showInputMessage="1" showErrorMessage="1" prompt="Select income source" sqref="E121:F121 E127:F127 E125:F125 E123:F123 I121 M121 R121 I123 I125 I127 M123 M125 M127 R123 R125 R127" xr:uid="{FCB8342B-4A9E-B64A-82CB-52701D96418C}">
      <formula1>$K$140:$K$154</formula1>
    </dataValidation>
    <dataValidation type="list" allowBlank="1" showInputMessage="1" showErrorMessage="1" prompt="Please select the alternate source" sqref="G117 O117 G111 K117 G113 G115 K111 K113 K115 O111 O113 O115 S111 S113 S115 S117" xr:uid="{E7C0B900-791A-AF41-98EF-F774702B2676}">
      <formula1>$K$140:$K$154</formula1>
    </dataValidation>
    <dataValidation type="list" allowBlank="1" showInputMessage="1" showErrorMessage="1" prompt="Select % increase in income level" sqref="F117 N117 F111 J117 F113 F115 J111 J113 J115 N111 N113 N115 R111 R113 R115 R117" xr:uid="{069C719D-1BAB-C64C-B66E-6DC3C6E9B0E5}">
      <formula1>$E$169:$E$177</formula1>
    </dataValidation>
    <dataValidation type="list" allowBlank="1" showInputMessage="1" showErrorMessage="1" error="Please select improvement level from the drop-down list" prompt="Select improvement level" sqref="F109:G109 J109:K109 N109:O109 R109:S109" xr:uid="{D249C199-C13E-A74C-8A01-3CB3E2C4191E}">
      <formula1>$H$151:$H$155</formula1>
    </dataValidation>
    <dataValidation type="list" allowBlank="1" showInputMessage="1" showErrorMessage="1" prompt="Select adaptation strategy" sqref="G119 K119 O119 S119" xr:uid="{59ED958D-5026-1A4E-B4E9-B8EC77759A53}">
      <formula1>$I$162:$I$178</formula1>
    </dataValidation>
    <dataValidation type="list" allowBlank="1" showInputMessage="1" showErrorMessage="1" prompt="Select type of policy" sqref="G133" xr:uid="{60347473-A033-4547-A283-CDE5AE865812}">
      <formula1>$H$165:$H$186</formula1>
    </dataValidation>
    <dataValidation type="list" allowBlank="1" showInputMessage="1" showErrorMessage="1" prompt="Select effectiveness" sqref="G135 K135 O135 S135" xr:uid="{ED27BFCC-E75A-944B-9400-BAE0600BC531}">
      <formula1>$K$156:$K$160</formula1>
    </dataValidation>
    <dataValidation type="list" allowBlank="1" showInputMessage="1" showErrorMessage="1" prompt="Select scale" sqref="F133 J133 N133 R133" xr:uid="{F155DD65-2758-0F41-B491-5759F94A1BDA}">
      <formula1>$D$152:$D$154</formula1>
    </dataValidation>
    <dataValidation type="list" allowBlank="1" showInputMessage="1" showErrorMessage="1" prompt="Select integration level" sqref="D131:S131" xr:uid="{EB5F84D4-4587-DA42-8B17-3A6F72C25BF6}">
      <formula1>$H$144:$H$148</formula1>
    </dataValidation>
    <dataValidation type="list" allowBlank="1" showInputMessage="1" showErrorMessage="1" prompt="Select state of enforcement" sqref="E135:F135 I135:J135 M135:N135 Q135:R135" xr:uid="{23230B8B-20AD-6845-A73B-CFC78AECA76D}">
      <formula1>$I$137:$I$141</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5194</ProjectId>
    <ReportingPeriod xmlns="dc9b7735-1e97-4a24-b7a2-47bf824ab39e" xsi:nil="true"/>
    <WBDocsDocURL xmlns="dc9b7735-1e97-4a24-b7a2-47bf824ab39e">https://spfilesapi.worldbank.org/services?I4_SERVICE=VC&amp;I4_KEY=TF069013&amp;I4_DOCID=1d0413e4-c791-4923-9498-d59ac7c1ebd3</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No</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true</Confidential>
    <LoginUserGAFSPRD xmlns="dc9b7735-1e97-4a24-b7a2-47bf824ab39e" xsi:nil="true"/>
    <AppUniqueId xmlns="dc9b7735-1e97-4a24-b7a2-47bf824ab39e" xsi:nil="true"/>
    <DocumentAuthor xmlns="dc9b7735-1e97-4a24-b7a2-47bf824ab39e" xsi:nil="true"/>
    <PPFDocumentType xmlns="dc9b7735-1e97-4a24-b7a2-47bf824ab39e">73</PPFDocumentType>
    <DocumentType_WBDocs xmlns="dc9b7735-1e97-4a24-b7a2-47bf824ab39e" xsi:nil="true"/>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IsPubDocGenerated xmlns="dc9b7735-1e97-4a24-b7a2-47bf824ab39e">false</IsPubDocGenerated>
    <CashTransferId xmlns="dc9b7735-1e97-4a24-b7a2-47bf824ab39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7" ma:contentTypeDescription="Create a new document." ma:contentTypeScope="" ma:versionID="a598e10c06bfe06ec67bbca648f2b4cf">
  <xsd:schema xmlns:xsd="http://www.w3.org/2001/XMLSchema" xmlns:xs="http://www.w3.org/2001/XMLSchema" xmlns:p="http://schemas.microsoft.com/office/2006/metadata/properties" xmlns:ns2="dc9b7735-1e97-4a24-b7a2-47bf824ab39e" targetNamespace="http://schemas.microsoft.com/office/2006/metadata/properties" ma:root="true" ma:fieldsID="fc723419a60df9a9a29365821f14870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element ref="ns2:IsPubDocGenera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element name="IsPubDocGenerated" ma:index="51" nillable="true" ma:displayName="IsPubDocGenerated" ma:default="0" ma:internalName="IsPubDocGenerated">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8F35D7-479A-4BB6-BA25-D4B838A60D5F}">
  <ds:schemaRefs>
    <ds:schemaRef ds:uri="http://schemas.microsoft.com/office/2006/metadata/properties"/>
    <ds:schemaRef ds:uri="http://schemas.microsoft.com/office/infopath/2007/PartnerControls"/>
    <ds:schemaRef ds:uri="dc9b7735-1e97-4a24-b7a2-47bf824ab39e"/>
  </ds:schemaRefs>
</ds:datastoreItem>
</file>

<file path=customXml/itemProps2.xml><?xml version="1.0" encoding="utf-8"?>
<ds:datastoreItem xmlns:ds="http://schemas.openxmlformats.org/officeDocument/2006/customXml" ds:itemID="{B7018343-04D5-4943-B274-3745B911F029}">
  <ds:schemaRefs>
    <ds:schemaRef ds:uri="http://schemas.microsoft.com/sharepoint/v3/contenttype/forms"/>
  </ds:schemaRefs>
</ds:datastoreItem>
</file>

<file path=customXml/itemProps3.xml><?xml version="1.0" encoding="utf-8"?>
<ds:datastoreItem xmlns:ds="http://schemas.openxmlformats.org/officeDocument/2006/customXml" ds:itemID="{ED871F1F-9B26-40A9-B225-70F7D85202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9b7735-1e97-4a24-b7a2-47bf824ab3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2023-05-23T20:36:11Z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d5016c5-f2c8-47df-aff6-5ecd0439be44,3;9d5016c5-f2c8-47df-aff6-5ecd0439be44,3;9d5016c5-f2c8-47df-aff6-5ecd0439be44,3;9d5016c5-f2c8-47df-aff6-5ecd0439be44,3;9d5016c5-f2c8-47df-aff6-5ecd0439be44,3;9d5016c5-f2c8-47df-aff6-5ecd0439be44,3;9d5016c5-f2c8-47df-aff6-5ecd0439be44,3;513612fd-e3a3-42a4-b85d-5f0deb960dcc,5;</vt:lpwstr>
  </property>
</Properties>
</file>